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4"/>
  <workbookPr/>
  <mc:AlternateContent xmlns:mc="http://schemas.openxmlformats.org/markup-compatibility/2006">
    <mc:Choice Requires="x15">
      <x15ac:absPath xmlns:x15ac="http://schemas.microsoft.com/office/spreadsheetml/2010/11/ac" url="/Users/fneto/Library/CloudStorage/OneDrive-Personal/Develop/Workspace/delphi-projects/eContas/analisador2024/docs/Plano de Contas 2024/"/>
    </mc:Choice>
  </mc:AlternateContent>
  <xr:revisionPtr revIDLastSave="0" documentId="13_ncr:1_{94B68CB6-AAC0-0E40-9299-D7E3819D8535}" xr6:coauthVersionLast="47" xr6:coauthVersionMax="47" xr10:uidLastSave="{00000000-0000-0000-0000-000000000000}"/>
  <bookViews>
    <workbookView xWindow="0" yWindow="500" windowWidth="51200" windowHeight="21100" tabRatio="764" xr2:uid="{00000000-000D-0000-FFFF-FFFF00000000}"/>
  </bookViews>
  <sheets>
    <sheet name="NR" sheetId="35" r:id="rId1"/>
  </sheets>
  <definedNames>
    <definedName name="_xlnm._FilterDatabase" localSheetId="0" hidden="1">NR!$A$4:$I$2576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86" i="35" l="1"/>
  <c r="M2586" i="35"/>
  <c r="L2586" i="35"/>
  <c r="P2586" i="35" s="1"/>
  <c r="K2586" i="35"/>
  <c r="O2586" i="35" s="1"/>
  <c r="N2585" i="35"/>
  <c r="M2585" i="35"/>
  <c r="L2585" i="35"/>
  <c r="K2585" i="35"/>
  <c r="O2585" i="35" s="1"/>
  <c r="N2584" i="35"/>
  <c r="M2584" i="35"/>
  <c r="L2584" i="35"/>
  <c r="K2584" i="35"/>
  <c r="O2584" i="35" s="1"/>
  <c r="P2583" i="35"/>
  <c r="N2583" i="35"/>
  <c r="M2583" i="35"/>
  <c r="L2583" i="35"/>
  <c r="K2583" i="35"/>
  <c r="O2583" i="35" s="1"/>
  <c r="N2582" i="35"/>
  <c r="M2582" i="35"/>
  <c r="L2582" i="35"/>
  <c r="K2582" i="35"/>
  <c r="O2582" i="35" s="1"/>
  <c r="N2581" i="35"/>
  <c r="M2581" i="35"/>
  <c r="L2581" i="35"/>
  <c r="P2581" i="35" s="1"/>
  <c r="K2581" i="35"/>
  <c r="O2581" i="35" s="1"/>
  <c r="O2580" i="35"/>
  <c r="N2580" i="35"/>
  <c r="P2580" i="35" s="1"/>
  <c r="M2580" i="35"/>
  <c r="L2580" i="35"/>
  <c r="K2580" i="35"/>
  <c r="P2579" i="35"/>
  <c r="N2579" i="35"/>
  <c r="M2579" i="35"/>
  <c r="L2579" i="35"/>
  <c r="K2579" i="35"/>
  <c r="O2579" i="35" s="1"/>
  <c r="N2578" i="35"/>
  <c r="M2578" i="35"/>
  <c r="L2578" i="35"/>
  <c r="K2578" i="35"/>
  <c r="O2578" i="35" s="1"/>
  <c r="O2577" i="35"/>
  <c r="N2577" i="35"/>
  <c r="M2577" i="35"/>
  <c r="L2577" i="35"/>
  <c r="P2577" i="35" s="1"/>
  <c r="K2577" i="35"/>
  <c r="O2576" i="35"/>
  <c r="N2576" i="35"/>
  <c r="P2576" i="35" s="1"/>
  <c r="M2576" i="35"/>
  <c r="L2576" i="35"/>
  <c r="K2576" i="35"/>
  <c r="N2575" i="35"/>
  <c r="M2575" i="35"/>
  <c r="L2575" i="35"/>
  <c r="K2575" i="35"/>
  <c r="O2575" i="35" s="1"/>
  <c r="P2575" i="35" s="1"/>
  <c r="N2574" i="35"/>
  <c r="M2574" i="35"/>
  <c r="L2574" i="35"/>
  <c r="K2574" i="35"/>
  <c r="O2574" i="35" s="1"/>
  <c r="O2573" i="35"/>
  <c r="N2573" i="35"/>
  <c r="M2573" i="35"/>
  <c r="L2573" i="35"/>
  <c r="P2573" i="35" s="1"/>
  <c r="K2573" i="35"/>
  <c r="O2572" i="35"/>
  <c r="N2572" i="35"/>
  <c r="P2572" i="35" s="1"/>
  <c r="M2572" i="35"/>
  <c r="L2572" i="35"/>
  <c r="K2572" i="35"/>
  <c r="P2571" i="35"/>
  <c r="N2571" i="35"/>
  <c r="M2571" i="35"/>
  <c r="L2571" i="35"/>
  <c r="K2571" i="35"/>
  <c r="O2571" i="35" s="1"/>
  <c r="N2570" i="35"/>
  <c r="M2570" i="35"/>
  <c r="L2570" i="35"/>
  <c r="K2570" i="35"/>
  <c r="O2570" i="35" s="1"/>
  <c r="O2569" i="35"/>
  <c r="N2569" i="35"/>
  <c r="M2569" i="35"/>
  <c r="L2569" i="35"/>
  <c r="P2569" i="35" s="1"/>
  <c r="K2569" i="35"/>
  <c r="O2568" i="35"/>
  <c r="N2568" i="35"/>
  <c r="P2568" i="35" s="1"/>
  <c r="M2568" i="35"/>
  <c r="L2568" i="35"/>
  <c r="K2568" i="35"/>
  <c r="P2567" i="35"/>
  <c r="N2567" i="35"/>
  <c r="M2567" i="35"/>
  <c r="L2567" i="35"/>
  <c r="K2567" i="35"/>
  <c r="O2567" i="35" s="1"/>
  <c r="N2566" i="35"/>
  <c r="M2566" i="35"/>
  <c r="L2566" i="35"/>
  <c r="K2566" i="35"/>
  <c r="O2566" i="35" s="1"/>
  <c r="O2565" i="35"/>
  <c r="N2565" i="35"/>
  <c r="M2565" i="35"/>
  <c r="L2565" i="35"/>
  <c r="P2565" i="35" s="1"/>
  <c r="K2565" i="35"/>
  <c r="O2564" i="35"/>
  <c r="N2564" i="35"/>
  <c r="P2564" i="35" s="1"/>
  <c r="M2564" i="35"/>
  <c r="L2564" i="35"/>
  <c r="K2564" i="35"/>
  <c r="N2563" i="35"/>
  <c r="M2563" i="35"/>
  <c r="L2563" i="35"/>
  <c r="K2563" i="35"/>
  <c r="O2563" i="35" s="1"/>
  <c r="N2562" i="35"/>
  <c r="M2562" i="35"/>
  <c r="L2562" i="35"/>
  <c r="P2562" i="35" s="1"/>
  <c r="K2562" i="35"/>
  <c r="O2562" i="35" s="1"/>
  <c r="P2561" i="35"/>
  <c r="O2561" i="35"/>
  <c r="N2561" i="35"/>
  <c r="M2561" i="35"/>
  <c r="L2561" i="35"/>
  <c r="K2561" i="35"/>
  <c r="P2560" i="35"/>
  <c r="O2560" i="35"/>
  <c r="N2560" i="35"/>
  <c r="M2560" i="35"/>
  <c r="L2560" i="35"/>
  <c r="K2560" i="35"/>
  <c r="N2559" i="35"/>
  <c r="M2559" i="35"/>
  <c r="L2559" i="35"/>
  <c r="P2559" i="35" s="1"/>
  <c r="K2559" i="35"/>
  <c r="O2559" i="35" s="1"/>
  <c r="N2558" i="35"/>
  <c r="M2558" i="35"/>
  <c r="L2558" i="35"/>
  <c r="P2558" i="35" s="1"/>
  <c r="K2558" i="35"/>
  <c r="O2558" i="35" s="1"/>
  <c r="O2557" i="35"/>
  <c r="N2557" i="35"/>
  <c r="M2557" i="35"/>
  <c r="L2557" i="35"/>
  <c r="P2557" i="35" s="1"/>
  <c r="K2557" i="35"/>
  <c r="P2556" i="35"/>
  <c r="O2556" i="35"/>
  <c r="N2556" i="35"/>
  <c r="M2556" i="35"/>
  <c r="L2556" i="35"/>
  <c r="K2556" i="35"/>
  <c r="N2555" i="35"/>
  <c r="M2555" i="35"/>
  <c r="K2555" i="35"/>
  <c r="O2555" i="35" s="1"/>
  <c r="N2554" i="35"/>
  <c r="M2554" i="35"/>
  <c r="L2554" i="35"/>
  <c r="K2554" i="35"/>
  <c r="O2554" i="35" s="1"/>
  <c r="P2553" i="35"/>
  <c r="O2553" i="35"/>
  <c r="N2553" i="35"/>
  <c r="M2553" i="35"/>
  <c r="L2553" i="35"/>
  <c r="K2553" i="35"/>
  <c r="O2552" i="35"/>
  <c r="N2552" i="35"/>
  <c r="M2552" i="35"/>
  <c r="P2552" i="35" s="1"/>
  <c r="L2552" i="35"/>
  <c r="K2552" i="35"/>
  <c r="N2551" i="35"/>
  <c r="M2551" i="35"/>
  <c r="K2551" i="35"/>
  <c r="N2550" i="35"/>
  <c r="M2550" i="35"/>
  <c r="L2550" i="35"/>
  <c r="K2550" i="35"/>
  <c r="O2550" i="35" s="1"/>
  <c r="O2549" i="35"/>
  <c r="N2549" i="35"/>
  <c r="M2549" i="35"/>
  <c r="L2549" i="35"/>
  <c r="P2549" i="35" s="1"/>
  <c r="K2549" i="35"/>
  <c r="O2548" i="35"/>
  <c r="N2548" i="35"/>
  <c r="M2548" i="35"/>
  <c r="P2548" i="35" s="1"/>
  <c r="L2548" i="35"/>
  <c r="K2548" i="35"/>
  <c r="P2547" i="35"/>
  <c r="N2547" i="35"/>
  <c r="M2547" i="35"/>
  <c r="L2547" i="35"/>
  <c r="K2547" i="35"/>
  <c r="O2547" i="35" s="1"/>
  <c r="N2546" i="35"/>
  <c r="M2546" i="35"/>
  <c r="L2546" i="35"/>
  <c r="P2546" i="35" s="1"/>
  <c r="K2546" i="35"/>
  <c r="O2546" i="35" s="1"/>
  <c r="O2545" i="35"/>
  <c r="N2545" i="35"/>
  <c r="M2545" i="35"/>
  <c r="L2545" i="35"/>
  <c r="P2545" i="35" s="1"/>
  <c r="K2545" i="35"/>
  <c r="P2544" i="35"/>
  <c r="O2544" i="35"/>
  <c r="N2544" i="35"/>
  <c r="M2544" i="35"/>
  <c r="L2544" i="35"/>
  <c r="K2544" i="35"/>
  <c r="O2543" i="35"/>
  <c r="N2543" i="35"/>
  <c r="M2543" i="35"/>
  <c r="K2543" i="35"/>
  <c r="L2543" i="35" s="1"/>
  <c r="P2543" i="35" s="1"/>
  <c r="N2542" i="35"/>
  <c r="M2542" i="35"/>
  <c r="L2542" i="35"/>
  <c r="K2542" i="35"/>
  <c r="O2542" i="35" s="1"/>
  <c r="P2541" i="35"/>
  <c r="O2541" i="35"/>
  <c r="N2541" i="35"/>
  <c r="M2541" i="35"/>
  <c r="L2541" i="35"/>
  <c r="K2541" i="35"/>
  <c r="O2540" i="35"/>
  <c r="N2540" i="35"/>
  <c r="M2540" i="35"/>
  <c r="P2540" i="35" s="1"/>
  <c r="L2540" i="35"/>
  <c r="K2540" i="35"/>
  <c r="N2539" i="35"/>
  <c r="M2539" i="35"/>
  <c r="K2539" i="35"/>
  <c r="O2539" i="35" s="1"/>
  <c r="N2538" i="35"/>
  <c r="M2538" i="35"/>
  <c r="L2538" i="35"/>
  <c r="P2538" i="35" s="1"/>
  <c r="K2538" i="35"/>
  <c r="O2538" i="35" s="1"/>
  <c r="O2537" i="35"/>
  <c r="N2537" i="35"/>
  <c r="M2537" i="35"/>
  <c r="K2537" i="35"/>
  <c r="L2537" i="35" s="1"/>
  <c r="P2537" i="35" s="1"/>
  <c r="P2536" i="35"/>
  <c r="O2536" i="35"/>
  <c r="N2536" i="35"/>
  <c r="M2536" i="35"/>
  <c r="L2536" i="35"/>
  <c r="K2536" i="35"/>
  <c r="N2535" i="35"/>
  <c r="M2535" i="35"/>
  <c r="L2535" i="35"/>
  <c r="K2535" i="35"/>
  <c r="O2535" i="35" s="1"/>
  <c r="N2534" i="35"/>
  <c r="M2534" i="35"/>
  <c r="L2534" i="35"/>
  <c r="K2534" i="35"/>
  <c r="O2534" i="35" s="1"/>
  <c r="N2533" i="35"/>
  <c r="M2533" i="35"/>
  <c r="K2533" i="35"/>
  <c r="O2532" i="35"/>
  <c r="N2532" i="35"/>
  <c r="M2532" i="35"/>
  <c r="P2532" i="35" s="1"/>
  <c r="L2532" i="35"/>
  <c r="K2532" i="35"/>
  <c r="O2531" i="35"/>
  <c r="P2531" i="35" s="1"/>
  <c r="N2531" i="35"/>
  <c r="M2531" i="35"/>
  <c r="L2531" i="35"/>
  <c r="K2531" i="35"/>
  <c r="N2530" i="35"/>
  <c r="M2530" i="35"/>
  <c r="L2530" i="35"/>
  <c r="K2530" i="35"/>
  <c r="O2530" i="35" s="1"/>
  <c r="N2529" i="35"/>
  <c r="M2529" i="35"/>
  <c r="L2529" i="35"/>
  <c r="K2529" i="35"/>
  <c r="O2529" i="35" s="1"/>
  <c r="P2528" i="35"/>
  <c r="O2528" i="35"/>
  <c r="N2528" i="35"/>
  <c r="M2528" i="35"/>
  <c r="L2528" i="35"/>
  <c r="K2528" i="35"/>
  <c r="O2527" i="35"/>
  <c r="N2527" i="35"/>
  <c r="M2527" i="35"/>
  <c r="K2527" i="35"/>
  <c r="L2527" i="35" s="1"/>
  <c r="N2526" i="35"/>
  <c r="M2526" i="35"/>
  <c r="L2526" i="35"/>
  <c r="K2526" i="35"/>
  <c r="O2526" i="35" s="1"/>
  <c r="O2525" i="35"/>
  <c r="P2525" i="35" s="1"/>
  <c r="N2525" i="35"/>
  <c r="M2525" i="35"/>
  <c r="L2525" i="35"/>
  <c r="K2525" i="35"/>
  <c r="O2524" i="35"/>
  <c r="N2524" i="35"/>
  <c r="M2524" i="35"/>
  <c r="L2524" i="35"/>
  <c r="K2524" i="35"/>
  <c r="N2523" i="35"/>
  <c r="M2523" i="35"/>
  <c r="K2523" i="35"/>
  <c r="N2522" i="35"/>
  <c r="M2522" i="35"/>
  <c r="L2522" i="35"/>
  <c r="P2522" i="35" s="1"/>
  <c r="K2522" i="35"/>
  <c r="O2522" i="35" s="1"/>
  <c r="O2521" i="35"/>
  <c r="N2521" i="35"/>
  <c r="M2521" i="35"/>
  <c r="K2521" i="35"/>
  <c r="L2521" i="35" s="1"/>
  <c r="P2521" i="35" s="1"/>
  <c r="P2520" i="35"/>
  <c r="O2520" i="35"/>
  <c r="N2520" i="35"/>
  <c r="M2520" i="35"/>
  <c r="L2520" i="35"/>
  <c r="K2520" i="35"/>
  <c r="N2519" i="35"/>
  <c r="M2519" i="35"/>
  <c r="L2519" i="35"/>
  <c r="K2519" i="35"/>
  <c r="O2519" i="35" s="1"/>
  <c r="N2518" i="35"/>
  <c r="M2518" i="35"/>
  <c r="L2518" i="35"/>
  <c r="K2518" i="35"/>
  <c r="O2518" i="35" s="1"/>
  <c r="N2517" i="35"/>
  <c r="M2517" i="35"/>
  <c r="K2517" i="35"/>
  <c r="O2517" i="35" s="1"/>
  <c r="O2516" i="35"/>
  <c r="N2516" i="35"/>
  <c r="M2516" i="35"/>
  <c r="P2516" i="35" s="1"/>
  <c r="L2516" i="35"/>
  <c r="K2516" i="35"/>
  <c r="P2515" i="35"/>
  <c r="O2515" i="35"/>
  <c r="N2515" i="35"/>
  <c r="M2515" i="35"/>
  <c r="L2515" i="35"/>
  <c r="K2515" i="35"/>
  <c r="N2514" i="35"/>
  <c r="M2514" i="35"/>
  <c r="L2514" i="35"/>
  <c r="P2514" i="35" s="1"/>
  <c r="K2514" i="35"/>
  <c r="O2514" i="35" s="1"/>
  <c r="N2513" i="35"/>
  <c r="M2513" i="35"/>
  <c r="L2513" i="35"/>
  <c r="K2513" i="35"/>
  <c r="O2513" i="35" s="1"/>
  <c r="P2512" i="35"/>
  <c r="O2512" i="35"/>
  <c r="N2512" i="35"/>
  <c r="M2512" i="35"/>
  <c r="L2512" i="35"/>
  <c r="K2512" i="35"/>
  <c r="O2511" i="35"/>
  <c r="N2511" i="35"/>
  <c r="M2511" i="35"/>
  <c r="K2511" i="35"/>
  <c r="L2511" i="35" s="1"/>
  <c r="P2511" i="35" s="1"/>
  <c r="N2510" i="35"/>
  <c r="M2510" i="35"/>
  <c r="L2510" i="35"/>
  <c r="K2510" i="35"/>
  <c r="O2510" i="35" s="1"/>
  <c r="O2509" i="35"/>
  <c r="P2509" i="35" s="1"/>
  <c r="N2509" i="35"/>
  <c r="M2509" i="35"/>
  <c r="L2509" i="35"/>
  <c r="K2509" i="35"/>
  <c r="O2508" i="35"/>
  <c r="N2508" i="35"/>
  <c r="M2508" i="35"/>
  <c r="L2508" i="35"/>
  <c r="K2508" i="35"/>
  <c r="N2507" i="35"/>
  <c r="M2507" i="35"/>
  <c r="K2507" i="35"/>
  <c r="O2507" i="35" s="1"/>
  <c r="N2506" i="35"/>
  <c r="M2506" i="35"/>
  <c r="L2506" i="35"/>
  <c r="P2506" i="35" s="1"/>
  <c r="K2506" i="35"/>
  <c r="O2506" i="35" s="1"/>
  <c r="O2505" i="35"/>
  <c r="N2505" i="35"/>
  <c r="M2505" i="35"/>
  <c r="K2505" i="35"/>
  <c r="L2505" i="35" s="1"/>
  <c r="P2505" i="35" s="1"/>
  <c r="P2504" i="35"/>
  <c r="O2504" i="35"/>
  <c r="N2504" i="35"/>
  <c r="M2504" i="35"/>
  <c r="L2504" i="35"/>
  <c r="K2504" i="35"/>
  <c r="N2503" i="35"/>
  <c r="M2503" i="35"/>
  <c r="L2503" i="35"/>
  <c r="P2503" i="35" s="1"/>
  <c r="K2503" i="35"/>
  <c r="O2503" i="35" s="1"/>
  <c r="N2502" i="35"/>
  <c r="M2502" i="35"/>
  <c r="L2502" i="35"/>
  <c r="K2502" i="35"/>
  <c r="O2502" i="35" s="1"/>
  <c r="N2501" i="35"/>
  <c r="M2501" i="35"/>
  <c r="K2501" i="35"/>
  <c r="O2501" i="35" s="1"/>
  <c r="O2500" i="35"/>
  <c r="N2500" i="35"/>
  <c r="M2500" i="35"/>
  <c r="P2500" i="35" s="1"/>
  <c r="L2500" i="35"/>
  <c r="K2500" i="35"/>
  <c r="P2499" i="35"/>
  <c r="O2499" i="35"/>
  <c r="N2499" i="35"/>
  <c r="M2499" i="35"/>
  <c r="L2499" i="35"/>
  <c r="K2499" i="35"/>
  <c r="N2498" i="35"/>
  <c r="M2498" i="35"/>
  <c r="L2498" i="35"/>
  <c r="P2498" i="35" s="1"/>
  <c r="K2498" i="35"/>
  <c r="O2498" i="35" s="1"/>
  <c r="N2497" i="35"/>
  <c r="M2497" i="35"/>
  <c r="L2497" i="35"/>
  <c r="K2497" i="35"/>
  <c r="O2497" i="35" s="1"/>
  <c r="P2496" i="35"/>
  <c r="O2496" i="35"/>
  <c r="N2496" i="35"/>
  <c r="M2496" i="35"/>
  <c r="L2496" i="35"/>
  <c r="K2496" i="35"/>
  <c r="O2495" i="35"/>
  <c r="N2495" i="35"/>
  <c r="M2495" i="35"/>
  <c r="K2495" i="35"/>
  <c r="L2495" i="35" s="1"/>
  <c r="N2494" i="35"/>
  <c r="M2494" i="35"/>
  <c r="L2494" i="35"/>
  <c r="K2494" i="35"/>
  <c r="O2494" i="35" s="1"/>
  <c r="O2493" i="35"/>
  <c r="N2493" i="35"/>
  <c r="M2493" i="35"/>
  <c r="L2493" i="35"/>
  <c r="P2493" i="35" s="1"/>
  <c r="K2493" i="35"/>
  <c r="O2492" i="35"/>
  <c r="N2492" i="35"/>
  <c r="M2492" i="35"/>
  <c r="P2492" i="35" s="1"/>
  <c r="L2492" i="35"/>
  <c r="K2492" i="35"/>
  <c r="N2491" i="35"/>
  <c r="M2491" i="35"/>
  <c r="K2491" i="35"/>
  <c r="O2491" i="35" s="1"/>
  <c r="N2490" i="35"/>
  <c r="M2490" i="35"/>
  <c r="L2490" i="35"/>
  <c r="P2490" i="35" s="1"/>
  <c r="K2490" i="35"/>
  <c r="O2490" i="35" s="1"/>
  <c r="O2489" i="35"/>
  <c r="N2489" i="35"/>
  <c r="M2489" i="35"/>
  <c r="K2489" i="35"/>
  <c r="L2489" i="35" s="1"/>
  <c r="P2489" i="35" s="1"/>
  <c r="P2488" i="35"/>
  <c r="O2488" i="35"/>
  <c r="N2488" i="35"/>
  <c r="M2488" i="35"/>
  <c r="L2488" i="35"/>
  <c r="K2488" i="35"/>
  <c r="N2487" i="35"/>
  <c r="M2487" i="35"/>
  <c r="L2487" i="35"/>
  <c r="K2487" i="35"/>
  <c r="O2487" i="35" s="1"/>
  <c r="N2486" i="35"/>
  <c r="M2486" i="35"/>
  <c r="L2486" i="35"/>
  <c r="K2486" i="35"/>
  <c r="O2486" i="35" s="1"/>
  <c r="N2485" i="35"/>
  <c r="M2485" i="35"/>
  <c r="L2485" i="35"/>
  <c r="P2485" i="35" s="1"/>
  <c r="K2485" i="35"/>
  <c r="O2485" i="35" s="1"/>
  <c r="O2484" i="35"/>
  <c r="N2484" i="35"/>
  <c r="M2484" i="35"/>
  <c r="L2484" i="35"/>
  <c r="K2484" i="35"/>
  <c r="O2483" i="35"/>
  <c r="N2483" i="35"/>
  <c r="M2483" i="35"/>
  <c r="L2483" i="35"/>
  <c r="P2483" i="35" s="1"/>
  <c r="K2483" i="35"/>
  <c r="N2482" i="35"/>
  <c r="M2482" i="35"/>
  <c r="L2482" i="35"/>
  <c r="K2482" i="35"/>
  <c r="O2482" i="35" s="1"/>
  <c r="N2481" i="35"/>
  <c r="M2481" i="35"/>
  <c r="L2481" i="35"/>
  <c r="P2481" i="35" s="1"/>
  <c r="K2481" i="35"/>
  <c r="O2481" i="35" s="1"/>
  <c r="P2480" i="35"/>
  <c r="O2480" i="35"/>
  <c r="N2480" i="35"/>
  <c r="M2480" i="35"/>
  <c r="L2480" i="35"/>
  <c r="K2480" i="35"/>
  <c r="P2479" i="35"/>
  <c r="O2479" i="35"/>
  <c r="N2479" i="35"/>
  <c r="M2479" i="35"/>
  <c r="K2479" i="35"/>
  <c r="L2479" i="35" s="1"/>
  <c r="N2478" i="35"/>
  <c r="M2478" i="35"/>
  <c r="L2478" i="35"/>
  <c r="K2478" i="35"/>
  <c r="O2478" i="35" s="1"/>
  <c r="O2477" i="35"/>
  <c r="N2477" i="35"/>
  <c r="M2477" i="35"/>
  <c r="L2477" i="35"/>
  <c r="P2477" i="35" s="1"/>
  <c r="K2477" i="35"/>
  <c r="O2476" i="35"/>
  <c r="N2476" i="35"/>
  <c r="M2476" i="35"/>
  <c r="P2476" i="35" s="1"/>
  <c r="K2476" i="35"/>
  <c r="L2476" i="35" s="1"/>
  <c r="O2475" i="35"/>
  <c r="N2475" i="35"/>
  <c r="M2475" i="35"/>
  <c r="K2475" i="35"/>
  <c r="L2475" i="35" s="1"/>
  <c r="N2474" i="35"/>
  <c r="M2474" i="35"/>
  <c r="L2474" i="35"/>
  <c r="K2474" i="35"/>
  <c r="O2474" i="35" s="1"/>
  <c r="O2473" i="35"/>
  <c r="N2473" i="35"/>
  <c r="M2473" i="35"/>
  <c r="L2473" i="35"/>
  <c r="K2473" i="35"/>
  <c r="O2472" i="35"/>
  <c r="N2472" i="35"/>
  <c r="M2472" i="35"/>
  <c r="K2472" i="35"/>
  <c r="L2472" i="35" s="1"/>
  <c r="P2472" i="35" s="1"/>
  <c r="N2471" i="35"/>
  <c r="M2471" i="35"/>
  <c r="L2471" i="35"/>
  <c r="K2471" i="35"/>
  <c r="O2471" i="35" s="1"/>
  <c r="N2470" i="35"/>
  <c r="M2470" i="35"/>
  <c r="L2470" i="35"/>
  <c r="K2470" i="35"/>
  <c r="O2470" i="35" s="1"/>
  <c r="N2469" i="35"/>
  <c r="M2469" i="35"/>
  <c r="L2469" i="35"/>
  <c r="P2469" i="35" s="1"/>
  <c r="K2469" i="35"/>
  <c r="O2469" i="35" s="1"/>
  <c r="O2468" i="35"/>
  <c r="N2468" i="35"/>
  <c r="M2468" i="35"/>
  <c r="K2468" i="35"/>
  <c r="L2468" i="35" s="1"/>
  <c r="P2468" i="35" s="1"/>
  <c r="O2467" i="35"/>
  <c r="N2467" i="35"/>
  <c r="M2467" i="35"/>
  <c r="L2467" i="35"/>
  <c r="P2467" i="35" s="1"/>
  <c r="K2467" i="35"/>
  <c r="N2466" i="35"/>
  <c r="M2466" i="35"/>
  <c r="L2466" i="35"/>
  <c r="K2466" i="35"/>
  <c r="O2466" i="35" s="1"/>
  <c r="O2465" i="35"/>
  <c r="P2465" i="35" s="1"/>
  <c r="N2465" i="35"/>
  <c r="M2465" i="35"/>
  <c r="K2465" i="35"/>
  <c r="L2465" i="35" s="1"/>
  <c r="P2464" i="35"/>
  <c r="O2464" i="35"/>
  <c r="N2464" i="35"/>
  <c r="M2464" i="35"/>
  <c r="K2464" i="35"/>
  <c r="L2464" i="35" s="1"/>
  <c r="N2463" i="35"/>
  <c r="M2463" i="35"/>
  <c r="K2463" i="35"/>
  <c r="O2463" i="35" s="1"/>
  <c r="N2462" i="35"/>
  <c r="M2462" i="35"/>
  <c r="L2462" i="35"/>
  <c r="K2462" i="35"/>
  <c r="O2462" i="35" s="1"/>
  <c r="N2461" i="35"/>
  <c r="M2461" i="35"/>
  <c r="K2461" i="35"/>
  <c r="O2461" i="35" s="1"/>
  <c r="O2460" i="35"/>
  <c r="N2460" i="35"/>
  <c r="M2460" i="35"/>
  <c r="K2460" i="35"/>
  <c r="L2460" i="35" s="1"/>
  <c r="O2459" i="35"/>
  <c r="N2459" i="35"/>
  <c r="M2459" i="35"/>
  <c r="K2459" i="35"/>
  <c r="L2459" i="35" s="1"/>
  <c r="P2459" i="35" s="1"/>
  <c r="N2458" i="35"/>
  <c r="M2458" i="35"/>
  <c r="L2458" i="35"/>
  <c r="K2458" i="35"/>
  <c r="O2458" i="35" s="1"/>
  <c r="N2457" i="35"/>
  <c r="M2457" i="35"/>
  <c r="K2457" i="35"/>
  <c r="O2457" i="35" s="1"/>
  <c r="P2456" i="35"/>
  <c r="O2456" i="35"/>
  <c r="N2456" i="35"/>
  <c r="M2456" i="35"/>
  <c r="K2456" i="35"/>
  <c r="L2456" i="35" s="1"/>
  <c r="O2455" i="35"/>
  <c r="N2455" i="35"/>
  <c r="M2455" i="35"/>
  <c r="K2455" i="35"/>
  <c r="L2455" i="35" s="1"/>
  <c r="P2455" i="35" s="1"/>
  <c r="N2454" i="35"/>
  <c r="M2454" i="35"/>
  <c r="L2454" i="35"/>
  <c r="P2454" i="35" s="1"/>
  <c r="K2454" i="35"/>
  <c r="O2454" i="35" s="1"/>
  <c r="O2453" i="35"/>
  <c r="P2453" i="35" s="1"/>
  <c r="N2453" i="35"/>
  <c r="M2453" i="35"/>
  <c r="K2453" i="35"/>
  <c r="L2453" i="35" s="1"/>
  <c r="O2452" i="35"/>
  <c r="N2452" i="35"/>
  <c r="M2452" i="35"/>
  <c r="K2452" i="35"/>
  <c r="L2452" i="35" s="1"/>
  <c r="P2452" i="35" s="1"/>
  <c r="N2451" i="35"/>
  <c r="M2451" i="35"/>
  <c r="K2451" i="35"/>
  <c r="O2451" i="35" s="1"/>
  <c r="N2450" i="35"/>
  <c r="M2450" i="35"/>
  <c r="L2450" i="35"/>
  <c r="P2450" i="35" s="1"/>
  <c r="K2450" i="35"/>
  <c r="O2450" i="35" s="1"/>
  <c r="N2449" i="35"/>
  <c r="M2449" i="35"/>
  <c r="L2449" i="35"/>
  <c r="K2449" i="35"/>
  <c r="O2449" i="35" s="1"/>
  <c r="P2448" i="35"/>
  <c r="O2448" i="35"/>
  <c r="N2448" i="35"/>
  <c r="M2448" i="35"/>
  <c r="K2448" i="35"/>
  <c r="L2448" i="35" s="1"/>
  <c r="O2447" i="35"/>
  <c r="N2447" i="35"/>
  <c r="M2447" i="35"/>
  <c r="K2447" i="35"/>
  <c r="L2447" i="35" s="1"/>
  <c r="P2447" i="35" s="1"/>
  <c r="N2446" i="35"/>
  <c r="M2446" i="35"/>
  <c r="L2446" i="35"/>
  <c r="P2446" i="35" s="1"/>
  <c r="K2446" i="35"/>
  <c r="O2446" i="35" s="1"/>
  <c r="O2445" i="35"/>
  <c r="N2445" i="35"/>
  <c r="M2445" i="35"/>
  <c r="K2445" i="35"/>
  <c r="L2445" i="35" s="1"/>
  <c r="P2445" i="35" s="1"/>
  <c r="O2444" i="35"/>
  <c r="N2444" i="35"/>
  <c r="P2444" i="35" s="1"/>
  <c r="M2444" i="35"/>
  <c r="K2444" i="35"/>
  <c r="L2444" i="35" s="1"/>
  <c r="O2443" i="35"/>
  <c r="N2443" i="35"/>
  <c r="M2443" i="35"/>
  <c r="L2443" i="35"/>
  <c r="K2443" i="35"/>
  <c r="N2442" i="35"/>
  <c r="M2442" i="35"/>
  <c r="L2442" i="35"/>
  <c r="K2442" i="35"/>
  <c r="O2442" i="35" s="1"/>
  <c r="O2441" i="35"/>
  <c r="N2441" i="35"/>
  <c r="M2441" i="35"/>
  <c r="L2441" i="35"/>
  <c r="P2441" i="35" s="1"/>
  <c r="K2441" i="35"/>
  <c r="O2440" i="35"/>
  <c r="N2440" i="35"/>
  <c r="M2440" i="35"/>
  <c r="K2440" i="35"/>
  <c r="L2440" i="35" s="1"/>
  <c r="N2439" i="35"/>
  <c r="M2439" i="35"/>
  <c r="K2439" i="35"/>
  <c r="N2438" i="35"/>
  <c r="M2438" i="35"/>
  <c r="L2438" i="35"/>
  <c r="P2438" i="35" s="1"/>
  <c r="K2438" i="35"/>
  <c r="O2438" i="35" s="1"/>
  <c r="N2437" i="35"/>
  <c r="M2437" i="35"/>
  <c r="K2437" i="35"/>
  <c r="O2436" i="35"/>
  <c r="N2436" i="35"/>
  <c r="M2436" i="35"/>
  <c r="K2436" i="35"/>
  <c r="L2436" i="35" s="1"/>
  <c r="P2436" i="35" s="1"/>
  <c r="O2435" i="35"/>
  <c r="N2435" i="35"/>
  <c r="P2435" i="35" s="1"/>
  <c r="M2435" i="35"/>
  <c r="L2435" i="35"/>
  <c r="K2435" i="35"/>
  <c r="N2434" i="35"/>
  <c r="M2434" i="35"/>
  <c r="L2434" i="35"/>
  <c r="K2434" i="35"/>
  <c r="O2434" i="35" s="1"/>
  <c r="N2433" i="35"/>
  <c r="M2433" i="35"/>
  <c r="K2433" i="35"/>
  <c r="L2433" i="35" s="1"/>
  <c r="O2432" i="35"/>
  <c r="N2432" i="35"/>
  <c r="M2432" i="35"/>
  <c r="P2432" i="35" s="1"/>
  <c r="K2432" i="35"/>
  <c r="L2432" i="35" s="1"/>
  <c r="N2431" i="35"/>
  <c r="M2431" i="35"/>
  <c r="K2431" i="35"/>
  <c r="O2431" i="35" s="1"/>
  <c r="N2430" i="35"/>
  <c r="M2430" i="35"/>
  <c r="L2430" i="35"/>
  <c r="K2430" i="35"/>
  <c r="O2430" i="35" s="1"/>
  <c r="N2429" i="35"/>
  <c r="M2429" i="35"/>
  <c r="K2429" i="35"/>
  <c r="O2429" i="35" s="1"/>
  <c r="O2428" i="35"/>
  <c r="N2428" i="35"/>
  <c r="M2428" i="35"/>
  <c r="P2428" i="35" s="1"/>
  <c r="L2428" i="35"/>
  <c r="K2428" i="35"/>
  <c r="O2427" i="35"/>
  <c r="N2427" i="35"/>
  <c r="M2427" i="35"/>
  <c r="K2427" i="35"/>
  <c r="L2427" i="35" s="1"/>
  <c r="P2427" i="35" s="1"/>
  <c r="N2426" i="35"/>
  <c r="M2426" i="35"/>
  <c r="L2426" i="35"/>
  <c r="P2426" i="35" s="1"/>
  <c r="K2426" i="35"/>
  <c r="O2426" i="35" s="1"/>
  <c r="N2425" i="35"/>
  <c r="M2425" i="35"/>
  <c r="K2425" i="35"/>
  <c r="O2425" i="35" s="1"/>
  <c r="P2424" i="35"/>
  <c r="O2424" i="35"/>
  <c r="N2424" i="35"/>
  <c r="M2424" i="35"/>
  <c r="L2424" i="35"/>
  <c r="K2424" i="35"/>
  <c r="O2423" i="35"/>
  <c r="N2423" i="35"/>
  <c r="M2423" i="35"/>
  <c r="K2423" i="35"/>
  <c r="L2423" i="35" s="1"/>
  <c r="P2423" i="35" s="1"/>
  <c r="N2422" i="35"/>
  <c r="M2422" i="35"/>
  <c r="L2422" i="35"/>
  <c r="P2422" i="35" s="1"/>
  <c r="K2422" i="35"/>
  <c r="O2422" i="35" s="1"/>
  <c r="N2421" i="35"/>
  <c r="M2421" i="35"/>
  <c r="K2421" i="35"/>
  <c r="O2421" i="35" s="1"/>
  <c r="P2420" i="35"/>
  <c r="O2420" i="35"/>
  <c r="N2420" i="35"/>
  <c r="M2420" i="35"/>
  <c r="L2420" i="35"/>
  <c r="K2420" i="35"/>
  <c r="O2419" i="35"/>
  <c r="N2419" i="35"/>
  <c r="M2419" i="35"/>
  <c r="K2419" i="35"/>
  <c r="L2419" i="35" s="1"/>
  <c r="P2419" i="35" s="1"/>
  <c r="N2418" i="35"/>
  <c r="M2418" i="35"/>
  <c r="K2418" i="35"/>
  <c r="O2418" i="35" s="1"/>
  <c r="P2417" i="35"/>
  <c r="O2417" i="35"/>
  <c r="N2417" i="35"/>
  <c r="M2417" i="35"/>
  <c r="K2417" i="35"/>
  <c r="L2417" i="35" s="1"/>
  <c r="O2416" i="35"/>
  <c r="N2416" i="35"/>
  <c r="M2416" i="35"/>
  <c r="P2416" i="35" s="1"/>
  <c r="K2416" i="35"/>
  <c r="L2416" i="35" s="1"/>
  <c r="N2415" i="35"/>
  <c r="M2415" i="35"/>
  <c r="L2415" i="35"/>
  <c r="P2415" i="35" s="1"/>
  <c r="K2415" i="35"/>
  <c r="O2415" i="35" s="1"/>
  <c r="N2414" i="35"/>
  <c r="M2414" i="35"/>
  <c r="L2414" i="35"/>
  <c r="K2414" i="35"/>
  <c r="O2414" i="35" s="1"/>
  <c r="N2413" i="35"/>
  <c r="M2413" i="35"/>
  <c r="K2413" i="35"/>
  <c r="O2413" i="35" s="1"/>
  <c r="P2412" i="35"/>
  <c r="O2412" i="35"/>
  <c r="N2412" i="35"/>
  <c r="M2412" i="35"/>
  <c r="K2412" i="35"/>
  <c r="L2412" i="35" s="1"/>
  <c r="O2411" i="35"/>
  <c r="N2411" i="35"/>
  <c r="M2411" i="35"/>
  <c r="P2411" i="35" s="1"/>
  <c r="K2411" i="35"/>
  <c r="L2411" i="35" s="1"/>
  <c r="N2410" i="35"/>
  <c r="M2410" i="35"/>
  <c r="K2410" i="35"/>
  <c r="O2410" i="35" s="1"/>
  <c r="O2409" i="35"/>
  <c r="N2409" i="35"/>
  <c r="M2409" i="35"/>
  <c r="K2409" i="35"/>
  <c r="L2409" i="35" s="1"/>
  <c r="P2409" i="35" s="1"/>
  <c r="O2408" i="35"/>
  <c r="N2408" i="35"/>
  <c r="M2408" i="35"/>
  <c r="P2408" i="35" s="1"/>
  <c r="K2408" i="35"/>
  <c r="L2408" i="35" s="1"/>
  <c r="N2407" i="35"/>
  <c r="M2407" i="35"/>
  <c r="K2407" i="35"/>
  <c r="O2407" i="35" s="1"/>
  <c r="N2406" i="35"/>
  <c r="M2406" i="35"/>
  <c r="K2406" i="35"/>
  <c r="O2405" i="35"/>
  <c r="N2405" i="35"/>
  <c r="M2405" i="35"/>
  <c r="L2405" i="35"/>
  <c r="P2405" i="35" s="1"/>
  <c r="K2405" i="35"/>
  <c r="O2404" i="35"/>
  <c r="N2404" i="35"/>
  <c r="M2404" i="35"/>
  <c r="K2404" i="35"/>
  <c r="L2404" i="35" s="1"/>
  <c r="N2403" i="35"/>
  <c r="M2403" i="35"/>
  <c r="K2403" i="35"/>
  <c r="N2402" i="35"/>
  <c r="M2402" i="35"/>
  <c r="L2402" i="35"/>
  <c r="P2402" i="35" s="1"/>
  <c r="K2402" i="35"/>
  <c r="O2402" i="35" s="1"/>
  <c r="N2401" i="35"/>
  <c r="M2401" i="35"/>
  <c r="K2401" i="35"/>
  <c r="O2400" i="35"/>
  <c r="N2400" i="35"/>
  <c r="M2400" i="35"/>
  <c r="K2400" i="35"/>
  <c r="L2400" i="35" s="1"/>
  <c r="P2400" i="35" s="1"/>
  <c r="O2399" i="35"/>
  <c r="N2399" i="35"/>
  <c r="P2399" i="35" s="1"/>
  <c r="M2399" i="35"/>
  <c r="L2399" i="35"/>
  <c r="K2399" i="35"/>
  <c r="N2398" i="35"/>
  <c r="M2398" i="35"/>
  <c r="K2398" i="35"/>
  <c r="O2398" i="35" s="1"/>
  <c r="N2397" i="35"/>
  <c r="M2397" i="35"/>
  <c r="K2397" i="35"/>
  <c r="L2397" i="35" s="1"/>
  <c r="O2396" i="35"/>
  <c r="N2396" i="35"/>
  <c r="M2396" i="35"/>
  <c r="P2396" i="35" s="1"/>
  <c r="K2396" i="35"/>
  <c r="L2396" i="35" s="1"/>
  <c r="N2395" i="35"/>
  <c r="M2395" i="35"/>
  <c r="K2395" i="35"/>
  <c r="O2395" i="35" s="1"/>
  <c r="N2394" i="35"/>
  <c r="M2394" i="35"/>
  <c r="K2394" i="35"/>
  <c r="O2394" i="35" s="1"/>
  <c r="N2393" i="35"/>
  <c r="M2393" i="35"/>
  <c r="L2393" i="35"/>
  <c r="K2393" i="35"/>
  <c r="O2393" i="35" s="1"/>
  <c r="O2392" i="35"/>
  <c r="N2392" i="35"/>
  <c r="M2392" i="35"/>
  <c r="K2392" i="35"/>
  <c r="L2392" i="35" s="1"/>
  <c r="N2391" i="35"/>
  <c r="M2391" i="35"/>
  <c r="K2391" i="35"/>
  <c r="L2391" i="35" s="1"/>
  <c r="N2390" i="35"/>
  <c r="M2390" i="35"/>
  <c r="K2390" i="35"/>
  <c r="O2390" i="35" s="1"/>
  <c r="N2389" i="35"/>
  <c r="M2389" i="35"/>
  <c r="K2389" i="35"/>
  <c r="O2388" i="35"/>
  <c r="N2388" i="35"/>
  <c r="P2388" i="35" s="1"/>
  <c r="M2388" i="35"/>
  <c r="K2388" i="35"/>
  <c r="L2388" i="35" s="1"/>
  <c r="O2387" i="35"/>
  <c r="N2387" i="35"/>
  <c r="M2387" i="35"/>
  <c r="K2387" i="35"/>
  <c r="L2387" i="35" s="1"/>
  <c r="P2387" i="35" s="1"/>
  <c r="N2386" i="35"/>
  <c r="M2386" i="35"/>
  <c r="K2386" i="35"/>
  <c r="O2386" i="35" s="1"/>
  <c r="P2385" i="35"/>
  <c r="O2385" i="35"/>
  <c r="N2385" i="35"/>
  <c r="M2385" i="35"/>
  <c r="K2385" i="35"/>
  <c r="L2385" i="35" s="1"/>
  <c r="O2384" i="35"/>
  <c r="N2384" i="35"/>
  <c r="M2384" i="35"/>
  <c r="P2384" i="35" s="1"/>
  <c r="K2384" i="35"/>
  <c r="L2384" i="35" s="1"/>
  <c r="N2383" i="35"/>
  <c r="M2383" i="35"/>
  <c r="L2383" i="35"/>
  <c r="P2383" i="35" s="1"/>
  <c r="K2383" i="35"/>
  <c r="O2383" i="35" s="1"/>
  <c r="N2382" i="35"/>
  <c r="M2382" i="35"/>
  <c r="L2382" i="35"/>
  <c r="K2382" i="35"/>
  <c r="O2382" i="35" s="1"/>
  <c r="N2381" i="35"/>
  <c r="M2381" i="35"/>
  <c r="K2381" i="35"/>
  <c r="O2381" i="35" s="1"/>
  <c r="P2380" i="35"/>
  <c r="O2380" i="35"/>
  <c r="N2380" i="35"/>
  <c r="M2380" i="35"/>
  <c r="K2380" i="35"/>
  <c r="L2380" i="35" s="1"/>
  <c r="O2379" i="35"/>
  <c r="N2379" i="35"/>
  <c r="M2379" i="35"/>
  <c r="P2379" i="35" s="1"/>
  <c r="K2379" i="35"/>
  <c r="L2379" i="35" s="1"/>
  <c r="N2378" i="35"/>
  <c r="M2378" i="35"/>
  <c r="K2378" i="35"/>
  <c r="O2378" i="35" s="1"/>
  <c r="O2377" i="35"/>
  <c r="N2377" i="35"/>
  <c r="M2377" i="35"/>
  <c r="K2377" i="35"/>
  <c r="L2377" i="35" s="1"/>
  <c r="P2377" i="35" s="1"/>
  <c r="O2376" i="35"/>
  <c r="N2376" i="35"/>
  <c r="M2376" i="35"/>
  <c r="P2376" i="35" s="1"/>
  <c r="K2376" i="35"/>
  <c r="L2376" i="35" s="1"/>
  <c r="N2375" i="35"/>
  <c r="M2375" i="35"/>
  <c r="K2375" i="35"/>
  <c r="O2375" i="35" s="1"/>
  <c r="N2374" i="35"/>
  <c r="M2374" i="35"/>
  <c r="K2374" i="35"/>
  <c r="O2373" i="35"/>
  <c r="N2373" i="35"/>
  <c r="M2373" i="35"/>
  <c r="L2373" i="35"/>
  <c r="P2373" i="35" s="1"/>
  <c r="K2373" i="35"/>
  <c r="O2372" i="35"/>
  <c r="N2372" i="35"/>
  <c r="M2372" i="35"/>
  <c r="K2372" i="35"/>
  <c r="L2372" i="35" s="1"/>
  <c r="N2371" i="35"/>
  <c r="M2371" i="35"/>
  <c r="K2371" i="35"/>
  <c r="N2370" i="35"/>
  <c r="M2370" i="35"/>
  <c r="L2370" i="35"/>
  <c r="P2370" i="35" s="1"/>
  <c r="K2370" i="35"/>
  <c r="O2370" i="35" s="1"/>
  <c r="N2369" i="35"/>
  <c r="M2369" i="35"/>
  <c r="L2369" i="35"/>
  <c r="P2369" i="35" s="1"/>
  <c r="K2369" i="35"/>
  <c r="O2369" i="35" s="1"/>
  <c r="O2368" i="35"/>
  <c r="N2368" i="35"/>
  <c r="M2368" i="35"/>
  <c r="K2368" i="35"/>
  <c r="L2368" i="35" s="1"/>
  <c r="P2368" i="35" s="1"/>
  <c r="O2367" i="35"/>
  <c r="N2367" i="35"/>
  <c r="P2367" i="35" s="1"/>
  <c r="M2367" i="35"/>
  <c r="L2367" i="35"/>
  <c r="K2367" i="35"/>
  <c r="N2366" i="35"/>
  <c r="M2366" i="35"/>
  <c r="K2366" i="35"/>
  <c r="N2365" i="35"/>
  <c r="M2365" i="35"/>
  <c r="K2365" i="35"/>
  <c r="L2365" i="35" s="1"/>
  <c r="O2364" i="35"/>
  <c r="N2364" i="35"/>
  <c r="M2364" i="35"/>
  <c r="P2364" i="35" s="1"/>
  <c r="K2364" i="35"/>
  <c r="L2364" i="35" s="1"/>
  <c r="N2363" i="35"/>
  <c r="M2363" i="35"/>
  <c r="K2363" i="35"/>
  <c r="O2363" i="35" s="1"/>
  <c r="N2362" i="35"/>
  <c r="M2362" i="35"/>
  <c r="K2362" i="35"/>
  <c r="O2362" i="35" s="1"/>
  <c r="N2361" i="35"/>
  <c r="M2361" i="35"/>
  <c r="L2361" i="35"/>
  <c r="K2361" i="35"/>
  <c r="O2361" i="35" s="1"/>
  <c r="O2360" i="35"/>
  <c r="N2360" i="35"/>
  <c r="M2360" i="35"/>
  <c r="K2360" i="35"/>
  <c r="L2360" i="35" s="1"/>
  <c r="N2359" i="35"/>
  <c r="M2359" i="35"/>
  <c r="K2359" i="35"/>
  <c r="N2358" i="35"/>
  <c r="M2358" i="35"/>
  <c r="K2358" i="35"/>
  <c r="O2358" i="35" s="1"/>
  <c r="N2357" i="35"/>
  <c r="M2357" i="35"/>
  <c r="L2357" i="35"/>
  <c r="P2357" i="35" s="1"/>
  <c r="K2357" i="35"/>
  <c r="O2357" i="35" s="1"/>
  <c r="N2356" i="35"/>
  <c r="M2356" i="35"/>
  <c r="K2356" i="35"/>
  <c r="L2356" i="35" s="1"/>
  <c r="O2355" i="35"/>
  <c r="N2355" i="35"/>
  <c r="P2355" i="35" s="1"/>
  <c r="M2355" i="35"/>
  <c r="L2355" i="35"/>
  <c r="K2355" i="35"/>
  <c r="N2354" i="35"/>
  <c r="M2354" i="35"/>
  <c r="L2354" i="35"/>
  <c r="P2354" i="35" s="1"/>
  <c r="K2354" i="35"/>
  <c r="O2354" i="35" s="1"/>
  <c r="N2353" i="35"/>
  <c r="M2353" i="35"/>
  <c r="K2353" i="35"/>
  <c r="O2353" i="35" s="1"/>
  <c r="O2352" i="35"/>
  <c r="N2352" i="35"/>
  <c r="P2352" i="35" s="1"/>
  <c r="M2352" i="35"/>
  <c r="K2352" i="35"/>
  <c r="L2352" i="35" s="1"/>
  <c r="O2351" i="35"/>
  <c r="N2351" i="35"/>
  <c r="M2351" i="35"/>
  <c r="L2351" i="35"/>
  <c r="P2351" i="35" s="1"/>
  <c r="K2351" i="35"/>
  <c r="N2350" i="35"/>
  <c r="M2350" i="35"/>
  <c r="K2350" i="35"/>
  <c r="N2349" i="35"/>
  <c r="M2349" i="35"/>
  <c r="K2349" i="35"/>
  <c r="O2349" i="35" s="1"/>
  <c r="N2348" i="35"/>
  <c r="M2348" i="35"/>
  <c r="K2348" i="35"/>
  <c r="P2347" i="35"/>
  <c r="O2347" i="35"/>
  <c r="N2347" i="35"/>
  <c r="M2347" i="35"/>
  <c r="L2347" i="35"/>
  <c r="K2347" i="35"/>
  <c r="O2346" i="35"/>
  <c r="N2346" i="35"/>
  <c r="M2346" i="35"/>
  <c r="K2346" i="35"/>
  <c r="L2346" i="35" s="1"/>
  <c r="P2346" i="35" s="1"/>
  <c r="N2345" i="35"/>
  <c r="M2345" i="35"/>
  <c r="K2345" i="35"/>
  <c r="N2344" i="35"/>
  <c r="M2344" i="35"/>
  <c r="K2344" i="35"/>
  <c r="L2344" i="35" s="1"/>
  <c r="P2343" i="35"/>
  <c r="O2343" i="35"/>
  <c r="N2343" i="35"/>
  <c r="M2343" i="35"/>
  <c r="L2343" i="35"/>
  <c r="K2343" i="35"/>
  <c r="N2342" i="35"/>
  <c r="M2342" i="35"/>
  <c r="K2342" i="35"/>
  <c r="N2341" i="35"/>
  <c r="M2341" i="35"/>
  <c r="K2341" i="35"/>
  <c r="O2341" i="35" s="1"/>
  <c r="O2340" i="35"/>
  <c r="N2340" i="35"/>
  <c r="P2340" i="35" s="1"/>
  <c r="M2340" i="35"/>
  <c r="K2340" i="35"/>
  <c r="L2340" i="35" s="1"/>
  <c r="O2339" i="35"/>
  <c r="N2339" i="35"/>
  <c r="M2339" i="35"/>
  <c r="L2339" i="35"/>
  <c r="K2339" i="35"/>
  <c r="O2338" i="35"/>
  <c r="N2338" i="35"/>
  <c r="M2338" i="35"/>
  <c r="K2338" i="35"/>
  <c r="L2338" i="35" s="1"/>
  <c r="N2337" i="35"/>
  <c r="M2337" i="35"/>
  <c r="L2337" i="35"/>
  <c r="P2337" i="35" s="1"/>
  <c r="K2337" i="35"/>
  <c r="O2337" i="35" s="1"/>
  <c r="N2336" i="35"/>
  <c r="M2336" i="35"/>
  <c r="K2336" i="35"/>
  <c r="O2335" i="35"/>
  <c r="P2335" i="35" s="1"/>
  <c r="N2335" i="35"/>
  <c r="M2335" i="35"/>
  <c r="L2335" i="35"/>
  <c r="K2335" i="35"/>
  <c r="O2334" i="35"/>
  <c r="N2334" i="35"/>
  <c r="M2334" i="35"/>
  <c r="L2334" i="35"/>
  <c r="P2334" i="35" s="1"/>
  <c r="K2334" i="35"/>
  <c r="N2333" i="35"/>
  <c r="M2333" i="35"/>
  <c r="L2333" i="35"/>
  <c r="P2333" i="35" s="1"/>
  <c r="K2333" i="35"/>
  <c r="O2333" i="35" s="1"/>
  <c r="P2332" i="35"/>
  <c r="O2332" i="35"/>
  <c r="N2332" i="35"/>
  <c r="M2332" i="35"/>
  <c r="K2332" i="35"/>
  <c r="L2332" i="35" s="1"/>
  <c r="O2331" i="35"/>
  <c r="N2331" i="35"/>
  <c r="M2331" i="35"/>
  <c r="L2331" i="35"/>
  <c r="K2331" i="35"/>
  <c r="N2330" i="35"/>
  <c r="M2330" i="35"/>
  <c r="K2330" i="35"/>
  <c r="N2329" i="35"/>
  <c r="M2329" i="35"/>
  <c r="K2329" i="35"/>
  <c r="O2329" i="35" s="1"/>
  <c r="N2328" i="35"/>
  <c r="M2328" i="35"/>
  <c r="K2328" i="35"/>
  <c r="O2327" i="35"/>
  <c r="N2327" i="35"/>
  <c r="M2327" i="35"/>
  <c r="L2327" i="35"/>
  <c r="P2327" i="35" s="1"/>
  <c r="K2327" i="35"/>
  <c r="O2326" i="35"/>
  <c r="N2326" i="35"/>
  <c r="M2326" i="35"/>
  <c r="K2326" i="35"/>
  <c r="L2326" i="35" s="1"/>
  <c r="P2326" i="35" s="1"/>
  <c r="N2325" i="35"/>
  <c r="M2325" i="35"/>
  <c r="K2325" i="35"/>
  <c r="O2325" i="35" s="1"/>
  <c r="N2324" i="35"/>
  <c r="M2324" i="35"/>
  <c r="K2324" i="35"/>
  <c r="P2323" i="35"/>
  <c r="O2323" i="35"/>
  <c r="N2323" i="35"/>
  <c r="M2323" i="35"/>
  <c r="L2323" i="35"/>
  <c r="K2323" i="35"/>
  <c r="N2322" i="35"/>
  <c r="M2322" i="35"/>
  <c r="L2322" i="35"/>
  <c r="P2322" i="35" s="1"/>
  <c r="K2322" i="35"/>
  <c r="O2322" i="35" s="1"/>
  <c r="N2321" i="35"/>
  <c r="M2321" i="35"/>
  <c r="K2321" i="35"/>
  <c r="O2320" i="35"/>
  <c r="N2320" i="35"/>
  <c r="P2320" i="35" s="1"/>
  <c r="M2320" i="35"/>
  <c r="K2320" i="35"/>
  <c r="L2320" i="35" s="1"/>
  <c r="O2319" i="35"/>
  <c r="N2319" i="35"/>
  <c r="M2319" i="35"/>
  <c r="L2319" i="35"/>
  <c r="K2319" i="35"/>
  <c r="N2318" i="35"/>
  <c r="M2318" i="35"/>
  <c r="K2318" i="35"/>
  <c r="N2317" i="35"/>
  <c r="M2317" i="35"/>
  <c r="K2317" i="35"/>
  <c r="O2317" i="35" s="1"/>
  <c r="N2316" i="35"/>
  <c r="M2316" i="35"/>
  <c r="K2316" i="35"/>
  <c r="P2315" i="35"/>
  <c r="O2315" i="35"/>
  <c r="N2315" i="35"/>
  <c r="M2315" i="35"/>
  <c r="L2315" i="35"/>
  <c r="K2315" i="35"/>
  <c r="O2314" i="35"/>
  <c r="N2314" i="35"/>
  <c r="M2314" i="35"/>
  <c r="K2314" i="35"/>
  <c r="L2314" i="35" s="1"/>
  <c r="N2313" i="35"/>
  <c r="M2313" i="35"/>
  <c r="K2313" i="35"/>
  <c r="O2313" i="35" s="1"/>
  <c r="N2312" i="35"/>
  <c r="M2312" i="35"/>
  <c r="K2312" i="35"/>
  <c r="L2312" i="35" s="1"/>
  <c r="O2311" i="35"/>
  <c r="N2311" i="35"/>
  <c r="M2311" i="35"/>
  <c r="P2311" i="35" s="1"/>
  <c r="L2311" i="35"/>
  <c r="K2311" i="35"/>
  <c r="N2310" i="35"/>
  <c r="M2310" i="35"/>
  <c r="K2310" i="35"/>
  <c r="O2310" i="35" s="1"/>
  <c r="N2309" i="35"/>
  <c r="M2309" i="35"/>
  <c r="K2309" i="35"/>
  <c r="O2309" i="35" s="1"/>
  <c r="O2308" i="35"/>
  <c r="N2308" i="35"/>
  <c r="P2308" i="35" s="1"/>
  <c r="M2308" i="35"/>
  <c r="K2308" i="35"/>
  <c r="L2308" i="35" s="1"/>
  <c r="O2307" i="35"/>
  <c r="N2307" i="35"/>
  <c r="M2307" i="35"/>
  <c r="L2307" i="35"/>
  <c r="K2307" i="35"/>
  <c r="O2306" i="35"/>
  <c r="N2306" i="35"/>
  <c r="M2306" i="35"/>
  <c r="K2306" i="35"/>
  <c r="L2306" i="35" s="1"/>
  <c r="P2306" i="35" s="1"/>
  <c r="P2305" i="35"/>
  <c r="N2305" i="35"/>
  <c r="M2305" i="35"/>
  <c r="L2305" i="35"/>
  <c r="K2305" i="35"/>
  <c r="O2305" i="35" s="1"/>
  <c r="N2304" i="35"/>
  <c r="M2304" i="35"/>
  <c r="K2304" i="35"/>
  <c r="P2303" i="35"/>
  <c r="O2303" i="35"/>
  <c r="N2303" i="35"/>
  <c r="M2303" i="35"/>
  <c r="L2303" i="35"/>
  <c r="K2303" i="35"/>
  <c r="O2302" i="35"/>
  <c r="N2302" i="35"/>
  <c r="M2302" i="35"/>
  <c r="L2302" i="35"/>
  <c r="K2302" i="35"/>
  <c r="N2301" i="35"/>
  <c r="M2301" i="35"/>
  <c r="L2301" i="35"/>
  <c r="P2301" i="35" s="1"/>
  <c r="K2301" i="35"/>
  <c r="O2301" i="35" s="1"/>
  <c r="O2300" i="35"/>
  <c r="P2300" i="35" s="1"/>
  <c r="N2300" i="35"/>
  <c r="M2300" i="35"/>
  <c r="K2300" i="35"/>
  <c r="L2300" i="35" s="1"/>
  <c r="O2299" i="35"/>
  <c r="N2299" i="35"/>
  <c r="M2299" i="35"/>
  <c r="L2299" i="35"/>
  <c r="K2299" i="35"/>
  <c r="N2298" i="35"/>
  <c r="M2298" i="35"/>
  <c r="L2298" i="35"/>
  <c r="P2298" i="35" s="1"/>
  <c r="K2298" i="35"/>
  <c r="O2298" i="35" s="1"/>
  <c r="N2297" i="35"/>
  <c r="M2297" i="35"/>
  <c r="K2297" i="35"/>
  <c r="O2297" i="35" s="1"/>
  <c r="O2296" i="35"/>
  <c r="N2296" i="35"/>
  <c r="M2296" i="35"/>
  <c r="K2296" i="35"/>
  <c r="L2296" i="35" s="1"/>
  <c r="O2295" i="35"/>
  <c r="N2295" i="35"/>
  <c r="M2295" i="35"/>
  <c r="L2295" i="35"/>
  <c r="P2295" i="35" s="1"/>
  <c r="K2295" i="35"/>
  <c r="O2294" i="35"/>
  <c r="N2294" i="35"/>
  <c r="M2294" i="35"/>
  <c r="K2294" i="35"/>
  <c r="L2294" i="35" s="1"/>
  <c r="P2294" i="35" s="1"/>
  <c r="N2293" i="35"/>
  <c r="M2293" i="35"/>
  <c r="L2293" i="35"/>
  <c r="P2293" i="35" s="1"/>
  <c r="K2293" i="35"/>
  <c r="O2293" i="35" s="1"/>
  <c r="N2292" i="35"/>
  <c r="M2292" i="35"/>
  <c r="K2292" i="35"/>
  <c r="P2291" i="35"/>
  <c r="O2291" i="35"/>
  <c r="N2291" i="35"/>
  <c r="M2291" i="35"/>
  <c r="L2291" i="35"/>
  <c r="K2291" i="35"/>
  <c r="N2290" i="35"/>
  <c r="M2290" i="35"/>
  <c r="L2290" i="35"/>
  <c r="P2290" i="35" s="1"/>
  <c r="K2290" i="35"/>
  <c r="O2290" i="35" s="1"/>
  <c r="N2289" i="35"/>
  <c r="M2289" i="35"/>
  <c r="K2289" i="35"/>
  <c r="O2288" i="35"/>
  <c r="N2288" i="35"/>
  <c r="P2288" i="35" s="1"/>
  <c r="M2288" i="35"/>
  <c r="K2288" i="35"/>
  <c r="L2288" i="35" s="1"/>
  <c r="O2287" i="35"/>
  <c r="N2287" i="35"/>
  <c r="M2287" i="35"/>
  <c r="L2287" i="35"/>
  <c r="K2287" i="35"/>
  <c r="N2286" i="35"/>
  <c r="M2286" i="35"/>
  <c r="K2286" i="35"/>
  <c r="N2285" i="35"/>
  <c r="M2285" i="35"/>
  <c r="K2285" i="35"/>
  <c r="O2285" i="35" s="1"/>
  <c r="N2284" i="35"/>
  <c r="M2284" i="35"/>
  <c r="K2284" i="35"/>
  <c r="P2283" i="35"/>
  <c r="O2283" i="35"/>
  <c r="N2283" i="35"/>
  <c r="M2283" i="35"/>
  <c r="L2283" i="35"/>
  <c r="K2283" i="35"/>
  <c r="O2282" i="35"/>
  <c r="N2282" i="35"/>
  <c r="M2282" i="35"/>
  <c r="K2282" i="35"/>
  <c r="L2282" i="35" s="1"/>
  <c r="N2281" i="35"/>
  <c r="M2281" i="35"/>
  <c r="K2281" i="35"/>
  <c r="O2281" i="35" s="1"/>
  <c r="N2280" i="35"/>
  <c r="M2280" i="35"/>
  <c r="K2280" i="35"/>
  <c r="O2279" i="35"/>
  <c r="P2279" i="35" s="1"/>
  <c r="N2279" i="35"/>
  <c r="M2279" i="35"/>
  <c r="L2279" i="35"/>
  <c r="K2279" i="35"/>
  <c r="N2278" i="35"/>
  <c r="M2278" i="35"/>
  <c r="K2278" i="35"/>
  <c r="N2277" i="35"/>
  <c r="M2277" i="35"/>
  <c r="K2277" i="35"/>
  <c r="O2276" i="35"/>
  <c r="N2276" i="35"/>
  <c r="P2276" i="35" s="1"/>
  <c r="M2276" i="35"/>
  <c r="K2276" i="35"/>
  <c r="L2276" i="35" s="1"/>
  <c r="O2275" i="35"/>
  <c r="N2275" i="35"/>
  <c r="M2275" i="35"/>
  <c r="L2275" i="35"/>
  <c r="K2275" i="35"/>
  <c r="P2274" i="35"/>
  <c r="N2274" i="35"/>
  <c r="M2274" i="35"/>
  <c r="L2274" i="35"/>
  <c r="K2274" i="35"/>
  <c r="O2274" i="35" s="1"/>
  <c r="N2273" i="35"/>
  <c r="M2273" i="35"/>
  <c r="K2273" i="35"/>
  <c r="O2273" i="35" s="1"/>
  <c r="O2272" i="35"/>
  <c r="N2272" i="35"/>
  <c r="M2272" i="35"/>
  <c r="K2272" i="35"/>
  <c r="L2272" i="35" s="1"/>
  <c r="P2272" i="35" s="1"/>
  <c r="O2271" i="35"/>
  <c r="N2271" i="35"/>
  <c r="M2271" i="35"/>
  <c r="L2271" i="35"/>
  <c r="K2271" i="35"/>
  <c r="N2270" i="35"/>
  <c r="M2270" i="35"/>
  <c r="K2270" i="35"/>
  <c r="L2270" i="35" s="1"/>
  <c r="N2269" i="35"/>
  <c r="P2269" i="35" s="1"/>
  <c r="M2269" i="35"/>
  <c r="L2269" i="35"/>
  <c r="K2269" i="35"/>
  <c r="O2269" i="35" s="1"/>
  <c r="N2268" i="35"/>
  <c r="M2268" i="35"/>
  <c r="K2268" i="35"/>
  <c r="P2267" i="35"/>
  <c r="O2267" i="35"/>
  <c r="N2267" i="35"/>
  <c r="M2267" i="35"/>
  <c r="L2267" i="35"/>
  <c r="K2267" i="35"/>
  <c r="O2266" i="35"/>
  <c r="N2266" i="35"/>
  <c r="M2266" i="35"/>
  <c r="K2266" i="35"/>
  <c r="L2266" i="35" s="1"/>
  <c r="N2265" i="35"/>
  <c r="M2265" i="35"/>
  <c r="K2265" i="35"/>
  <c r="N2264" i="35"/>
  <c r="M2264" i="35"/>
  <c r="L2264" i="35"/>
  <c r="P2264" i="35" s="1"/>
  <c r="K2264" i="35"/>
  <c r="O2264" i="35" s="1"/>
  <c r="P2263" i="35"/>
  <c r="O2263" i="35"/>
  <c r="N2263" i="35"/>
  <c r="M2263" i="35"/>
  <c r="L2263" i="35"/>
  <c r="K2263" i="35"/>
  <c r="O2262" i="35"/>
  <c r="N2262" i="35"/>
  <c r="P2262" i="35" s="1"/>
  <c r="M2262" i="35"/>
  <c r="K2262" i="35"/>
  <c r="L2262" i="35" s="1"/>
  <c r="N2261" i="35"/>
  <c r="M2261" i="35"/>
  <c r="K2261" i="35"/>
  <c r="O2261" i="35" s="1"/>
  <c r="N2260" i="35"/>
  <c r="M2260" i="35"/>
  <c r="K2260" i="35"/>
  <c r="P2259" i="35"/>
  <c r="O2259" i="35"/>
  <c r="N2259" i="35"/>
  <c r="M2259" i="35"/>
  <c r="L2259" i="35"/>
  <c r="K2259" i="35"/>
  <c r="O2258" i="35"/>
  <c r="N2258" i="35"/>
  <c r="M2258" i="35"/>
  <c r="L2258" i="35"/>
  <c r="K2258" i="35"/>
  <c r="N2257" i="35"/>
  <c r="M2257" i="35"/>
  <c r="K2257" i="35"/>
  <c r="N2256" i="35"/>
  <c r="M2256" i="35"/>
  <c r="K2256" i="35"/>
  <c r="L2256" i="35" s="1"/>
  <c r="O2255" i="35"/>
  <c r="N2255" i="35"/>
  <c r="M2255" i="35"/>
  <c r="L2255" i="35"/>
  <c r="K2255" i="35"/>
  <c r="N2254" i="35"/>
  <c r="M2254" i="35"/>
  <c r="K2254" i="35"/>
  <c r="N2253" i="35"/>
  <c r="M2253" i="35"/>
  <c r="L2253" i="35"/>
  <c r="P2253" i="35" s="1"/>
  <c r="K2253" i="35"/>
  <c r="O2253" i="35" s="1"/>
  <c r="O2252" i="35"/>
  <c r="N2252" i="35"/>
  <c r="M2252" i="35"/>
  <c r="K2252" i="35"/>
  <c r="L2252" i="35" s="1"/>
  <c r="P2252" i="35" s="1"/>
  <c r="O2251" i="35"/>
  <c r="N2251" i="35"/>
  <c r="M2251" i="35"/>
  <c r="L2251" i="35"/>
  <c r="P2251" i="35" s="1"/>
  <c r="K2251" i="35"/>
  <c r="N2250" i="35"/>
  <c r="M2250" i="35"/>
  <c r="K2250" i="35"/>
  <c r="O2250" i="35" s="1"/>
  <c r="N2249" i="35"/>
  <c r="M2249" i="35"/>
  <c r="K2249" i="35"/>
  <c r="O2248" i="35"/>
  <c r="P2248" i="35" s="1"/>
  <c r="N2248" i="35"/>
  <c r="M2248" i="35"/>
  <c r="K2248" i="35"/>
  <c r="L2248" i="35" s="1"/>
  <c r="O2247" i="35"/>
  <c r="N2247" i="35"/>
  <c r="M2247" i="35"/>
  <c r="L2247" i="35"/>
  <c r="P2247" i="35" s="1"/>
  <c r="K2247" i="35"/>
  <c r="N2246" i="35"/>
  <c r="M2246" i="35"/>
  <c r="K2246" i="35"/>
  <c r="O2246" i="35" s="1"/>
  <c r="N2245" i="35"/>
  <c r="M2245" i="35"/>
  <c r="K2245" i="35"/>
  <c r="O2245" i="35" s="1"/>
  <c r="O2244" i="35"/>
  <c r="N2244" i="35"/>
  <c r="M2244" i="35"/>
  <c r="L2244" i="35"/>
  <c r="P2244" i="35" s="1"/>
  <c r="K2244" i="35"/>
  <c r="O2243" i="35"/>
  <c r="N2243" i="35"/>
  <c r="M2243" i="35"/>
  <c r="L2243" i="35"/>
  <c r="K2243" i="35"/>
  <c r="N2242" i="35"/>
  <c r="M2242" i="35"/>
  <c r="L2242" i="35"/>
  <c r="P2242" i="35" s="1"/>
  <c r="K2242" i="35"/>
  <c r="O2242" i="35" s="1"/>
  <c r="N2241" i="35"/>
  <c r="M2241" i="35"/>
  <c r="K2241" i="35"/>
  <c r="O2241" i="35" s="1"/>
  <c r="O2240" i="35"/>
  <c r="N2240" i="35"/>
  <c r="M2240" i="35"/>
  <c r="L2240" i="35"/>
  <c r="P2240" i="35" s="1"/>
  <c r="K2240" i="35"/>
  <c r="O2239" i="35"/>
  <c r="N2239" i="35"/>
  <c r="M2239" i="35"/>
  <c r="L2239" i="35"/>
  <c r="K2239" i="35"/>
  <c r="O2238" i="35"/>
  <c r="P2238" i="35" s="1"/>
  <c r="N2238" i="35"/>
  <c r="M2238" i="35"/>
  <c r="K2238" i="35"/>
  <c r="L2238" i="35" s="1"/>
  <c r="N2237" i="35"/>
  <c r="M2237" i="35"/>
  <c r="L2237" i="35"/>
  <c r="P2237" i="35" s="1"/>
  <c r="K2237" i="35"/>
  <c r="O2237" i="35" s="1"/>
  <c r="N2236" i="35"/>
  <c r="M2236" i="35"/>
  <c r="K2236" i="35"/>
  <c r="O2236" i="35" s="1"/>
  <c r="N2235" i="35"/>
  <c r="M2235" i="35"/>
  <c r="L2235" i="35"/>
  <c r="P2235" i="35" s="1"/>
  <c r="K2235" i="35"/>
  <c r="O2235" i="35" s="1"/>
  <c r="O2234" i="35"/>
  <c r="N2234" i="35"/>
  <c r="P2234" i="35" s="1"/>
  <c r="M2234" i="35"/>
  <c r="K2234" i="35"/>
  <c r="L2234" i="35" s="1"/>
  <c r="O2233" i="35"/>
  <c r="P2233" i="35" s="1"/>
  <c r="N2233" i="35"/>
  <c r="M2233" i="35"/>
  <c r="L2233" i="35"/>
  <c r="K2233" i="35"/>
  <c r="N2232" i="35"/>
  <c r="M2232" i="35"/>
  <c r="K2232" i="35"/>
  <c r="O2232" i="35" s="1"/>
  <c r="N2231" i="35"/>
  <c r="M2231" i="35"/>
  <c r="L2231" i="35"/>
  <c r="P2231" i="35" s="1"/>
  <c r="K2231" i="35"/>
  <c r="O2231" i="35" s="1"/>
  <c r="O2230" i="35"/>
  <c r="N2230" i="35"/>
  <c r="M2230" i="35"/>
  <c r="K2230" i="35"/>
  <c r="L2230" i="35" s="1"/>
  <c r="O2229" i="35"/>
  <c r="N2229" i="35"/>
  <c r="M2229" i="35"/>
  <c r="L2229" i="35"/>
  <c r="P2229" i="35" s="1"/>
  <c r="K2229" i="35"/>
  <c r="N2228" i="35"/>
  <c r="M2228" i="35"/>
  <c r="K2228" i="35"/>
  <c r="O2228" i="35" s="1"/>
  <c r="N2227" i="35"/>
  <c r="M2227" i="35"/>
  <c r="L2227" i="35"/>
  <c r="P2227" i="35" s="1"/>
  <c r="K2227" i="35"/>
  <c r="O2227" i="35" s="1"/>
  <c r="O2226" i="35"/>
  <c r="N2226" i="35"/>
  <c r="P2226" i="35" s="1"/>
  <c r="M2226" i="35"/>
  <c r="K2226" i="35"/>
  <c r="L2226" i="35" s="1"/>
  <c r="P2225" i="35"/>
  <c r="O2225" i="35"/>
  <c r="N2225" i="35"/>
  <c r="M2225" i="35"/>
  <c r="L2225" i="35"/>
  <c r="K2225" i="35"/>
  <c r="N2224" i="35"/>
  <c r="M2224" i="35"/>
  <c r="L2224" i="35"/>
  <c r="P2224" i="35" s="1"/>
  <c r="K2224" i="35"/>
  <c r="O2224" i="35" s="1"/>
  <c r="N2223" i="35"/>
  <c r="M2223" i="35"/>
  <c r="L2223" i="35"/>
  <c r="P2223" i="35" s="1"/>
  <c r="K2223" i="35"/>
  <c r="O2223" i="35" s="1"/>
  <c r="O2222" i="35"/>
  <c r="N2222" i="35"/>
  <c r="M2222" i="35"/>
  <c r="K2222" i="35"/>
  <c r="L2222" i="35" s="1"/>
  <c r="O2221" i="35"/>
  <c r="N2221" i="35"/>
  <c r="M2221" i="35"/>
  <c r="L2221" i="35"/>
  <c r="P2221" i="35" s="1"/>
  <c r="K2221" i="35"/>
  <c r="N2220" i="35"/>
  <c r="M2220" i="35"/>
  <c r="K2220" i="35"/>
  <c r="O2220" i="35" s="1"/>
  <c r="N2219" i="35"/>
  <c r="M2219" i="35"/>
  <c r="L2219" i="35"/>
  <c r="P2219" i="35" s="1"/>
  <c r="K2219" i="35"/>
  <c r="O2219" i="35" s="1"/>
  <c r="O2218" i="35"/>
  <c r="N2218" i="35"/>
  <c r="P2218" i="35" s="1"/>
  <c r="M2218" i="35"/>
  <c r="K2218" i="35"/>
  <c r="L2218" i="35" s="1"/>
  <c r="O2217" i="35"/>
  <c r="P2217" i="35" s="1"/>
  <c r="N2217" i="35"/>
  <c r="M2217" i="35"/>
  <c r="L2217" i="35"/>
  <c r="K2217" i="35"/>
  <c r="N2216" i="35"/>
  <c r="M2216" i="35"/>
  <c r="K2216" i="35"/>
  <c r="O2216" i="35" s="1"/>
  <c r="N2215" i="35"/>
  <c r="M2215" i="35"/>
  <c r="L2215" i="35"/>
  <c r="P2215" i="35" s="1"/>
  <c r="K2215" i="35"/>
  <c r="O2215" i="35" s="1"/>
  <c r="O2214" i="35"/>
  <c r="N2214" i="35"/>
  <c r="M2214" i="35"/>
  <c r="K2214" i="35"/>
  <c r="L2214" i="35" s="1"/>
  <c r="O2213" i="35"/>
  <c r="N2213" i="35"/>
  <c r="M2213" i="35"/>
  <c r="L2213" i="35"/>
  <c r="P2213" i="35" s="1"/>
  <c r="K2213" i="35"/>
  <c r="N2212" i="35"/>
  <c r="M2212" i="35"/>
  <c r="K2212" i="35"/>
  <c r="O2212" i="35" s="1"/>
  <c r="N2211" i="35"/>
  <c r="M2211" i="35"/>
  <c r="L2211" i="35"/>
  <c r="P2211" i="35" s="1"/>
  <c r="K2211" i="35"/>
  <c r="O2211" i="35" s="1"/>
  <c r="O2210" i="35"/>
  <c r="N2210" i="35"/>
  <c r="P2210" i="35" s="1"/>
  <c r="M2210" i="35"/>
  <c r="K2210" i="35"/>
  <c r="L2210" i="35" s="1"/>
  <c r="O2209" i="35"/>
  <c r="P2209" i="35" s="1"/>
  <c r="N2209" i="35"/>
  <c r="M2209" i="35"/>
  <c r="L2209" i="35"/>
  <c r="K2209" i="35"/>
  <c r="N2208" i="35"/>
  <c r="M2208" i="35"/>
  <c r="K2208" i="35"/>
  <c r="O2208" i="35" s="1"/>
  <c r="N2207" i="35"/>
  <c r="M2207" i="35"/>
  <c r="L2207" i="35"/>
  <c r="P2207" i="35" s="1"/>
  <c r="K2207" i="35"/>
  <c r="O2207" i="35" s="1"/>
  <c r="O2206" i="35"/>
  <c r="N2206" i="35"/>
  <c r="M2206" i="35"/>
  <c r="K2206" i="35"/>
  <c r="L2206" i="35" s="1"/>
  <c r="P2206" i="35" s="1"/>
  <c r="O2205" i="35"/>
  <c r="N2205" i="35"/>
  <c r="M2205" i="35"/>
  <c r="L2205" i="35"/>
  <c r="P2205" i="35" s="1"/>
  <c r="K2205" i="35"/>
  <c r="N2204" i="35"/>
  <c r="M2204" i="35"/>
  <c r="K2204" i="35"/>
  <c r="O2204" i="35" s="1"/>
  <c r="N2203" i="35"/>
  <c r="M2203" i="35"/>
  <c r="L2203" i="35"/>
  <c r="P2203" i="35" s="1"/>
  <c r="K2203" i="35"/>
  <c r="O2203" i="35" s="1"/>
  <c r="O2202" i="35"/>
  <c r="N2202" i="35"/>
  <c r="P2202" i="35" s="1"/>
  <c r="M2202" i="35"/>
  <c r="K2202" i="35"/>
  <c r="L2202" i="35" s="1"/>
  <c r="O2201" i="35"/>
  <c r="P2201" i="35" s="1"/>
  <c r="N2201" i="35"/>
  <c r="M2201" i="35"/>
  <c r="L2201" i="35"/>
  <c r="K2201" i="35"/>
  <c r="N2200" i="35"/>
  <c r="M2200" i="35"/>
  <c r="K2200" i="35"/>
  <c r="O2200" i="35" s="1"/>
  <c r="N2199" i="35"/>
  <c r="M2199" i="35"/>
  <c r="L2199" i="35"/>
  <c r="P2199" i="35" s="1"/>
  <c r="K2199" i="35"/>
  <c r="O2199" i="35" s="1"/>
  <c r="O2198" i="35"/>
  <c r="N2198" i="35"/>
  <c r="M2198" i="35"/>
  <c r="K2198" i="35"/>
  <c r="L2198" i="35" s="1"/>
  <c r="O2197" i="35"/>
  <c r="N2197" i="35"/>
  <c r="M2197" i="35"/>
  <c r="L2197" i="35"/>
  <c r="K2197" i="35"/>
  <c r="N2196" i="35"/>
  <c r="M2196" i="35"/>
  <c r="K2196" i="35"/>
  <c r="N2195" i="35"/>
  <c r="M2195" i="35"/>
  <c r="L2195" i="35"/>
  <c r="P2195" i="35" s="1"/>
  <c r="K2195" i="35"/>
  <c r="O2195" i="35" s="1"/>
  <c r="O2194" i="35"/>
  <c r="N2194" i="35"/>
  <c r="P2194" i="35" s="1"/>
  <c r="M2194" i="35"/>
  <c r="K2194" i="35"/>
  <c r="L2194" i="35" s="1"/>
  <c r="O2193" i="35"/>
  <c r="N2193" i="35"/>
  <c r="M2193" i="35"/>
  <c r="P2193" i="35" s="1"/>
  <c r="L2193" i="35"/>
  <c r="K2193" i="35"/>
  <c r="N2192" i="35"/>
  <c r="M2192" i="35"/>
  <c r="K2192" i="35"/>
  <c r="O2192" i="35" s="1"/>
  <c r="N2191" i="35"/>
  <c r="M2191" i="35"/>
  <c r="L2191" i="35"/>
  <c r="P2191" i="35" s="1"/>
  <c r="K2191" i="35"/>
  <c r="O2191" i="35" s="1"/>
  <c r="O2190" i="35"/>
  <c r="N2190" i="35"/>
  <c r="M2190" i="35"/>
  <c r="K2190" i="35"/>
  <c r="L2190" i="35" s="1"/>
  <c r="O2189" i="35"/>
  <c r="N2189" i="35"/>
  <c r="M2189" i="35"/>
  <c r="L2189" i="35"/>
  <c r="P2189" i="35" s="1"/>
  <c r="K2189" i="35"/>
  <c r="N2188" i="35"/>
  <c r="M2188" i="35"/>
  <c r="K2188" i="35"/>
  <c r="N2187" i="35"/>
  <c r="M2187" i="35"/>
  <c r="L2187" i="35"/>
  <c r="P2187" i="35" s="1"/>
  <c r="K2187" i="35"/>
  <c r="O2187" i="35" s="1"/>
  <c r="P2186" i="35"/>
  <c r="O2186" i="35"/>
  <c r="N2186" i="35"/>
  <c r="M2186" i="35"/>
  <c r="K2186" i="35"/>
  <c r="L2186" i="35" s="1"/>
  <c r="O2185" i="35"/>
  <c r="N2185" i="35"/>
  <c r="M2185" i="35"/>
  <c r="P2185" i="35" s="1"/>
  <c r="L2185" i="35"/>
  <c r="K2185" i="35"/>
  <c r="N2184" i="35"/>
  <c r="M2184" i="35"/>
  <c r="K2184" i="35"/>
  <c r="O2184" i="35" s="1"/>
  <c r="N2183" i="35"/>
  <c r="M2183" i="35"/>
  <c r="L2183" i="35"/>
  <c r="P2183" i="35" s="1"/>
  <c r="K2183" i="35"/>
  <c r="O2183" i="35" s="1"/>
  <c r="O2182" i="35"/>
  <c r="N2182" i="35"/>
  <c r="M2182" i="35"/>
  <c r="K2182" i="35"/>
  <c r="L2182" i="35" s="1"/>
  <c r="P2182" i="35" s="1"/>
  <c r="O2181" i="35"/>
  <c r="N2181" i="35"/>
  <c r="M2181" i="35"/>
  <c r="L2181" i="35"/>
  <c r="K2181" i="35"/>
  <c r="N2180" i="35"/>
  <c r="M2180" i="35"/>
  <c r="K2180" i="35"/>
  <c r="P2179" i="35"/>
  <c r="N2179" i="35"/>
  <c r="M2179" i="35"/>
  <c r="L2179" i="35"/>
  <c r="K2179" i="35"/>
  <c r="O2179" i="35" s="1"/>
  <c r="O2178" i="35"/>
  <c r="N2178" i="35"/>
  <c r="P2178" i="35" s="1"/>
  <c r="M2178" i="35"/>
  <c r="K2178" i="35"/>
  <c r="L2178" i="35" s="1"/>
  <c r="P2177" i="35"/>
  <c r="O2177" i="35"/>
  <c r="N2177" i="35"/>
  <c r="M2177" i="35"/>
  <c r="L2177" i="35"/>
  <c r="K2177" i="35"/>
  <c r="O2176" i="35"/>
  <c r="N2176" i="35"/>
  <c r="M2176" i="35"/>
  <c r="L2176" i="35"/>
  <c r="K2176" i="35"/>
  <c r="N2175" i="35"/>
  <c r="M2175" i="35"/>
  <c r="L2175" i="35"/>
  <c r="P2175" i="35" s="1"/>
  <c r="K2175" i="35"/>
  <c r="O2175" i="35" s="1"/>
  <c r="P2174" i="35"/>
  <c r="O2174" i="35"/>
  <c r="N2174" i="35"/>
  <c r="M2174" i="35"/>
  <c r="K2174" i="35"/>
  <c r="L2174" i="35" s="1"/>
  <c r="O2173" i="35"/>
  <c r="N2173" i="35"/>
  <c r="M2173" i="35"/>
  <c r="P2173" i="35" s="1"/>
  <c r="L2173" i="35"/>
  <c r="K2173" i="35"/>
  <c r="O2172" i="35"/>
  <c r="N2172" i="35"/>
  <c r="M2172" i="35"/>
  <c r="L2172" i="35"/>
  <c r="K2172" i="35"/>
  <c r="P2171" i="35"/>
  <c r="N2171" i="35"/>
  <c r="M2171" i="35"/>
  <c r="L2171" i="35"/>
  <c r="K2171" i="35"/>
  <c r="O2171" i="35" s="1"/>
  <c r="P2170" i="35"/>
  <c r="O2170" i="35"/>
  <c r="N2170" i="35"/>
  <c r="M2170" i="35"/>
  <c r="K2170" i="35"/>
  <c r="L2170" i="35" s="1"/>
  <c r="O2169" i="35"/>
  <c r="N2169" i="35"/>
  <c r="M2169" i="35"/>
  <c r="L2169" i="35"/>
  <c r="P2169" i="35" s="1"/>
  <c r="K2169" i="35"/>
  <c r="O2168" i="35"/>
  <c r="N2168" i="35"/>
  <c r="M2168" i="35"/>
  <c r="L2168" i="35"/>
  <c r="K2168" i="35"/>
  <c r="N2167" i="35"/>
  <c r="M2167" i="35"/>
  <c r="K2167" i="35"/>
  <c r="N2166" i="35"/>
  <c r="M2166" i="35"/>
  <c r="K2166" i="35"/>
  <c r="L2166" i="35" s="1"/>
  <c r="P2165" i="35"/>
  <c r="O2165" i="35"/>
  <c r="N2165" i="35"/>
  <c r="M2165" i="35"/>
  <c r="L2165" i="35"/>
  <c r="K2165" i="35"/>
  <c r="N2164" i="35"/>
  <c r="M2164" i="35"/>
  <c r="K2164" i="35"/>
  <c r="O2164" i="35" s="1"/>
  <c r="N2163" i="35"/>
  <c r="M2163" i="35"/>
  <c r="K2163" i="35"/>
  <c r="O2163" i="35" s="1"/>
  <c r="N2162" i="35"/>
  <c r="M2162" i="35"/>
  <c r="K2162" i="35"/>
  <c r="O2161" i="35"/>
  <c r="N2161" i="35"/>
  <c r="M2161" i="35"/>
  <c r="L2161" i="35"/>
  <c r="P2161" i="35" s="1"/>
  <c r="K2161" i="35"/>
  <c r="N2160" i="35"/>
  <c r="M2160" i="35"/>
  <c r="L2160" i="35"/>
  <c r="P2160" i="35" s="1"/>
  <c r="K2160" i="35"/>
  <c r="O2160" i="35" s="1"/>
  <c r="N2159" i="35"/>
  <c r="M2159" i="35"/>
  <c r="K2159" i="35"/>
  <c r="O2158" i="35"/>
  <c r="N2158" i="35"/>
  <c r="M2158" i="35"/>
  <c r="K2158" i="35"/>
  <c r="L2158" i="35" s="1"/>
  <c r="O2157" i="35"/>
  <c r="N2157" i="35"/>
  <c r="M2157" i="35"/>
  <c r="L2157" i="35"/>
  <c r="P2157" i="35" s="1"/>
  <c r="K2157" i="35"/>
  <c r="O2156" i="35"/>
  <c r="N2156" i="35"/>
  <c r="M2156" i="35"/>
  <c r="K2156" i="35"/>
  <c r="L2156" i="35" s="1"/>
  <c r="N2155" i="35"/>
  <c r="M2155" i="35"/>
  <c r="K2155" i="35"/>
  <c r="O2155" i="35" s="1"/>
  <c r="N2154" i="35"/>
  <c r="M2154" i="35"/>
  <c r="K2154" i="35"/>
  <c r="O2153" i="35"/>
  <c r="N2153" i="35"/>
  <c r="M2153" i="35"/>
  <c r="P2153" i="35" s="1"/>
  <c r="L2153" i="35"/>
  <c r="K2153" i="35"/>
  <c r="N2152" i="35"/>
  <c r="M2152" i="35"/>
  <c r="K2152" i="35"/>
  <c r="O2152" i="35" s="1"/>
  <c r="N2151" i="35"/>
  <c r="M2151" i="35"/>
  <c r="K2151" i="35"/>
  <c r="O2150" i="35"/>
  <c r="N2150" i="35"/>
  <c r="P2150" i="35" s="1"/>
  <c r="M2150" i="35"/>
  <c r="K2150" i="35"/>
  <c r="L2150" i="35" s="1"/>
  <c r="P2149" i="35"/>
  <c r="O2149" i="35"/>
  <c r="N2149" i="35"/>
  <c r="M2149" i="35"/>
  <c r="L2149" i="35"/>
  <c r="K2149" i="35"/>
  <c r="N2148" i="35"/>
  <c r="M2148" i="35"/>
  <c r="K2148" i="35"/>
  <c r="N2147" i="35"/>
  <c r="M2147" i="35"/>
  <c r="L2147" i="35"/>
  <c r="P2147" i="35" s="1"/>
  <c r="K2147" i="35"/>
  <c r="O2147" i="35" s="1"/>
  <c r="N2146" i="35"/>
  <c r="M2146" i="35"/>
  <c r="K2146" i="35"/>
  <c r="O2145" i="35"/>
  <c r="N2145" i="35"/>
  <c r="M2145" i="35"/>
  <c r="P2145" i="35" s="1"/>
  <c r="L2145" i="35"/>
  <c r="K2145" i="35"/>
  <c r="O2144" i="35"/>
  <c r="N2144" i="35"/>
  <c r="M2144" i="35"/>
  <c r="L2144" i="35"/>
  <c r="K2144" i="35"/>
  <c r="N2143" i="35"/>
  <c r="M2143" i="35"/>
  <c r="L2143" i="35"/>
  <c r="P2143" i="35" s="1"/>
  <c r="K2143" i="35"/>
  <c r="O2143" i="35" s="1"/>
  <c r="O2142" i="35"/>
  <c r="P2142" i="35" s="1"/>
  <c r="N2142" i="35"/>
  <c r="M2142" i="35"/>
  <c r="K2142" i="35"/>
  <c r="L2142" i="35" s="1"/>
  <c r="O2141" i="35"/>
  <c r="P2141" i="35" s="1"/>
  <c r="N2141" i="35"/>
  <c r="M2141" i="35"/>
  <c r="L2141" i="35"/>
  <c r="K2141" i="35"/>
  <c r="O2140" i="35"/>
  <c r="N2140" i="35"/>
  <c r="M2140" i="35"/>
  <c r="L2140" i="35"/>
  <c r="P2140" i="35" s="1"/>
  <c r="K2140" i="35"/>
  <c r="N2139" i="35"/>
  <c r="M2139" i="35"/>
  <c r="L2139" i="35"/>
  <c r="P2139" i="35" s="1"/>
  <c r="K2139" i="35"/>
  <c r="O2139" i="35" s="1"/>
  <c r="O2138" i="35"/>
  <c r="P2138" i="35" s="1"/>
  <c r="N2138" i="35"/>
  <c r="M2138" i="35"/>
  <c r="K2138" i="35"/>
  <c r="L2138" i="35" s="1"/>
  <c r="O2137" i="35"/>
  <c r="N2137" i="35"/>
  <c r="M2137" i="35"/>
  <c r="L2137" i="35"/>
  <c r="P2137" i="35" s="1"/>
  <c r="K2137" i="35"/>
  <c r="O2136" i="35"/>
  <c r="N2136" i="35"/>
  <c r="M2136" i="35"/>
  <c r="L2136" i="35"/>
  <c r="P2136" i="35" s="1"/>
  <c r="K2136" i="35"/>
  <c r="N2135" i="35"/>
  <c r="M2135" i="35"/>
  <c r="K2135" i="35"/>
  <c r="O2135" i="35" s="1"/>
  <c r="N2134" i="35"/>
  <c r="M2134" i="35"/>
  <c r="K2134" i="35"/>
  <c r="L2134" i="35" s="1"/>
  <c r="O2133" i="35"/>
  <c r="P2133" i="35" s="1"/>
  <c r="N2133" i="35"/>
  <c r="M2133" i="35"/>
  <c r="L2133" i="35"/>
  <c r="K2133" i="35"/>
  <c r="O2132" i="35"/>
  <c r="N2132" i="35"/>
  <c r="M2132" i="35"/>
  <c r="L2132" i="35"/>
  <c r="P2132" i="35" s="1"/>
  <c r="K2132" i="35"/>
  <c r="N2131" i="35"/>
  <c r="M2131" i="35"/>
  <c r="K2131" i="35"/>
  <c r="O2131" i="35" s="1"/>
  <c r="O2130" i="35"/>
  <c r="N2130" i="35"/>
  <c r="P2130" i="35" s="1"/>
  <c r="M2130" i="35"/>
  <c r="K2130" i="35"/>
  <c r="L2130" i="35" s="1"/>
  <c r="O2129" i="35"/>
  <c r="N2129" i="35"/>
  <c r="M2129" i="35"/>
  <c r="L2129" i="35"/>
  <c r="K2129" i="35"/>
  <c r="N2128" i="35"/>
  <c r="M2128" i="35"/>
  <c r="K2128" i="35"/>
  <c r="O2128" i="35" s="1"/>
  <c r="N2127" i="35"/>
  <c r="M2127" i="35"/>
  <c r="K2127" i="35"/>
  <c r="O2126" i="35"/>
  <c r="N2126" i="35"/>
  <c r="M2126" i="35"/>
  <c r="K2126" i="35"/>
  <c r="L2126" i="35" s="1"/>
  <c r="O2125" i="35"/>
  <c r="N2125" i="35"/>
  <c r="M2125" i="35"/>
  <c r="L2125" i="35"/>
  <c r="P2125" i="35" s="1"/>
  <c r="K2125" i="35"/>
  <c r="N2124" i="35"/>
  <c r="M2124" i="35"/>
  <c r="K2124" i="35"/>
  <c r="L2124" i="35" s="1"/>
  <c r="N2123" i="35"/>
  <c r="M2123" i="35"/>
  <c r="L2123" i="35"/>
  <c r="P2123" i="35" s="1"/>
  <c r="K2123" i="35"/>
  <c r="O2123" i="35" s="1"/>
  <c r="N2122" i="35"/>
  <c r="M2122" i="35"/>
  <c r="K2122" i="35"/>
  <c r="O2121" i="35"/>
  <c r="N2121" i="35"/>
  <c r="P2121" i="35" s="1"/>
  <c r="M2121" i="35"/>
  <c r="L2121" i="35"/>
  <c r="K2121" i="35"/>
  <c r="N2120" i="35"/>
  <c r="M2120" i="35"/>
  <c r="K2120" i="35"/>
  <c r="O2120" i="35" s="1"/>
  <c r="N2119" i="35"/>
  <c r="M2119" i="35"/>
  <c r="K2119" i="35"/>
  <c r="O2118" i="35"/>
  <c r="N2118" i="35"/>
  <c r="P2118" i="35" s="1"/>
  <c r="M2118" i="35"/>
  <c r="K2118" i="35"/>
  <c r="L2118" i="35" s="1"/>
  <c r="O2117" i="35"/>
  <c r="N2117" i="35"/>
  <c r="M2117" i="35"/>
  <c r="L2117" i="35"/>
  <c r="P2117" i="35" s="1"/>
  <c r="K2117" i="35"/>
  <c r="O2116" i="35"/>
  <c r="N2116" i="35"/>
  <c r="M2116" i="35"/>
  <c r="K2116" i="35"/>
  <c r="L2116" i="35" s="1"/>
  <c r="N2115" i="35"/>
  <c r="M2115" i="35"/>
  <c r="L2115" i="35"/>
  <c r="P2115" i="35" s="1"/>
  <c r="K2115" i="35"/>
  <c r="O2115" i="35" s="1"/>
  <c r="N2114" i="35"/>
  <c r="M2114" i="35"/>
  <c r="K2114" i="35"/>
  <c r="O2113" i="35"/>
  <c r="N2113" i="35"/>
  <c r="M2113" i="35"/>
  <c r="P2113" i="35" s="1"/>
  <c r="L2113" i="35"/>
  <c r="K2113" i="35"/>
  <c r="O2112" i="35"/>
  <c r="N2112" i="35"/>
  <c r="M2112" i="35"/>
  <c r="L2112" i="35"/>
  <c r="P2112" i="35" s="1"/>
  <c r="K2112" i="35"/>
  <c r="N2111" i="35"/>
  <c r="M2111" i="35"/>
  <c r="K2111" i="35"/>
  <c r="O2111" i="35" s="1"/>
  <c r="O2110" i="35"/>
  <c r="P2110" i="35" s="1"/>
  <c r="N2110" i="35"/>
  <c r="M2110" i="35"/>
  <c r="K2110" i="35"/>
  <c r="L2110" i="35" s="1"/>
  <c r="O2109" i="35"/>
  <c r="N2109" i="35"/>
  <c r="M2109" i="35"/>
  <c r="L2109" i="35"/>
  <c r="P2109" i="35" s="1"/>
  <c r="K2109" i="35"/>
  <c r="O2108" i="35"/>
  <c r="N2108" i="35"/>
  <c r="M2108" i="35"/>
  <c r="K2108" i="35"/>
  <c r="L2108" i="35" s="1"/>
  <c r="P2108" i="35" s="1"/>
  <c r="N2107" i="35"/>
  <c r="M2107" i="35"/>
  <c r="L2107" i="35"/>
  <c r="P2107" i="35" s="1"/>
  <c r="K2107" i="35"/>
  <c r="O2107" i="35" s="1"/>
  <c r="N2106" i="35"/>
  <c r="M2106" i="35"/>
  <c r="K2106" i="35"/>
  <c r="L2106" i="35" s="1"/>
  <c r="O2105" i="35"/>
  <c r="N2105" i="35"/>
  <c r="M2105" i="35"/>
  <c r="L2105" i="35"/>
  <c r="K2105" i="35"/>
  <c r="O2104" i="35"/>
  <c r="N2104" i="35"/>
  <c r="M2104" i="35"/>
  <c r="L2104" i="35"/>
  <c r="K2104" i="35"/>
  <c r="N2103" i="35"/>
  <c r="M2103" i="35"/>
  <c r="K2103" i="35"/>
  <c r="O2103" i="35" s="1"/>
  <c r="N2102" i="35"/>
  <c r="M2102" i="35"/>
  <c r="K2102" i="35"/>
  <c r="O2101" i="35"/>
  <c r="N2101" i="35"/>
  <c r="M2101" i="35"/>
  <c r="L2101" i="35"/>
  <c r="P2101" i="35" s="1"/>
  <c r="K2101" i="35"/>
  <c r="O2100" i="35"/>
  <c r="N2100" i="35"/>
  <c r="M2100" i="35"/>
  <c r="K2100" i="35"/>
  <c r="L2100" i="35" s="1"/>
  <c r="P2100" i="35" s="1"/>
  <c r="N2099" i="35"/>
  <c r="M2099" i="35"/>
  <c r="K2099" i="35"/>
  <c r="O2099" i="35" s="1"/>
  <c r="N2098" i="35"/>
  <c r="M2098" i="35"/>
  <c r="K2098" i="35"/>
  <c r="L2098" i="35" s="1"/>
  <c r="O2097" i="35"/>
  <c r="N2097" i="35"/>
  <c r="M2097" i="35"/>
  <c r="L2097" i="35"/>
  <c r="P2097" i="35" s="1"/>
  <c r="K2097" i="35"/>
  <c r="N2096" i="35"/>
  <c r="M2096" i="35"/>
  <c r="K2096" i="35"/>
  <c r="O2096" i="35" s="1"/>
  <c r="N2095" i="35"/>
  <c r="M2095" i="35"/>
  <c r="K2095" i="35"/>
  <c r="N2094" i="35"/>
  <c r="M2094" i="35"/>
  <c r="K2094" i="35"/>
  <c r="L2094" i="35" s="1"/>
  <c r="O2093" i="35"/>
  <c r="N2093" i="35"/>
  <c r="P2093" i="35" s="1"/>
  <c r="M2093" i="35"/>
  <c r="L2093" i="35"/>
  <c r="K2093" i="35"/>
  <c r="N2092" i="35"/>
  <c r="M2092" i="35"/>
  <c r="K2092" i="35"/>
  <c r="L2092" i="35" s="1"/>
  <c r="N2091" i="35"/>
  <c r="M2091" i="35"/>
  <c r="K2091" i="35"/>
  <c r="O2091" i="35" s="1"/>
  <c r="N2090" i="35"/>
  <c r="M2090" i="35"/>
  <c r="K2090" i="35"/>
  <c r="P2089" i="35"/>
  <c r="O2089" i="35"/>
  <c r="N2089" i="35"/>
  <c r="M2089" i="35"/>
  <c r="L2089" i="35"/>
  <c r="K2089" i="35"/>
  <c r="N2088" i="35"/>
  <c r="M2088" i="35"/>
  <c r="L2088" i="35"/>
  <c r="P2088" i="35" s="1"/>
  <c r="K2088" i="35"/>
  <c r="O2088" i="35" s="1"/>
  <c r="N2087" i="35"/>
  <c r="M2087" i="35"/>
  <c r="K2087" i="35"/>
  <c r="O2086" i="35"/>
  <c r="N2086" i="35"/>
  <c r="P2086" i="35" s="1"/>
  <c r="M2086" i="35"/>
  <c r="K2086" i="35"/>
  <c r="L2086" i="35" s="1"/>
  <c r="O2085" i="35"/>
  <c r="N2085" i="35"/>
  <c r="M2085" i="35"/>
  <c r="L2085" i="35"/>
  <c r="P2085" i="35" s="1"/>
  <c r="K2085" i="35"/>
  <c r="N2084" i="35"/>
  <c r="M2084" i="35"/>
  <c r="K2084" i="35"/>
  <c r="L2084" i="35" s="1"/>
  <c r="N2083" i="35"/>
  <c r="M2083" i="35"/>
  <c r="L2083" i="35"/>
  <c r="P2083" i="35" s="1"/>
  <c r="K2083" i="35"/>
  <c r="O2083" i="35" s="1"/>
  <c r="N2082" i="35"/>
  <c r="M2082" i="35"/>
  <c r="K2082" i="35"/>
  <c r="O2081" i="35"/>
  <c r="P2081" i="35" s="1"/>
  <c r="N2081" i="35"/>
  <c r="M2081" i="35"/>
  <c r="L2081" i="35"/>
  <c r="K2081" i="35"/>
  <c r="O2080" i="35"/>
  <c r="N2080" i="35"/>
  <c r="M2080" i="35"/>
  <c r="L2080" i="35"/>
  <c r="K2080" i="35"/>
  <c r="N2079" i="35"/>
  <c r="M2079" i="35"/>
  <c r="K2079" i="35"/>
  <c r="O2079" i="35" s="1"/>
  <c r="O2078" i="35"/>
  <c r="P2078" i="35" s="1"/>
  <c r="N2078" i="35"/>
  <c r="M2078" i="35"/>
  <c r="K2078" i="35"/>
  <c r="L2078" i="35" s="1"/>
  <c r="O2077" i="35"/>
  <c r="N2077" i="35"/>
  <c r="M2077" i="35"/>
  <c r="L2077" i="35"/>
  <c r="P2077" i="35" s="1"/>
  <c r="K2077" i="35"/>
  <c r="N2076" i="35"/>
  <c r="M2076" i="35"/>
  <c r="K2076" i="35"/>
  <c r="O2076" i="35" s="1"/>
  <c r="P2075" i="35"/>
  <c r="N2075" i="35"/>
  <c r="M2075" i="35"/>
  <c r="L2075" i="35"/>
  <c r="K2075" i="35"/>
  <c r="O2075" i="35" s="1"/>
  <c r="N2074" i="35"/>
  <c r="M2074" i="35"/>
  <c r="K2074" i="35"/>
  <c r="L2074" i="35" s="1"/>
  <c r="O2073" i="35"/>
  <c r="N2073" i="35"/>
  <c r="M2073" i="35"/>
  <c r="L2073" i="35"/>
  <c r="K2073" i="35"/>
  <c r="O2072" i="35"/>
  <c r="N2072" i="35"/>
  <c r="M2072" i="35"/>
  <c r="L2072" i="35"/>
  <c r="P2072" i="35" s="1"/>
  <c r="K2072" i="35"/>
  <c r="N2071" i="35"/>
  <c r="M2071" i="35"/>
  <c r="L2071" i="35"/>
  <c r="P2071" i="35" s="1"/>
  <c r="K2071" i="35"/>
  <c r="O2071" i="35" s="1"/>
  <c r="O2070" i="35"/>
  <c r="N2070" i="35"/>
  <c r="M2070" i="35"/>
  <c r="K2070" i="35"/>
  <c r="L2070" i="35" s="1"/>
  <c r="O2069" i="35"/>
  <c r="N2069" i="35"/>
  <c r="M2069" i="35"/>
  <c r="L2069" i="35"/>
  <c r="P2069" i="35" s="1"/>
  <c r="K2069" i="35"/>
  <c r="N2068" i="35"/>
  <c r="M2068" i="35"/>
  <c r="K2068" i="35"/>
  <c r="O2068" i="35" s="1"/>
  <c r="N2067" i="35"/>
  <c r="M2067" i="35"/>
  <c r="L2067" i="35"/>
  <c r="P2067" i="35" s="1"/>
  <c r="K2067" i="35"/>
  <c r="O2067" i="35" s="1"/>
  <c r="N2066" i="35"/>
  <c r="M2066" i="35"/>
  <c r="K2066" i="35"/>
  <c r="L2066" i="35" s="1"/>
  <c r="O2065" i="35"/>
  <c r="N2065" i="35"/>
  <c r="M2065" i="35"/>
  <c r="L2065" i="35"/>
  <c r="K2065" i="35"/>
  <c r="N2064" i="35"/>
  <c r="M2064" i="35"/>
  <c r="K2064" i="35"/>
  <c r="O2064" i="35" s="1"/>
  <c r="N2063" i="35"/>
  <c r="M2063" i="35"/>
  <c r="K2063" i="35"/>
  <c r="N2062" i="35"/>
  <c r="M2062" i="35"/>
  <c r="K2062" i="35"/>
  <c r="L2062" i="35" s="1"/>
  <c r="P2061" i="35"/>
  <c r="O2061" i="35"/>
  <c r="N2061" i="35"/>
  <c r="M2061" i="35"/>
  <c r="L2061" i="35"/>
  <c r="K2061" i="35"/>
  <c r="O2060" i="35"/>
  <c r="N2060" i="35"/>
  <c r="M2060" i="35"/>
  <c r="K2060" i="35"/>
  <c r="L2060" i="35" s="1"/>
  <c r="N2059" i="35"/>
  <c r="M2059" i="35"/>
  <c r="K2059" i="35"/>
  <c r="O2059" i="35" s="1"/>
  <c r="N2058" i="35"/>
  <c r="M2058" i="35"/>
  <c r="K2058" i="35"/>
  <c r="O2057" i="35"/>
  <c r="N2057" i="35"/>
  <c r="M2057" i="35"/>
  <c r="P2057" i="35" s="1"/>
  <c r="L2057" i="35"/>
  <c r="K2057" i="35"/>
  <c r="N2056" i="35"/>
  <c r="M2056" i="35"/>
  <c r="K2056" i="35"/>
  <c r="O2056" i="35" s="1"/>
  <c r="N2055" i="35"/>
  <c r="M2055" i="35"/>
  <c r="K2055" i="35"/>
  <c r="P2054" i="35"/>
  <c r="O2054" i="35"/>
  <c r="N2054" i="35"/>
  <c r="M2054" i="35"/>
  <c r="K2054" i="35"/>
  <c r="L2054" i="35" s="1"/>
  <c r="O2053" i="35"/>
  <c r="N2053" i="35"/>
  <c r="M2053" i="35"/>
  <c r="P2053" i="35" s="1"/>
  <c r="L2053" i="35"/>
  <c r="K2053" i="35"/>
  <c r="N2052" i="35"/>
  <c r="M2052" i="35"/>
  <c r="K2052" i="35"/>
  <c r="L2052" i="35" s="1"/>
  <c r="P2051" i="35"/>
  <c r="N2051" i="35"/>
  <c r="M2051" i="35"/>
  <c r="L2051" i="35"/>
  <c r="K2051" i="35"/>
  <c r="O2051" i="35" s="1"/>
  <c r="N2050" i="35"/>
  <c r="M2050" i="35"/>
  <c r="K2050" i="35"/>
  <c r="P2049" i="35"/>
  <c r="O2049" i="35"/>
  <c r="N2049" i="35"/>
  <c r="M2049" i="35"/>
  <c r="L2049" i="35"/>
  <c r="K2049" i="35"/>
  <c r="O2048" i="35"/>
  <c r="N2048" i="35"/>
  <c r="M2048" i="35"/>
  <c r="L2048" i="35"/>
  <c r="K2048" i="35"/>
  <c r="N2047" i="35"/>
  <c r="M2047" i="35"/>
  <c r="K2047" i="35"/>
  <c r="O2047" i="35" s="1"/>
  <c r="P2046" i="35"/>
  <c r="O2046" i="35"/>
  <c r="N2046" i="35"/>
  <c r="M2046" i="35"/>
  <c r="K2046" i="35"/>
  <c r="L2046" i="35" s="1"/>
  <c r="O2045" i="35"/>
  <c r="N2045" i="35"/>
  <c r="M2045" i="35"/>
  <c r="P2045" i="35" s="1"/>
  <c r="L2045" i="35"/>
  <c r="K2045" i="35"/>
  <c r="N2044" i="35"/>
  <c r="M2044" i="35"/>
  <c r="K2044" i="35"/>
  <c r="O2044" i="35" s="1"/>
  <c r="P2043" i="35"/>
  <c r="N2043" i="35"/>
  <c r="M2043" i="35"/>
  <c r="L2043" i="35"/>
  <c r="K2043" i="35"/>
  <c r="O2043" i="35" s="1"/>
  <c r="P2042" i="35"/>
  <c r="O2042" i="35"/>
  <c r="N2042" i="35"/>
  <c r="M2042" i="35"/>
  <c r="K2042" i="35"/>
  <c r="L2042" i="35" s="1"/>
  <c r="O2041" i="35"/>
  <c r="N2041" i="35"/>
  <c r="M2041" i="35"/>
  <c r="L2041" i="35"/>
  <c r="P2041" i="35" s="1"/>
  <c r="K2041" i="35"/>
  <c r="O2040" i="35"/>
  <c r="N2040" i="35"/>
  <c r="M2040" i="35"/>
  <c r="L2040" i="35"/>
  <c r="K2040" i="35"/>
  <c r="N2039" i="35"/>
  <c r="M2039" i="35"/>
  <c r="K2039" i="35"/>
  <c r="N2038" i="35"/>
  <c r="M2038" i="35"/>
  <c r="K2038" i="35"/>
  <c r="L2038" i="35" s="1"/>
  <c r="P2037" i="35"/>
  <c r="O2037" i="35"/>
  <c r="N2037" i="35"/>
  <c r="M2037" i="35"/>
  <c r="L2037" i="35"/>
  <c r="K2037" i="35"/>
  <c r="N2036" i="35"/>
  <c r="M2036" i="35"/>
  <c r="K2036" i="35"/>
  <c r="O2036" i="35" s="1"/>
  <c r="N2035" i="35"/>
  <c r="M2035" i="35"/>
  <c r="K2035" i="35"/>
  <c r="O2035" i="35" s="1"/>
  <c r="N2034" i="35"/>
  <c r="M2034" i="35"/>
  <c r="K2034" i="35"/>
  <c r="O2033" i="35"/>
  <c r="N2033" i="35"/>
  <c r="M2033" i="35"/>
  <c r="L2033" i="35"/>
  <c r="P2033" i="35" s="1"/>
  <c r="K2033" i="35"/>
  <c r="N2032" i="35"/>
  <c r="M2032" i="35"/>
  <c r="L2032" i="35"/>
  <c r="P2032" i="35" s="1"/>
  <c r="K2032" i="35"/>
  <c r="O2032" i="35" s="1"/>
  <c r="N2031" i="35"/>
  <c r="M2031" i="35"/>
  <c r="K2031" i="35"/>
  <c r="O2030" i="35"/>
  <c r="N2030" i="35"/>
  <c r="M2030" i="35"/>
  <c r="K2030" i="35"/>
  <c r="L2030" i="35" s="1"/>
  <c r="O2029" i="35"/>
  <c r="N2029" i="35"/>
  <c r="M2029" i="35"/>
  <c r="L2029" i="35"/>
  <c r="P2029" i="35" s="1"/>
  <c r="K2029" i="35"/>
  <c r="O2028" i="35"/>
  <c r="N2028" i="35"/>
  <c r="M2028" i="35"/>
  <c r="K2028" i="35"/>
  <c r="L2028" i="35" s="1"/>
  <c r="N2027" i="35"/>
  <c r="M2027" i="35"/>
  <c r="K2027" i="35"/>
  <c r="O2027" i="35" s="1"/>
  <c r="N2026" i="35"/>
  <c r="M2026" i="35"/>
  <c r="K2026" i="35"/>
  <c r="O2025" i="35"/>
  <c r="N2025" i="35"/>
  <c r="M2025" i="35"/>
  <c r="P2025" i="35" s="1"/>
  <c r="L2025" i="35"/>
  <c r="K2025" i="35"/>
  <c r="N2024" i="35"/>
  <c r="M2024" i="35"/>
  <c r="K2024" i="35"/>
  <c r="O2024" i="35" s="1"/>
  <c r="N2023" i="35"/>
  <c r="M2023" i="35"/>
  <c r="K2023" i="35"/>
  <c r="O2022" i="35"/>
  <c r="N2022" i="35"/>
  <c r="P2022" i="35" s="1"/>
  <c r="M2022" i="35"/>
  <c r="K2022" i="35"/>
  <c r="L2022" i="35" s="1"/>
  <c r="P2021" i="35"/>
  <c r="O2021" i="35"/>
  <c r="N2021" i="35"/>
  <c r="M2021" i="35"/>
  <c r="L2021" i="35"/>
  <c r="K2021" i="35"/>
  <c r="N2020" i="35"/>
  <c r="M2020" i="35"/>
  <c r="K2020" i="35"/>
  <c r="N2019" i="35"/>
  <c r="M2019" i="35"/>
  <c r="L2019" i="35"/>
  <c r="P2019" i="35" s="1"/>
  <c r="K2019" i="35"/>
  <c r="O2019" i="35" s="1"/>
  <c r="N2018" i="35"/>
  <c r="M2018" i="35"/>
  <c r="K2018" i="35"/>
  <c r="O2017" i="35"/>
  <c r="N2017" i="35"/>
  <c r="M2017" i="35"/>
  <c r="P2017" i="35" s="1"/>
  <c r="L2017" i="35"/>
  <c r="K2017" i="35"/>
  <c r="O2016" i="35"/>
  <c r="N2016" i="35"/>
  <c r="M2016" i="35"/>
  <c r="L2016" i="35"/>
  <c r="K2016" i="35"/>
  <c r="N2015" i="35"/>
  <c r="M2015" i="35"/>
  <c r="L2015" i="35"/>
  <c r="P2015" i="35" s="1"/>
  <c r="K2015" i="35"/>
  <c r="O2015" i="35" s="1"/>
  <c r="O2014" i="35"/>
  <c r="P2014" i="35" s="1"/>
  <c r="N2014" i="35"/>
  <c r="M2014" i="35"/>
  <c r="K2014" i="35"/>
  <c r="L2014" i="35" s="1"/>
  <c r="O2013" i="35"/>
  <c r="P2013" i="35" s="1"/>
  <c r="N2013" i="35"/>
  <c r="M2013" i="35"/>
  <c r="L2013" i="35"/>
  <c r="K2013" i="35"/>
  <c r="O2012" i="35"/>
  <c r="N2012" i="35"/>
  <c r="M2012" i="35"/>
  <c r="L2012" i="35"/>
  <c r="K2012" i="35"/>
  <c r="N2011" i="35"/>
  <c r="M2011" i="35"/>
  <c r="L2011" i="35"/>
  <c r="P2011" i="35" s="1"/>
  <c r="K2011" i="35"/>
  <c r="O2011" i="35" s="1"/>
  <c r="O2010" i="35"/>
  <c r="P2010" i="35" s="1"/>
  <c r="N2010" i="35"/>
  <c r="M2010" i="35"/>
  <c r="K2010" i="35"/>
  <c r="L2010" i="35" s="1"/>
  <c r="O2009" i="35"/>
  <c r="N2009" i="35"/>
  <c r="M2009" i="35"/>
  <c r="L2009" i="35"/>
  <c r="K2009" i="35"/>
  <c r="O2008" i="35"/>
  <c r="N2008" i="35"/>
  <c r="M2008" i="35"/>
  <c r="L2008" i="35"/>
  <c r="P2008" i="35" s="1"/>
  <c r="K2008" i="35"/>
  <c r="N2007" i="35"/>
  <c r="M2007" i="35"/>
  <c r="P2007" i="35" s="1"/>
  <c r="L2007" i="35"/>
  <c r="K2007" i="35"/>
  <c r="O2007" i="35" s="1"/>
  <c r="N2006" i="35"/>
  <c r="M2006" i="35"/>
  <c r="K2006" i="35"/>
  <c r="L2006" i="35" s="1"/>
  <c r="O2005" i="35"/>
  <c r="P2005" i="35" s="1"/>
  <c r="N2005" i="35"/>
  <c r="M2005" i="35"/>
  <c r="L2005" i="35"/>
  <c r="K2005" i="35"/>
  <c r="P2004" i="35"/>
  <c r="O2004" i="35"/>
  <c r="N2004" i="35"/>
  <c r="M2004" i="35"/>
  <c r="L2004" i="35"/>
  <c r="K2004" i="35"/>
  <c r="N2003" i="35"/>
  <c r="M2003" i="35"/>
  <c r="K2003" i="35"/>
  <c r="O2003" i="35" s="1"/>
  <c r="N2002" i="35"/>
  <c r="M2002" i="35"/>
  <c r="K2002" i="35"/>
  <c r="L2002" i="35" s="1"/>
  <c r="P2001" i="35"/>
  <c r="O2001" i="35"/>
  <c r="N2001" i="35"/>
  <c r="M2001" i="35"/>
  <c r="L2001" i="35"/>
  <c r="K2001" i="35"/>
  <c r="N2000" i="35"/>
  <c r="M2000" i="35"/>
  <c r="K2000" i="35"/>
  <c r="N1999" i="35"/>
  <c r="M1999" i="35"/>
  <c r="K1999" i="35"/>
  <c r="O1999" i="35" s="1"/>
  <c r="O1998" i="35"/>
  <c r="N1998" i="35"/>
  <c r="M1998" i="35"/>
  <c r="L1998" i="35"/>
  <c r="P1998" i="35" s="1"/>
  <c r="K1998" i="35"/>
  <c r="O1997" i="35"/>
  <c r="N1997" i="35"/>
  <c r="M1997" i="35"/>
  <c r="L1997" i="35"/>
  <c r="K1997" i="35"/>
  <c r="N1996" i="35"/>
  <c r="M1996" i="35"/>
  <c r="K1996" i="35"/>
  <c r="O1996" i="35" s="1"/>
  <c r="N1995" i="35"/>
  <c r="M1995" i="35"/>
  <c r="K1995" i="35"/>
  <c r="N1994" i="35"/>
  <c r="M1994" i="35"/>
  <c r="K1994" i="35"/>
  <c r="O1993" i="35"/>
  <c r="N1993" i="35"/>
  <c r="M1993" i="35"/>
  <c r="L1993" i="35"/>
  <c r="K1993" i="35"/>
  <c r="N1992" i="35"/>
  <c r="M1992" i="35"/>
  <c r="K1992" i="35"/>
  <c r="P1991" i="35"/>
  <c r="N1991" i="35"/>
  <c r="M1991" i="35"/>
  <c r="L1991" i="35"/>
  <c r="K1991" i="35"/>
  <c r="O1991" i="35" s="1"/>
  <c r="O1990" i="35"/>
  <c r="N1990" i="35"/>
  <c r="P1990" i="35" s="1"/>
  <c r="M1990" i="35"/>
  <c r="L1990" i="35"/>
  <c r="K1990" i="35"/>
  <c r="O1989" i="35"/>
  <c r="N1989" i="35"/>
  <c r="M1989" i="35"/>
  <c r="L1989" i="35"/>
  <c r="P1989" i="35" s="1"/>
  <c r="K1989" i="35"/>
  <c r="N1988" i="35"/>
  <c r="M1988" i="35"/>
  <c r="K1988" i="35"/>
  <c r="N1987" i="35"/>
  <c r="M1987" i="35"/>
  <c r="K1987" i="35"/>
  <c r="N1986" i="35"/>
  <c r="M1986" i="35"/>
  <c r="L1986" i="35"/>
  <c r="K1986" i="35"/>
  <c r="O1986" i="35" s="1"/>
  <c r="O1985" i="35"/>
  <c r="N1985" i="35"/>
  <c r="M1985" i="35"/>
  <c r="L1985" i="35"/>
  <c r="K1985" i="35"/>
  <c r="O1984" i="35"/>
  <c r="N1984" i="35"/>
  <c r="M1984" i="35"/>
  <c r="K1984" i="35"/>
  <c r="L1984" i="35" s="1"/>
  <c r="N1983" i="35"/>
  <c r="M1983" i="35"/>
  <c r="L1983" i="35"/>
  <c r="P1983" i="35" s="1"/>
  <c r="K1983" i="35"/>
  <c r="O1983" i="35" s="1"/>
  <c r="N1982" i="35"/>
  <c r="P1982" i="35" s="1"/>
  <c r="M1982" i="35"/>
  <c r="L1982" i="35"/>
  <c r="K1982" i="35"/>
  <c r="O1982" i="35" s="1"/>
  <c r="O1981" i="35"/>
  <c r="N1981" i="35"/>
  <c r="M1981" i="35"/>
  <c r="L1981" i="35"/>
  <c r="P1981" i="35" s="1"/>
  <c r="K1981" i="35"/>
  <c r="O1980" i="35"/>
  <c r="N1980" i="35"/>
  <c r="M1980" i="35"/>
  <c r="L1980" i="35"/>
  <c r="P1980" i="35" s="1"/>
  <c r="K1980" i="35"/>
  <c r="N1979" i="35"/>
  <c r="M1979" i="35"/>
  <c r="K1979" i="35"/>
  <c r="O1979" i="35" s="1"/>
  <c r="N1978" i="35"/>
  <c r="M1978" i="35"/>
  <c r="K1978" i="35"/>
  <c r="O1978" i="35" s="1"/>
  <c r="O1977" i="35"/>
  <c r="N1977" i="35"/>
  <c r="M1977" i="35"/>
  <c r="P1977" i="35" s="1"/>
  <c r="L1977" i="35"/>
  <c r="K1977" i="35"/>
  <c r="P1976" i="35"/>
  <c r="O1976" i="35"/>
  <c r="N1976" i="35"/>
  <c r="M1976" i="35"/>
  <c r="K1976" i="35"/>
  <c r="L1976" i="35" s="1"/>
  <c r="N1975" i="35"/>
  <c r="M1975" i="35"/>
  <c r="K1975" i="35"/>
  <c r="N1974" i="35"/>
  <c r="M1974" i="35"/>
  <c r="K1974" i="35"/>
  <c r="O1974" i="35" s="1"/>
  <c r="P1973" i="35"/>
  <c r="O1973" i="35"/>
  <c r="N1973" i="35"/>
  <c r="M1973" i="35"/>
  <c r="L1973" i="35"/>
  <c r="K1973" i="35"/>
  <c r="O1972" i="35"/>
  <c r="N1972" i="35"/>
  <c r="M1972" i="35"/>
  <c r="L1972" i="35"/>
  <c r="P1972" i="35" s="1"/>
  <c r="K1972" i="35"/>
  <c r="N1971" i="35"/>
  <c r="M1971" i="35"/>
  <c r="K1971" i="35"/>
  <c r="O1970" i="35"/>
  <c r="P1970" i="35" s="1"/>
  <c r="N1970" i="35"/>
  <c r="M1970" i="35"/>
  <c r="K1970" i="35"/>
  <c r="L1970" i="35" s="1"/>
  <c r="O1969" i="35"/>
  <c r="N1969" i="35"/>
  <c r="M1969" i="35"/>
  <c r="P1969" i="35" s="1"/>
  <c r="L1969" i="35"/>
  <c r="K1969" i="35"/>
  <c r="N1968" i="35"/>
  <c r="M1968" i="35"/>
  <c r="K1968" i="35"/>
  <c r="N1967" i="35"/>
  <c r="M1967" i="35"/>
  <c r="L1967" i="35"/>
  <c r="P1967" i="35" s="1"/>
  <c r="K1967" i="35"/>
  <c r="O1967" i="35" s="1"/>
  <c r="O1966" i="35"/>
  <c r="N1966" i="35"/>
  <c r="M1966" i="35"/>
  <c r="L1966" i="35"/>
  <c r="P1966" i="35" s="1"/>
  <c r="K1966" i="35"/>
  <c r="P1965" i="35"/>
  <c r="O1965" i="35"/>
  <c r="N1965" i="35"/>
  <c r="M1965" i="35"/>
  <c r="L1965" i="35"/>
  <c r="K1965" i="35"/>
  <c r="N1964" i="35"/>
  <c r="M1964" i="35"/>
  <c r="L1964" i="35"/>
  <c r="K1964" i="35"/>
  <c r="O1964" i="35" s="1"/>
  <c r="N1963" i="35"/>
  <c r="M1963" i="35"/>
  <c r="K1963" i="35"/>
  <c r="O1962" i="35"/>
  <c r="P1962" i="35" s="1"/>
  <c r="N1962" i="35"/>
  <c r="M1962" i="35"/>
  <c r="K1962" i="35"/>
  <c r="L1962" i="35" s="1"/>
  <c r="O1961" i="35"/>
  <c r="N1961" i="35"/>
  <c r="M1961" i="35"/>
  <c r="L1961" i="35"/>
  <c r="P1961" i="35" s="1"/>
  <c r="K1961" i="35"/>
  <c r="N1960" i="35"/>
  <c r="M1960" i="35"/>
  <c r="K1960" i="35"/>
  <c r="N1959" i="35"/>
  <c r="P1959" i="35" s="1"/>
  <c r="M1959" i="35"/>
  <c r="L1959" i="35"/>
  <c r="K1959" i="35"/>
  <c r="O1959" i="35" s="1"/>
  <c r="O1958" i="35"/>
  <c r="N1958" i="35"/>
  <c r="M1958" i="35"/>
  <c r="L1958" i="35"/>
  <c r="P1958" i="35" s="1"/>
  <c r="K1958" i="35"/>
  <c r="O1957" i="35"/>
  <c r="N1957" i="35"/>
  <c r="M1957" i="35"/>
  <c r="L1957" i="35"/>
  <c r="P1957" i="35" s="1"/>
  <c r="K1957" i="35"/>
  <c r="N1956" i="35"/>
  <c r="M1956" i="35"/>
  <c r="K1956" i="35"/>
  <c r="O1956" i="35" s="1"/>
  <c r="N1955" i="35"/>
  <c r="M1955" i="35"/>
  <c r="K1955" i="35"/>
  <c r="O1954" i="35"/>
  <c r="N1954" i="35"/>
  <c r="M1954" i="35"/>
  <c r="K1954" i="35"/>
  <c r="L1954" i="35" s="1"/>
  <c r="P1954" i="35" s="1"/>
  <c r="O1953" i="35"/>
  <c r="N1953" i="35"/>
  <c r="M1953" i="35"/>
  <c r="L1953" i="35"/>
  <c r="K1953" i="35"/>
  <c r="N1952" i="35"/>
  <c r="M1952" i="35"/>
  <c r="K1952" i="35"/>
  <c r="N1951" i="35"/>
  <c r="P1951" i="35" s="1"/>
  <c r="M1951" i="35"/>
  <c r="L1951" i="35"/>
  <c r="K1951" i="35"/>
  <c r="O1951" i="35" s="1"/>
  <c r="N1950" i="35"/>
  <c r="M1950" i="35"/>
  <c r="L1950" i="35"/>
  <c r="K1950" i="35"/>
  <c r="O1950" i="35" s="1"/>
  <c r="O1949" i="35"/>
  <c r="N1949" i="35"/>
  <c r="M1949" i="35"/>
  <c r="L1949" i="35"/>
  <c r="P1949" i="35" s="1"/>
  <c r="K1949" i="35"/>
  <c r="O1948" i="35"/>
  <c r="P1948" i="35" s="1"/>
  <c r="N1948" i="35"/>
  <c r="M1948" i="35"/>
  <c r="L1948" i="35"/>
  <c r="K1948" i="35"/>
  <c r="N1947" i="35"/>
  <c r="M1947" i="35"/>
  <c r="L1947" i="35"/>
  <c r="P1947" i="35" s="1"/>
  <c r="K1947" i="35"/>
  <c r="O1947" i="35" s="1"/>
  <c r="N1946" i="35"/>
  <c r="M1946" i="35"/>
  <c r="K1946" i="35"/>
  <c r="O1946" i="35" s="1"/>
  <c r="P1945" i="35"/>
  <c r="O1945" i="35"/>
  <c r="N1945" i="35"/>
  <c r="M1945" i="35"/>
  <c r="L1945" i="35"/>
  <c r="K1945" i="35"/>
  <c r="O1944" i="35"/>
  <c r="N1944" i="35"/>
  <c r="M1944" i="35"/>
  <c r="P1944" i="35" s="1"/>
  <c r="K1944" i="35"/>
  <c r="L1944" i="35" s="1"/>
  <c r="N1943" i="35"/>
  <c r="M1943" i="35"/>
  <c r="L1943" i="35"/>
  <c r="P1943" i="35" s="1"/>
  <c r="K1943" i="35"/>
  <c r="O1943" i="35" s="1"/>
  <c r="O1942" i="35"/>
  <c r="N1942" i="35"/>
  <c r="M1942" i="35"/>
  <c r="K1942" i="35"/>
  <c r="L1942" i="35" s="1"/>
  <c r="P1942" i="35" s="1"/>
  <c r="O1941" i="35"/>
  <c r="N1941" i="35"/>
  <c r="M1941" i="35"/>
  <c r="K1941" i="35"/>
  <c r="L1941" i="35" s="1"/>
  <c r="N1940" i="35"/>
  <c r="M1940" i="35"/>
  <c r="K1940" i="35"/>
  <c r="O1939" i="35"/>
  <c r="N1939" i="35"/>
  <c r="M1939" i="35"/>
  <c r="L1939" i="35"/>
  <c r="K1939" i="35"/>
  <c r="N1938" i="35"/>
  <c r="M1938" i="35"/>
  <c r="K1938" i="35"/>
  <c r="O1938" i="35" s="1"/>
  <c r="N1937" i="35"/>
  <c r="M1937" i="35"/>
  <c r="K1937" i="35"/>
  <c r="O1936" i="35"/>
  <c r="N1936" i="35"/>
  <c r="P1936" i="35" s="1"/>
  <c r="M1936" i="35"/>
  <c r="K1936" i="35"/>
  <c r="L1936" i="35" s="1"/>
  <c r="N1935" i="35"/>
  <c r="M1935" i="35"/>
  <c r="K1935" i="35"/>
  <c r="O1935" i="35" s="1"/>
  <c r="N1934" i="35"/>
  <c r="M1934" i="35"/>
  <c r="K1934" i="35"/>
  <c r="O1933" i="35"/>
  <c r="P1933" i="35" s="1"/>
  <c r="N1933" i="35"/>
  <c r="M1933" i="35"/>
  <c r="K1933" i="35"/>
  <c r="L1933" i="35" s="1"/>
  <c r="O1932" i="35"/>
  <c r="N1932" i="35"/>
  <c r="M1932" i="35"/>
  <c r="K1932" i="35"/>
  <c r="L1932" i="35" s="1"/>
  <c r="N1931" i="35"/>
  <c r="M1931" i="35"/>
  <c r="K1931" i="35"/>
  <c r="O1931" i="35" s="1"/>
  <c r="O1930" i="35"/>
  <c r="N1930" i="35"/>
  <c r="M1930" i="35"/>
  <c r="K1930" i="35"/>
  <c r="L1930" i="35" s="1"/>
  <c r="P1929" i="35"/>
  <c r="O1929" i="35"/>
  <c r="N1929" i="35"/>
  <c r="M1929" i="35"/>
  <c r="L1929" i="35"/>
  <c r="K1929" i="35"/>
  <c r="N1928" i="35"/>
  <c r="M1928" i="35"/>
  <c r="K1928" i="35"/>
  <c r="N1927" i="35"/>
  <c r="M1927" i="35"/>
  <c r="K1927" i="35"/>
  <c r="L1927" i="35" s="1"/>
  <c r="O1926" i="35"/>
  <c r="N1926" i="35"/>
  <c r="M1926" i="35"/>
  <c r="L1926" i="35"/>
  <c r="P1926" i="35" s="1"/>
  <c r="K1926" i="35"/>
  <c r="N1925" i="35"/>
  <c r="M1925" i="35"/>
  <c r="K1925" i="35"/>
  <c r="O1925" i="35" s="1"/>
  <c r="N1924" i="35"/>
  <c r="M1924" i="35"/>
  <c r="K1924" i="35"/>
  <c r="O1923" i="35"/>
  <c r="N1923" i="35"/>
  <c r="M1923" i="35"/>
  <c r="P1923" i="35" s="1"/>
  <c r="L1923" i="35"/>
  <c r="K1923" i="35"/>
  <c r="N1922" i="35"/>
  <c r="M1922" i="35"/>
  <c r="K1922" i="35"/>
  <c r="O1922" i="35" s="1"/>
  <c r="N1921" i="35"/>
  <c r="M1921" i="35"/>
  <c r="L1921" i="35"/>
  <c r="P1921" i="35" s="1"/>
  <c r="K1921" i="35"/>
  <c r="O1921" i="35" s="1"/>
  <c r="O1920" i="35"/>
  <c r="N1920" i="35"/>
  <c r="P1920" i="35" s="1"/>
  <c r="M1920" i="35"/>
  <c r="K1920" i="35"/>
  <c r="L1920" i="35" s="1"/>
  <c r="O1919" i="35"/>
  <c r="N1919" i="35"/>
  <c r="M1919" i="35"/>
  <c r="K1919" i="35"/>
  <c r="L1919" i="35" s="1"/>
  <c r="N1918" i="35"/>
  <c r="M1918" i="35"/>
  <c r="L1918" i="35"/>
  <c r="P1918" i="35" s="1"/>
  <c r="K1918" i="35"/>
  <c r="O1918" i="35" s="1"/>
  <c r="P1917" i="35"/>
  <c r="O1917" i="35"/>
  <c r="N1917" i="35"/>
  <c r="M1917" i="35"/>
  <c r="K1917" i="35"/>
  <c r="L1917" i="35" s="1"/>
  <c r="N1916" i="35"/>
  <c r="M1916" i="35"/>
  <c r="K1916" i="35"/>
  <c r="N1915" i="35"/>
  <c r="M1915" i="35"/>
  <c r="L1915" i="35"/>
  <c r="P1915" i="35" s="1"/>
  <c r="K1915" i="35"/>
  <c r="O1915" i="35" s="1"/>
  <c r="O1914" i="35"/>
  <c r="N1914" i="35"/>
  <c r="M1914" i="35"/>
  <c r="K1914" i="35"/>
  <c r="L1914" i="35" s="1"/>
  <c r="P1914" i="35" s="1"/>
  <c r="O1913" i="35"/>
  <c r="N1913" i="35"/>
  <c r="M1913" i="35"/>
  <c r="L1913" i="35"/>
  <c r="P1913" i="35" s="1"/>
  <c r="K1913" i="35"/>
  <c r="N1912" i="35"/>
  <c r="M1912" i="35"/>
  <c r="K1912" i="35"/>
  <c r="O1911" i="35"/>
  <c r="N1911" i="35"/>
  <c r="M1911" i="35"/>
  <c r="K1911" i="35"/>
  <c r="L1911" i="35" s="1"/>
  <c r="P1911" i="35" s="1"/>
  <c r="O1910" i="35"/>
  <c r="N1910" i="35"/>
  <c r="M1910" i="35"/>
  <c r="L1910" i="35"/>
  <c r="K1910" i="35"/>
  <c r="N1909" i="35"/>
  <c r="M1909" i="35"/>
  <c r="K1909" i="35"/>
  <c r="N1908" i="35"/>
  <c r="M1908" i="35"/>
  <c r="K1908" i="35"/>
  <c r="O1907" i="35"/>
  <c r="N1907" i="35"/>
  <c r="M1907" i="35"/>
  <c r="P1907" i="35" s="1"/>
  <c r="L1907" i="35"/>
  <c r="K1907" i="35"/>
  <c r="N1906" i="35"/>
  <c r="M1906" i="35"/>
  <c r="K1906" i="35"/>
  <c r="O1906" i="35" s="1"/>
  <c r="N1905" i="35"/>
  <c r="M1905" i="35"/>
  <c r="K1905" i="35"/>
  <c r="O1905" i="35" s="1"/>
  <c r="P1904" i="35"/>
  <c r="O1904" i="35"/>
  <c r="N1904" i="35"/>
  <c r="M1904" i="35"/>
  <c r="K1904" i="35"/>
  <c r="L1904" i="35" s="1"/>
  <c r="O1903" i="35"/>
  <c r="N1903" i="35"/>
  <c r="M1903" i="35"/>
  <c r="L1903" i="35"/>
  <c r="K1903" i="35"/>
  <c r="N1902" i="35"/>
  <c r="M1902" i="35"/>
  <c r="K1902" i="35"/>
  <c r="O1902" i="35" s="1"/>
  <c r="O1901" i="35"/>
  <c r="N1901" i="35"/>
  <c r="M1901" i="35"/>
  <c r="K1901" i="35"/>
  <c r="L1901" i="35" s="1"/>
  <c r="P1901" i="35" s="1"/>
  <c r="O1900" i="35"/>
  <c r="N1900" i="35"/>
  <c r="P1900" i="35" s="1"/>
  <c r="M1900" i="35"/>
  <c r="K1900" i="35"/>
  <c r="L1900" i="35" s="1"/>
  <c r="N1899" i="35"/>
  <c r="M1899" i="35"/>
  <c r="L1899" i="35"/>
  <c r="P1899" i="35" s="1"/>
  <c r="K1899" i="35"/>
  <c r="O1899" i="35" s="1"/>
  <c r="O1898" i="35"/>
  <c r="N1898" i="35"/>
  <c r="M1898" i="35"/>
  <c r="K1898" i="35"/>
  <c r="L1898" i="35" s="1"/>
  <c r="O1897" i="35"/>
  <c r="N1897" i="35"/>
  <c r="M1897" i="35"/>
  <c r="L1897" i="35"/>
  <c r="P1897" i="35" s="1"/>
  <c r="K1897" i="35"/>
  <c r="N1896" i="35"/>
  <c r="M1896" i="35"/>
  <c r="K1896" i="35"/>
  <c r="N1895" i="35"/>
  <c r="M1895" i="35"/>
  <c r="K1895" i="35"/>
  <c r="O1894" i="35"/>
  <c r="N1894" i="35"/>
  <c r="M1894" i="35"/>
  <c r="L1894" i="35"/>
  <c r="K1894" i="35"/>
  <c r="N1893" i="35"/>
  <c r="M1893" i="35"/>
  <c r="L1893" i="35"/>
  <c r="K1893" i="35"/>
  <c r="O1893" i="35" s="1"/>
  <c r="N1892" i="35"/>
  <c r="M1892" i="35"/>
  <c r="K1892" i="35"/>
  <c r="O1891" i="35"/>
  <c r="N1891" i="35"/>
  <c r="M1891" i="35"/>
  <c r="L1891" i="35"/>
  <c r="K1891" i="35"/>
  <c r="N1890" i="35"/>
  <c r="M1890" i="35"/>
  <c r="K1890" i="35"/>
  <c r="P1889" i="35"/>
  <c r="N1889" i="35"/>
  <c r="M1889" i="35"/>
  <c r="L1889" i="35"/>
  <c r="K1889" i="35"/>
  <c r="O1889" i="35" s="1"/>
  <c r="O1888" i="35"/>
  <c r="N1888" i="35"/>
  <c r="P1888" i="35" s="1"/>
  <c r="M1888" i="35"/>
  <c r="K1888" i="35"/>
  <c r="L1888" i="35" s="1"/>
  <c r="N1887" i="35"/>
  <c r="M1887" i="35"/>
  <c r="L1887" i="35"/>
  <c r="K1887" i="35"/>
  <c r="O1887" i="35" s="1"/>
  <c r="N1886" i="35"/>
  <c r="M1886" i="35"/>
  <c r="K1886" i="35"/>
  <c r="O1886" i="35" s="1"/>
  <c r="O1885" i="35"/>
  <c r="N1885" i="35"/>
  <c r="M1885" i="35"/>
  <c r="K1885" i="35"/>
  <c r="L1885" i="35" s="1"/>
  <c r="P1885" i="35" s="1"/>
  <c r="N1884" i="35"/>
  <c r="M1884" i="35"/>
  <c r="K1884" i="35"/>
  <c r="L1884" i="35" s="1"/>
  <c r="N1883" i="35"/>
  <c r="M1883" i="35"/>
  <c r="L1883" i="35"/>
  <c r="P1883" i="35" s="1"/>
  <c r="K1883" i="35"/>
  <c r="O1883" i="35" s="1"/>
  <c r="O1882" i="35"/>
  <c r="N1882" i="35"/>
  <c r="M1882" i="35"/>
  <c r="K1882" i="35"/>
  <c r="L1882" i="35" s="1"/>
  <c r="P1882" i="35" s="1"/>
  <c r="O1881" i="35"/>
  <c r="N1881" i="35"/>
  <c r="M1881" i="35"/>
  <c r="P1881" i="35" s="1"/>
  <c r="L1881" i="35"/>
  <c r="K1881" i="35"/>
  <c r="N1880" i="35"/>
  <c r="M1880" i="35"/>
  <c r="K1880" i="35"/>
  <c r="O1879" i="35"/>
  <c r="P1879" i="35" s="1"/>
  <c r="N1879" i="35"/>
  <c r="M1879" i="35"/>
  <c r="K1879" i="35"/>
  <c r="L1879" i="35" s="1"/>
  <c r="O1878" i="35"/>
  <c r="N1878" i="35"/>
  <c r="M1878" i="35"/>
  <c r="L1878" i="35"/>
  <c r="K1878" i="35"/>
  <c r="N1877" i="35"/>
  <c r="M1877" i="35"/>
  <c r="K1877" i="35"/>
  <c r="O1877" i="35" s="1"/>
  <c r="N1876" i="35"/>
  <c r="M1876" i="35"/>
  <c r="K1876" i="35"/>
  <c r="P1875" i="35"/>
  <c r="O1875" i="35"/>
  <c r="N1875" i="35"/>
  <c r="M1875" i="35"/>
  <c r="L1875" i="35"/>
  <c r="K1875" i="35"/>
  <c r="N1874" i="35"/>
  <c r="M1874" i="35"/>
  <c r="L1874" i="35"/>
  <c r="K1874" i="35"/>
  <c r="O1874" i="35" s="1"/>
  <c r="N1873" i="35"/>
  <c r="M1873" i="35"/>
  <c r="L1873" i="35"/>
  <c r="P1873" i="35" s="1"/>
  <c r="K1873" i="35"/>
  <c r="O1873" i="35" s="1"/>
  <c r="O1872" i="35"/>
  <c r="P1872" i="35" s="1"/>
  <c r="N1872" i="35"/>
  <c r="M1872" i="35"/>
  <c r="K1872" i="35"/>
  <c r="L1872" i="35" s="1"/>
  <c r="N1871" i="35"/>
  <c r="M1871" i="35"/>
  <c r="K1871" i="35"/>
  <c r="O1871" i="35" s="1"/>
  <c r="N1870" i="35"/>
  <c r="M1870" i="35"/>
  <c r="L1870" i="35"/>
  <c r="P1870" i="35" s="1"/>
  <c r="K1870" i="35"/>
  <c r="O1870" i="35" s="1"/>
  <c r="P1869" i="35"/>
  <c r="O1869" i="35"/>
  <c r="N1869" i="35"/>
  <c r="M1869" i="35"/>
  <c r="K1869" i="35"/>
  <c r="L1869" i="35" s="1"/>
  <c r="O1868" i="35"/>
  <c r="N1868" i="35"/>
  <c r="M1868" i="35"/>
  <c r="K1868" i="35"/>
  <c r="L1868" i="35" s="1"/>
  <c r="P1868" i="35" s="1"/>
  <c r="N1867" i="35"/>
  <c r="M1867" i="35"/>
  <c r="K1867" i="35"/>
  <c r="O1867" i="35" s="1"/>
  <c r="O1866" i="35"/>
  <c r="N1866" i="35"/>
  <c r="M1866" i="35"/>
  <c r="K1866" i="35"/>
  <c r="L1866" i="35" s="1"/>
  <c r="P1865" i="35"/>
  <c r="O1865" i="35"/>
  <c r="N1865" i="35"/>
  <c r="M1865" i="35"/>
  <c r="L1865" i="35"/>
  <c r="K1865" i="35"/>
  <c r="N1864" i="35"/>
  <c r="M1864" i="35"/>
  <c r="K1864" i="35"/>
  <c r="N1863" i="35"/>
  <c r="M1863" i="35"/>
  <c r="K1863" i="35"/>
  <c r="L1863" i="35" s="1"/>
  <c r="O1862" i="35"/>
  <c r="N1862" i="35"/>
  <c r="M1862" i="35"/>
  <c r="L1862" i="35"/>
  <c r="P1862" i="35" s="1"/>
  <c r="K1862" i="35"/>
  <c r="N1861" i="35"/>
  <c r="M1861" i="35"/>
  <c r="K1861" i="35"/>
  <c r="O1861" i="35" s="1"/>
  <c r="N1860" i="35"/>
  <c r="M1860" i="35"/>
  <c r="K1860" i="35"/>
  <c r="O1859" i="35"/>
  <c r="N1859" i="35"/>
  <c r="M1859" i="35"/>
  <c r="P1859" i="35" s="1"/>
  <c r="L1859" i="35"/>
  <c r="K1859" i="35"/>
  <c r="N1858" i="35"/>
  <c r="M1858" i="35"/>
  <c r="K1858" i="35"/>
  <c r="O1858" i="35" s="1"/>
  <c r="N1857" i="35"/>
  <c r="M1857" i="35"/>
  <c r="K1857" i="35"/>
  <c r="O1857" i="35" s="1"/>
  <c r="O1856" i="35"/>
  <c r="N1856" i="35"/>
  <c r="P1856" i="35" s="1"/>
  <c r="M1856" i="35"/>
  <c r="K1856" i="35"/>
  <c r="L1856" i="35" s="1"/>
  <c r="O1855" i="35"/>
  <c r="N1855" i="35"/>
  <c r="M1855" i="35"/>
  <c r="K1855" i="35"/>
  <c r="L1855" i="35" s="1"/>
  <c r="N1854" i="35"/>
  <c r="M1854" i="35"/>
  <c r="L1854" i="35"/>
  <c r="P1854" i="35" s="1"/>
  <c r="K1854" i="35"/>
  <c r="O1854" i="35" s="1"/>
  <c r="P1853" i="35"/>
  <c r="O1853" i="35"/>
  <c r="N1853" i="35"/>
  <c r="M1853" i="35"/>
  <c r="K1853" i="35"/>
  <c r="L1853" i="35" s="1"/>
  <c r="N1852" i="35"/>
  <c r="M1852" i="35"/>
  <c r="K1852" i="35"/>
  <c r="N1851" i="35"/>
  <c r="M1851" i="35"/>
  <c r="L1851" i="35"/>
  <c r="P1851" i="35" s="1"/>
  <c r="K1851" i="35"/>
  <c r="O1851" i="35" s="1"/>
  <c r="O1850" i="35"/>
  <c r="N1850" i="35"/>
  <c r="M1850" i="35"/>
  <c r="K1850" i="35"/>
  <c r="L1850" i="35" s="1"/>
  <c r="P1850" i="35" s="1"/>
  <c r="O1849" i="35"/>
  <c r="N1849" i="35"/>
  <c r="M1849" i="35"/>
  <c r="L1849" i="35"/>
  <c r="P1849" i="35" s="1"/>
  <c r="K1849" i="35"/>
  <c r="N1848" i="35"/>
  <c r="M1848" i="35"/>
  <c r="K1848" i="35"/>
  <c r="O1847" i="35"/>
  <c r="N1847" i="35"/>
  <c r="M1847" i="35"/>
  <c r="K1847" i="35"/>
  <c r="L1847" i="35" s="1"/>
  <c r="P1847" i="35" s="1"/>
  <c r="O1846" i="35"/>
  <c r="N1846" i="35"/>
  <c r="M1846" i="35"/>
  <c r="L1846" i="35"/>
  <c r="K1846" i="35"/>
  <c r="N1845" i="35"/>
  <c r="M1845" i="35"/>
  <c r="K1845" i="35"/>
  <c r="N1844" i="35"/>
  <c r="M1844" i="35"/>
  <c r="K1844" i="35"/>
  <c r="O1843" i="35"/>
  <c r="N1843" i="35"/>
  <c r="M1843" i="35"/>
  <c r="P1843" i="35" s="1"/>
  <c r="L1843" i="35"/>
  <c r="K1843" i="35"/>
  <c r="N1842" i="35"/>
  <c r="M1842" i="35"/>
  <c r="K1842" i="35"/>
  <c r="O1842" i="35" s="1"/>
  <c r="N1841" i="35"/>
  <c r="M1841" i="35"/>
  <c r="K1841" i="35"/>
  <c r="O1841" i="35" s="1"/>
  <c r="P1840" i="35"/>
  <c r="O1840" i="35"/>
  <c r="N1840" i="35"/>
  <c r="M1840" i="35"/>
  <c r="K1840" i="35"/>
  <c r="L1840" i="35" s="1"/>
  <c r="O1839" i="35"/>
  <c r="N1839" i="35"/>
  <c r="M1839" i="35"/>
  <c r="L1839" i="35"/>
  <c r="K1839" i="35"/>
  <c r="N1838" i="35"/>
  <c r="M1838" i="35"/>
  <c r="K1838" i="35"/>
  <c r="O1838" i="35" s="1"/>
  <c r="O1837" i="35"/>
  <c r="N1837" i="35"/>
  <c r="M1837" i="35"/>
  <c r="K1837" i="35"/>
  <c r="L1837" i="35" s="1"/>
  <c r="P1837" i="35" s="1"/>
  <c r="O1836" i="35"/>
  <c r="N1836" i="35"/>
  <c r="P1836" i="35" s="1"/>
  <c r="M1836" i="35"/>
  <c r="K1836" i="35"/>
  <c r="L1836" i="35" s="1"/>
  <c r="N1835" i="35"/>
  <c r="M1835" i="35"/>
  <c r="L1835" i="35"/>
  <c r="P1835" i="35" s="1"/>
  <c r="K1835" i="35"/>
  <c r="O1835" i="35" s="1"/>
  <c r="O1834" i="35"/>
  <c r="N1834" i="35"/>
  <c r="M1834" i="35"/>
  <c r="K1834" i="35"/>
  <c r="L1834" i="35" s="1"/>
  <c r="O1833" i="35"/>
  <c r="N1833" i="35"/>
  <c r="M1833" i="35"/>
  <c r="L1833" i="35"/>
  <c r="P1833" i="35" s="1"/>
  <c r="K1833" i="35"/>
  <c r="N1832" i="35"/>
  <c r="M1832" i="35"/>
  <c r="K1832" i="35"/>
  <c r="N1831" i="35"/>
  <c r="M1831" i="35"/>
  <c r="K1831" i="35"/>
  <c r="O1830" i="35"/>
  <c r="N1830" i="35"/>
  <c r="M1830" i="35"/>
  <c r="L1830" i="35"/>
  <c r="K1830" i="35"/>
  <c r="N1829" i="35"/>
  <c r="M1829" i="35"/>
  <c r="L1829" i="35"/>
  <c r="P1829" i="35" s="1"/>
  <c r="K1829" i="35"/>
  <c r="O1829" i="35" s="1"/>
  <c r="N1828" i="35"/>
  <c r="M1828" i="35"/>
  <c r="K1828" i="35"/>
  <c r="O1827" i="35"/>
  <c r="N1827" i="35"/>
  <c r="M1827" i="35"/>
  <c r="L1827" i="35"/>
  <c r="K1827" i="35"/>
  <c r="N1826" i="35"/>
  <c r="M1826" i="35"/>
  <c r="K1826" i="35"/>
  <c r="P1825" i="35"/>
  <c r="N1825" i="35"/>
  <c r="M1825" i="35"/>
  <c r="L1825" i="35"/>
  <c r="K1825" i="35"/>
  <c r="O1825" i="35" s="1"/>
  <c r="O1824" i="35"/>
  <c r="N1824" i="35"/>
  <c r="P1824" i="35" s="1"/>
  <c r="M1824" i="35"/>
  <c r="K1824" i="35"/>
  <c r="L1824" i="35" s="1"/>
  <c r="N1823" i="35"/>
  <c r="M1823" i="35"/>
  <c r="L1823" i="35"/>
  <c r="K1823" i="35"/>
  <c r="O1823" i="35" s="1"/>
  <c r="N1822" i="35"/>
  <c r="M1822" i="35"/>
  <c r="K1822" i="35"/>
  <c r="O1822" i="35" s="1"/>
  <c r="O1821" i="35"/>
  <c r="N1821" i="35"/>
  <c r="M1821" i="35"/>
  <c r="K1821" i="35"/>
  <c r="L1821" i="35" s="1"/>
  <c r="P1821" i="35" s="1"/>
  <c r="N1820" i="35"/>
  <c r="M1820" i="35"/>
  <c r="K1820" i="35"/>
  <c r="L1820" i="35" s="1"/>
  <c r="N1819" i="35"/>
  <c r="M1819" i="35"/>
  <c r="K1819" i="35"/>
  <c r="O1819" i="35" s="1"/>
  <c r="O1818" i="35"/>
  <c r="N1818" i="35"/>
  <c r="M1818" i="35"/>
  <c r="K1818" i="35"/>
  <c r="L1818" i="35" s="1"/>
  <c r="P1818" i="35" s="1"/>
  <c r="O1817" i="35"/>
  <c r="N1817" i="35"/>
  <c r="M1817" i="35"/>
  <c r="P1817" i="35" s="1"/>
  <c r="L1817" i="35"/>
  <c r="K1817" i="35"/>
  <c r="N1816" i="35"/>
  <c r="M1816" i="35"/>
  <c r="K1816" i="35"/>
  <c r="O1815" i="35"/>
  <c r="P1815" i="35" s="1"/>
  <c r="N1815" i="35"/>
  <c r="M1815" i="35"/>
  <c r="K1815" i="35"/>
  <c r="L1815" i="35" s="1"/>
  <c r="O1814" i="35"/>
  <c r="N1814" i="35"/>
  <c r="M1814" i="35"/>
  <c r="L1814" i="35"/>
  <c r="K1814" i="35"/>
  <c r="N1813" i="35"/>
  <c r="M1813" i="35"/>
  <c r="K1813" i="35"/>
  <c r="O1813" i="35" s="1"/>
  <c r="N1812" i="35"/>
  <c r="M1812" i="35"/>
  <c r="K1812" i="35"/>
  <c r="O1811" i="35"/>
  <c r="N1811" i="35"/>
  <c r="M1811" i="35"/>
  <c r="K1811" i="35"/>
  <c r="L1811" i="35" s="1"/>
  <c r="P1811" i="35" s="1"/>
  <c r="O1810" i="35"/>
  <c r="N1810" i="35"/>
  <c r="M1810" i="35"/>
  <c r="L1810" i="35"/>
  <c r="K1810" i="35"/>
  <c r="N1809" i="35"/>
  <c r="M1809" i="35"/>
  <c r="K1809" i="35"/>
  <c r="P1808" i="35"/>
  <c r="N1808" i="35"/>
  <c r="M1808" i="35"/>
  <c r="L1808" i="35"/>
  <c r="K1808" i="35"/>
  <c r="O1808" i="35" s="1"/>
  <c r="O1807" i="35"/>
  <c r="N1807" i="35"/>
  <c r="P1807" i="35" s="1"/>
  <c r="M1807" i="35"/>
  <c r="K1807" i="35"/>
  <c r="L1807" i="35" s="1"/>
  <c r="O1806" i="35"/>
  <c r="N1806" i="35"/>
  <c r="M1806" i="35"/>
  <c r="L1806" i="35"/>
  <c r="P1806" i="35" s="1"/>
  <c r="K1806" i="35"/>
  <c r="N1805" i="35"/>
  <c r="M1805" i="35"/>
  <c r="K1805" i="35"/>
  <c r="O1805" i="35" s="1"/>
  <c r="N1804" i="35"/>
  <c r="M1804" i="35"/>
  <c r="K1804" i="35"/>
  <c r="O1804" i="35" s="1"/>
  <c r="O1803" i="35"/>
  <c r="N1803" i="35"/>
  <c r="M1803" i="35"/>
  <c r="K1803" i="35"/>
  <c r="L1803" i="35" s="1"/>
  <c r="P1803" i="35" s="1"/>
  <c r="O1802" i="35"/>
  <c r="N1802" i="35"/>
  <c r="P1802" i="35" s="1"/>
  <c r="M1802" i="35"/>
  <c r="L1802" i="35"/>
  <c r="K1802" i="35"/>
  <c r="N1801" i="35"/>
  <c r="M1801" i="35"/>
  <c r="K1801" i="35"/>
  <c r="P1800" i="35"/>
  <c r="N1800" i="35"/>
  <c r="M1800" i="35"/>
  <c r="L1800" i="35"/>
  <c r="K1800" i="35"/>
  <c r="O1800" i="35" s="1"/>
  <c r="O1799" i="35"/>
  <c r="N1799" i="35"/>
  <c r="P1799" i="35" s="1"/>
  <c r="M1799" i="35"/>
  <c r="K1799" i="35"/>
  <c r="L1799" i="35" s="1"/>
  <c r="O1798" i="35"/>
  <c r="N1798" i="35"/>
  <c r="M1798" i="35"/>
  <c r="L1798" i="35"/>
  <c r="P1798" i="35" s="1"/>
  <c r="K1798" i="35"/>
  <c r="N1797" i="35"/>
  <c r="M1797" i="35"/>
  <c r="K1797" i="35"/>
  <c r="O1797" i="35" s="1"/>
  <c r="N1796" i="35"/>
  <c r="M1796" i="35"/>
  <c r="L1796" i="35"/>
  <c r="P1796" i="35" s="1"/>
  <c r="K1796" i="35"/>
  <c r="O1796" i="35" s="1"/>
  <c r="O1795" i="35"/>
  <c r="N1795" i="35"/>
  <c r="M1795" i="35"/>
  <c r="K1795" i="35"/>
  <c r="L1795" i="35" s="1"/>
  <c r="P1795" i="35" s="1"/>
  <c r="O1794" i="35"/>
  <c r="N1794" i="35"/>
  <c r="P1794" i="35" s="1"/>
  <c r="M1794" i="35"/>
  <c r="L1794" i="35"/>
  <c r="K1794" i="35"/>
  <c r="N1793" i="35"/>
  <c r="M1793" i="35"/>
  <c r="K1793" i="35"/>
  <c r="P1792" i="35"/>
  <c r="N1792" i="35"/>
  <c r="M1792" i="35"/>
  <c r="L1792" i="35"/>
  <c r="K1792" i="35"/>
  <c r="O1792" i="35" s="1"/>
  <c r="O1791" i="35"/>
  <c r="N1791" i="35"/>
  <c r="P1791" i="35" s="1"/>
  <c r="M1791" i="35"/>
  <c r="K1791" i="35"/>
  <c r="L1791" i="35" s="1"/>
  <c r="O1790" i="35"/>
  <c r="N1790" i="35"/>
  <c r="M1790" i="35"/>
  <c r="L1790" i="35"/>
  <c r="P1790" i="35" s="1"/>
  <c r="K1790" i="35"/>
  <c r="N1789" i="35"/>
  <c r="M1789" i="35"/>
  <c r="K1789" i="35"/>
  <c r="O1789" i="35" s="1"/>
  <c r="N1788" i="35"/>
  <c r="M1788" i="35"/>
  <c r="L1788" i="35"/>
  <c r="P1788" i="35" s="1"/>
  <c r="K1788" i="35"/>
  <c r="O1788" i="35" s="1"/>
  <c r="O1787" i="35"/>
  <c r="N1787" i="35"/>
  <c r="M1787" i="35"/>
  <c r="K1787" i="35"/>
  <c r="L1787" i="35" s="1"/>
  <c r="P1787" i="35" s="1"/>
  <c r="O1786" i="35"/>
  <c r="N1786" i="35"/>
  <c r="P1786" i="35" s="1"/>
  <c r="M1786" i="35"/>
  <c r="L1786" i="35"/>
  <c r="K1786" i="35"/>
  <c r="N1785" i="35"/>
  <c r="M1785" i="35"/>
  <c r="K1785" i="35"/>
  <c r="P1784" i="35"/>
  <c r="N1784" i="35"/>
  <c r="M1784" i="35"/>
  <c r="L1784" i="35"/>
  <c r="K1784" i="35"/>
  <c r="O1784" i="35" s="1"/>
  <c r="O1783" i="35"/>
  <c r="N1783" i="35"/>
  <c r="P1783" i="35" s="1"/>
  <c r="M1783" i="35"/>
  <c r="K1783" i="35"/>
  <c r="L1783" i="35" s="1"/>
  <c r="O1782" i="35"/>
  <c r="N1782" i="35"/>
  <c r="M1782" i="35"/>
  <c r="L1782" i="35"/>
  <c r="P1782" i="35" s="1"/>
  <c r="K1782" i="35"/>
  <c r="N1781" i="35"/>
  <c r="M1781" i="35"/>
  <c r="K1781" i="35"/>
  <c r="O1781" i="35" s="1"/>
  <c r="N1780" i="35"/>
  <c r="M1780" i="35"/>
  <c r="K1780" i="35"/>
  <c r="O1780" i="35" s="1"/>
  <c r="O1779" i="35"/>
  <c r="N1779" i="35"/>
  <c r="M1779" i="35"/>
  <c r="K1779" i="35"/>
  <c r="L1779" i="35" s="1"/>
  <c r="P1779" i="35" s="1"/>
  <c r="O1778" i="35"/>
  <c r="N1778" i="35"/>
  <c r="M1778" i="35"/>
  <c r="L1778" i="35"/>
  <c r="K1778" i="35"/>
  <c r="N1777" i="35"/>
  <c r="M1777" i="35"/>
  <c r="K1777" i="35"/>
  <c r="P1776" i="35"/>
  <c r="N1776" i="35"/>
  <c r="M1776" i="35"/>
  <c r="L1776" i="35"/>
  <c r="K1776" i="35"/>
  <c r="O1776" i="35" s="1"/>
  <c r="O1775" i="35"/>
  <c r="N1775" i="35"/>
  <c r="P1775" i="35" s="1"/>
  <c r="M1775" i="35"/>
  <c r="K1775" i="35"/>
  <c r="L1775" i="35" s="1"/>
  <c r="O1774" i="35"/>
  <c r="N1774" i="35"/>
  <c r="M1774" i="35"/>
  <c r="L1774" i="35"/>
  <c r="P1774" i="35" s="1"/>
  <c r="K1774" i="35"/>
  <c r="N1773" i="35"/>
  <c r="M1773" i="35"/>
  <c r="K1773" i="35"/>
  <c r="O1773" i="35" s="1"/>
  <c r="N1772" i="35"/>
  <c r="M1772" i="35"/>
  <c r="K1772" i="35"/>
  <c r="O1772" i="35" s="1"/>
  <c r="O1771" i="35"/>
  <c r="N1771" i="35"/>
  <c r="M1771" i="35"/>
  <c r="K1771" i="35"/>
  <c r="L1771" i="35" s="1"/>
  <c r="P1771" i="35" s="1"/>
  <c r="O1770" i="35"/>
  <c r="N1770" i="35"/>
  <c r="M1770" i="35"/>
  <c r="L1770" i="35"/>
  <c r="K1770" i="35"/>
  <c r="N1769" i="35"/>
  <c r="M1769" i="35"/>
  <c r="K1769" i="35"/>
  <c r="P1768" i="35"/>
  <c r="N1768" i="35"/>
  <c r="M1768" i="35"/>
  <c r="L1768" i="35"/>
  <c r="K1768" i="35"/>
  <c r="O1768" i="35" s="1"/>
  <c r="O1767" i="35"/>
  <c r="N1767" i="35"/>
  <c r="P1767" i="35" s="1"/>
  <c r="M1767" i="35"/>
  <c r="K1767" i="35"/>
  <c r="L1767" i="35" s="1"/>
  <c r="O1766" i="35"/>
  <c r="N1766" i="35"/>
  <c r="M1766" i="35"/>
  <c r="L1766" i="35"/>
  <c r="P1766" i="35" s="1"/>
  <c r="K1766" i="35"/>
  <c r="N1765" i="35"/>
  <c r="M1765" i="35"/>
  <c r="K1765" i="35"/>
  <c r="O1765" i="35" s="1"/>
  <c r="N1764" i="35"/>
  <c r="M1764" i="35"/>
  <c r="L1764" i="35"/>
  <c r="P1764" i="35" s="1"/>
  <c r="K1764" i="35"/>
  <c r="O1764" i="35" s="1"/>
  <c r="O1763" i="35"/>
  <c r="N1763" i="35"/>
  <c r="M1763" i="35"/>
  <c r="K1763" i="35"/>
  <c r="L1763" i="35" s="1"/>
  <c r="P1763" i="35" s="1"/>
  <c r="O1762" i="35"/>
  <c r="N1762" i="35"/>
  <c r="P1762" i="35" s="1"/>
  <c r="M1762" i="35"/>
  <c r="L1762" i="35"/>
  <c r="K1762" i="35"/>
  <c r="N1761" i="35"/>
  <c r="M1761" i="35"/>
  <c r="K1761" i="35"/>
  <c r="P1760" i="35"/>
  <c r="N1760" i="35"/>
  <c r="M1760" i="35"/>
  <c r="L1760" i="35"/>
  <c r="K1760" i="35"/>
  <c r="O1760" i="35" s="1"/>
  <c r="O1759" i="35"/>
  <c r="N1759" i="35"/>
  <c r="P1759" i="35" s="1"/>
  <c r="M1759" i="35"/>
  <c r="K1759" i="35"/>
  <c r="L1759" i="35" s="1"/>
  <c r="O1758" i="35"/>
  <c r="N1758" i="35"/>
  <c r="M1758" i="35"/>
  <c r="L1758" i="35"/>
  <c r="P1758" i="35" s="1"/>
  <c r="K1758" i="35"/>
  <c r="N1757" i="35"/>
  <c r="M1757" i="35"/>
  <c r="K1757" i="35"/>
  <c r="O1757" i="35" s="1"/>
  <c r="N1756" i="35"/>
  <c r="M1756" i="35"/>
  <c r="K1756" i="35"/>
  <c r="O1756" i="35" s="1"/>
  <c r="O1755" i="35"/>
  <c r="N1755" i="35"/>
  <c r="M1755" i="35"/>
  <c r="K1755" i="35"/>
  <c r="L1755" i="35" s="1"/>
  <c r="P1755" i="35" s="1"/>
  <c r="O1754" i="35"/>
  <c r="N1754" i="35"/>
  <c r="P1754" i="35" s="1"/>
  <c r="M1754" i="35"/>
  <c r="L1754" i="35"/>
  <c r="K1754" i="35"/>
  <c r="N1753" i="35"/>
  <c r="M1753" i="35"/>
  <c r="K1753" i="35"/>
  <c r="P1752" i="35"/>
  <c r="N1752" i="35"/>
  <c r="M1752" i="35"/>
  <c r="L1752" i="35"/>
  <c r="K1752" i="35"/>
  <c r="O1752" i="35" s="1"/>
  <c r="O1751" i="35"/>
  <c r="N1751" i="35"/>
  <c r="P1751" i="35" s="1"/>
  <c r="M1751" i="35"/>
  <c r="K1751" i="35"/>
  <c r="L1751" i="35" s="1"/>
  <c r="O1750" i="35"/>
  <c r="N1750" i="35"/>
  <c r="M1750" i="35"/>
  <c r="L1750" i="35"/>
  <c r="P1750" i="35" s="1"/>
  <c r="K1750" i="35"/>
  <c r="N1749" i="35"/>
  <c r="M1749" i="35"/>
  <c r="K1749" i="35"/>
  <c r="O1749" i="35" s="1"/>
  <c r="N1748" i="35"/>
  <c r="M1748" i="35"/>
  <c r="K1748" i="35"/>
  <c r="O1747" i="35"/>
  <c r="N1747" i="35"/>
  <c r="M1747" i="35"/>
  <c r="K1747" i="35"/>
  <c r="L1747" i="35" s="1"/>
  <c r="P1747" i="35" s="1"/>
  <c r="O1746" i="35"/>
  <c r="N1746" i="35"/>
  <c r="M1746" i="35"/>
  <c r="L1746" i="35"/>
  <c r="K1746" i="35"/>
  <c r="N1745" i="35"/>
  <c r="M1745" i="35"/>
  <c r="K1745" i="35"/>
  <c r="P1744" i="35"/>
  <c r="N1744" i="35"/>
  <c r="M1744" i="35"/>
  <c r="L1744" i="35"/>
  <c r="K1744" i="35"/>
  <c r="O1744" i="35" s="1"/>
  <c r="O1743" i="35"/>
  <c r="N1743" i="35"/>
  <c r="P1743" i="35" s="1"/>
  <c r="M1743" i="35"/>
  <c r="K1743" i="35"/>
  <c r="L1743" i="35" s="1"/>
  <c r="O1742" i="35"/>
  <c r="N1742" i="35"/>
  <c r="M1742" i="35"/>
  <c r="L1742" i="35"/>
  <c r="P1742" i="35" s="1"/>
  <c r="K1742" i="35"/>
  <c r="N1741" i="35"/>
  <c r="M1741" i="35"/>
  <c r="K1741" i="35"/>
  <c r="O1741" i="35" s="1"/>
  <c r="N1740" i="35"/>
  <c r="M1740" i="35"/>
  <c r="L1740" i="35"/>
  <c r="P1740" i="35" s="1"/>
  <c r="K1740" i="35"/>
  <c r="O1740" i="35" s="1"/>
  <c r="O1739" i="35"/>
  <c r="N1739" i="35"/>
  <c r="M1739" i="35"/>
  <c r="K1739" i="35"/>
  <c r="L1739" i="35" s="1"/>
  <c r="P1739" i="35" s="1"/>
  <c r="O1738" i="35"/>
  <c r="N1738" i="35"/>
  <c r="P1738" i="35" s="1"/>
  <c r="M1738" i="35"/>
  <c r="L1738" i="35"/>
  <c r="K1738" i="35"/>
  <c r="N1737" i="35"/>
  <c r="M1737" i="35"/>
  <c r="K1737" i="35"/>
  <c r="P1736" i="35"/>
  <c r="N1736" i="35"/>
  <c r="M1736" i="35"/>
  <c r="L1736" i="35"/>
  <c r="K1736" i="35"/>
  <c r="O1736" i="35" s="1"/>
  <c r="O1735" i="35"/>
  <c r="N1735" i="35"/>
  <c r="P1735" i="35" s="1"/>
  <c r="M1735" i="35"/>
  <c r="K1735" i="35"/>
  <c r="L1735" i="35" s="1"/>
  <c r="O1734" i="35"/>
  <c r="N1734" i="35"/>
  <c r="M1734" i="35"/>
  <c r="L1734" i="35"/>
  <c r="P1734" i="35" s="1"/>
  <c r="K1734" i="35"/>
  <c r="N1733" i="35"/>
  <c r="M1733" i="35"/>
  <c r="K1733" i="35"/>
  <c r="O1733" i="35" s="1"/>
  <c r="N1732" i="35"/>
  <c r="M1732" i="35"/>
  <c r="L1732" i="35"/>
  <c r="P1732" i="35" s="1"/>
  <c r="K1732" i="35"/>
  <c r="O1732" i="35" s="1"/>
  <c r="O1731" i="35"/>
  <c r="N1731" i="35"/>
  <c r="M1731" i="35"/>
  <c r="K1731" i="35"/>
  <c r="L1731" i="35" s="1"/>
  <c r="P1731" i="35" s="1"/>
  <c r="O1730" i="35"/>
  <c r="N1730" i="35"/>
  <c r="P1730" i="35" s="1"/>
  <c r="M1730" i="35"/>
  <c r="L1730" i="35"/>
  <c r="K1730" i="35"/>
  <c r="N1729" i="35"/>
  <c r="M1729" i="35"/>
  <c r="K1729" i="35"/>
  <c r="P1728" i="35"/>
  <c r="N1728" i="35"/>
  <c r="M1728" i="35"/>
  <c r="L1728" i="35"/>
  <c r="K1728" i="35"/>
  <c r="O1728" i="35" s="1"/>
  <c r="O1727" i="35"/>
  <c r="N1727" i="35"/>
  <c r="P1727" i="35" s="1"/>
  <c r="M1727" i="35"/>
  <c r="K1727" i="35"/>
  <c r="L1727" i="35" s="1"/>
  <c r="O1726" i="35"/>
  <c r="N1726" i="35"/>
  <c r="M1726" i="35"/>
  <c r="L1726" i="35"/>
  <c r="P1726" i="35" s="1"/>
  <c r="K1726" i="35"/>
  <c r="N1725" i="35"/>
  <c r="M1725" i="35"/>
  <c r="K1725" i="35"/>
  <c r="O1725" i="35" s="1"/>
  <c r="N1724" i="35"/>
  <c r="M1724" i="35"/>
  <c r="L1724" i="35"/>
  <c r="P1724" i="35" s="1"/>
  <c r="K1724" i="35"/>
  <c r="O1724" i="35" s="1"/>
  <c r="O1723" i="35"/>
  <c r="N1723" i="35"/>
  <c r="M1723" i="35"/>
  <c r="K1723" i="35"/>
  <c r="L1723" i="35" s="1"/>
  <c r="O1722" i="35"/>
  <c r="N1722" i="35"/>
  <c r="M1722" i="35"/>
  <c r="L1722" i="35"/>
  <c r="K1722" i="35"/>
  <c r="N1721" i="35"/>
  <c r="M1721" i="35"/>
  <c r="K1721" i="35"/>
  <c r="P1720" i="35"/>
  <c r="N1720" i="35"/>
  <c r="M1720" i="35"/>
  <c r="L1720" i="35"/>
  <c r="K1720" i="35"/>
  <c r="O1720" i="35" s="1"/>
  <c r="O1719" i="35"/>
  <c r="N1719" i="35"/>
  <c r="P1719" i="35" s="1"/>
  <c r="M1719" i="35"/>
  <c r="K1719" i="35"/>
  <c r="L1719" i="35" s="1"/>
  <c r="O1718" i="35"/>
  <c r="N1718" i="35"/>
  <c r="M1718" i="35"/>
  <c r="L1718" i="35"/>
  <c r="K1718" i="35"/>
  <c r="N1717" i="35"/>
  <c r="M1717" i="35"/>
  <c r="K1717" i="35"/>
  <c r="N1716" i="35"/>
  <c r="M1716" i="35"/>
  <c r="K1716" i="35"/>
  <c r="O1716" i="35" s="1"/>
  <c r="O1715" i="35"/>
  <c r="N1715" i="35"/>
  <c r="M1715" i="35"/>
  <c r="K1715" i="35"/>
  <c r="L1715" i="35" s="1"/>
  <c r="P1715" i="35" s="1"/>
  <c r="O1714" i="35"/>
  <c r="N1714" i="35"/>
  <c r="M1714" i="35"/>
  <c r="L1714" i="35"/>
  <c r="K1714" i="35"/>
  <c r="N1713" i="35"/>
  <c r="M1713" i="35"/>
  <c r="K1713" i="35"/>
  <c r="P1712" i="35"/>
  <c r="N1712" i="35"/>
  <c r="M1712" i="35"/>
  <c r="L1712" i="35"/>
  <c r="K1712" i="35"/>
  <c r="O1712" i="35" s="1"/>
  <c r="O1711" i="35"/>
  <c r="N1711" i="35"/>
  <c r="P1711" i="35" s="1"/>
  <c r="M1711" i="35"/>
  <c r="K1711" i="35"/>
  <c r="L1711" i="35" s="1"/>
  <c r="O1710" i="35"/>
  <c r="N1710" i="35"/>
  <c r="M1710" i="35"/>
  <c r="L1710" i="35"/>
  <c r="P1710" i="35" s="1"/>
  <c r="K1710" i="35"/>
  <c r="N1709" i="35"/>
  <c r="M1709" i="35"/>
  <c r="K1709" i="35"/>
  <c r="N1708" i="35"/>
  <c r="M1708" i="35"/>
  <c r="K1708" i="35"/>
  <c r="O1708" i="35" s="1"/>
  <c r="O1707" i="35"/>
  <c r="N1707" i="35"/>
  <c r="M1707" i="35"/>
  <c r="K1707" i="35"/>
  <c r="L1707" i="35" s="1"/>
  <c r="P1707" i="35" s="1"/>
  <c r="O1706" i="35"/>
  <c r="N1706" i="35"/>
  <c r="M1706" i="35"/>
  <c r="L1706" i="35"/>
  <c r="K1706" i="35"/>
  <c r="N1705" i="35"/>
  <c r="M1705" i="35"/>
  <c r="K1705" i="35"/>
  <c r="N1704" i="35"/>
  <c r="M1704" i="35"/>
  <c r="L1704" i="35"/>
  <c r="P1704" i="35" s="1"/>
  <c r="K1704" i="35"/>
  <c r="O1704" i="35" s="1"/>
  <c r="O1703" i="35"/>
  <c r="N1703" i="35"/>
  <c r="P1703" i="35" s="1"/>
  <c r="M1703" i="35"/>
  <c r="K1703" i="35"/>
  <c r="L1703" i="35" s="1"/>
  <c r="O1702" i="35"/>
  <c r="N1702" i="35"/>
  <c r="M1702" i="35"/>
  <c r="L1702" i="35"/>
  <c r="K1702" i="35"/>
  <c r="N1701" i="35"/>
  <c r="M1701" i="35"/>
  <c r="K1701" i="35"/>
  <c r="N1700" i="35"/>
  <c r="M1700" i="35"/>
  <c r="L1700" i="35"/>
  <c r="P1700" i="35" s="1"/>
  <c r="K1700" i="35"/>
  <c r="O1700" i="35" s="1"/>
  <c r="O1699" i="35"/>
  <c r="N1699" i="35"/>
  <c r="M1699" i="35"/>
  <c r="K1699" i="35"/>
  <c r="L1699" i="35" s="1"/>
  <c r="O1698" i="35"/>
  <c r="N1698" i="35"/>
  <c r="P1698" i="35" s="1"/>
  <c r="M1698" i="35"/>
  <c r="L1698" i="35"/>
  <c r="K1698" i="35"/>
  <c r="N1697" i="35"/>
  <c r="M1697" i="35"/>
  <c r="K1697" i="35"/>
  <c r="P1696" i="35"/>
  <c r="N1696" i="35"/>
  <c r="M1696" i="35"/>
  <c r="L1696" i="35"/>
  <c r="K1696" i="35"/>
  <c r="O1696" i="35" s="1"/>
  <c r="O1695" i="35"/>
  <c r="N1695" i="35"/>
  <c r="P1695" i="35" s="1"/>
  <c r="M1695" i="35"/>
  <c r="K1695" i="35"/>
  <c r="L1695" i="35" s="1"/>
  <c r="O1694" i="35"/>
  <c r="N1694" i="35"/>
  <c r="M1694" i="35"/>
  <c r="L1694" i="35"/>
  <c r="P1694" i="35" s="1"/>
  <c r="K1694" i="35"/>
  <c r="N1693" i="35"/>
  <c r="M1693" i="35"/>
  <c r="K1693" i="35"/>
  <c r="N1692" i="35"/>
  <c r="M1692" i="35"/>
  <c r="K1692" i="35"/>
  <c r="O1692" i="35" s="1"/>
  <c r="O1691" i="35"/>
  <c r="N1691" i="35"/>
  <c r="M1691" i="35"/>
  <c r="K1691" i="35"/>
  <c r="L1691" i="35" s="1"/>
  <c r="O1690" i="35"/>
  <c r="N1690" i="35"/>
  <c r="P1690" i="35" s="1"/>
  <c r="M1690" i="35"/>
  <c r="L1690" i="35"/>
  <c r="K1690" i="35"/>
  <c r="N1689" i="35"/>
  <c r="M1689" i="35"/>
  <c r="K1689" i="35"/>
  <c r="N1688" i="35"/>
  <c r="M1688" i="35"/>
  <c r="L1688" i="35"/>
  <c r="P1688" i="35" s="1"/>
  <c r="K1688" i="35"/>
  <c r="O1688" i="35" s="1"/>
  <c r="O1687" i="35"/>
  <c r="N1687" i="35"/>
  <c r="P1687" i="35" s="1"/>
  <c r="M1687" i="35"/>
  <c r="K1687" i="35"/>
  <c r="L1687" i="35" s="1"/>
  <c r="O1686" i="35"/>
  <c r="N1686" i="35"/>
  <c r="M1686" i="35"/>
  <c r="L1686" i="35"/>
  <c r="P1686" i="35" s="1"/>
  <c r="K1686" i="35"/>
  <c r="N1685" i="35"/>
  <c r="M1685" i="35"/>
  <c r="K1685" i="35"/>
  <c r="N1684" i="35"/>
  <c r="M1684" i="35"/>
  <c r="K1684" i="35"/>
  <c r="O1683" i="35"/>
  <c r="N1683" i="35"/>
  <c r="M1683" i="35"/>
  <c r="K1683" i="35"/>
  <c r="L1683" i="35" s="1"/>
  <c r="O1682" i="35"/>
  <c r="N1682" i="35"/>
  <c r="M1682" i="35"/>
  <c r="L1682" i="35"/>
  <c r="K1682" i="35"/>
  <c r="N1681" i="35"/>
  <c r="M1681" i="35"/>
  <c r="K1681" i="35"/>
  <c r="N1680" i="35"/>
  <c r="M1680" i="35"/>
  <c r="L1680" i="35"/>
  <c r="P1680" i="35" s="1"/>
  <c r="K1680" i="35"/>
  <c r="O1680" i="35" s="1"/>
  <c r="O1679" i="35"/>
  <c r="N1679" i="35"/>
  <c r="P1679" i="35" s="1"/>
  <c r="M1679" i="35"/>
  <c r="K1679" i="35"/>
  <c r="L1679" i="35" s="1"/>
  <c r="O1678" i="35"/>
  <c r="N1678" i="35"/>
  <c r="M1678" i="35"/>
  <c r="L1678" i="35"/>
  <c r="P1678" i="35" s="1"/>
  <c r="K1678" i="35"/>
  <c r="N1677" i="35"/>
  <c r="M1677" i="35"/>
  <c r="K1677" i="35"/>
  <c r="N1676" i="35"/>
  <c r="M1676" i="35"/>
  <c r="K1676" i="35"/>
  <c r="O1676" i="35" s="1"/>
  <c r="O1675" i="35"/>
  <c r="N1675" i="35"/>
  <c r="M1675" i="35"/>
  <c r="K1675" i="35"/>
  <c r="L1675" i="35" s="1"/>
  <c r="P1675" i="35" s="1"/>
  <c r="O1674" i="35"/>
  <c r="N1674" i="35"/>
  <c r="P1674" i="35" s="1"/>
  <c r="M1674" i="35"/>
  <c r="L1674" i="35"/>
  <c r="K1674" i="35"/>
  <c r="N1673" i="35"/>
  <c r="M1673" i="35"/>
  <c r="K1673" i="35"/>
  <c r="N1672" i="35"/>
  <c r="M1672" i="35"/>
  <c r="L1672" i="35"/>
  <c r="P1672" i="35" s="1"/>
  <c r="K1672" i="35"/>
  <c r="O1672" i="35" s="1"/>
  <c r="O1671" i="35"/>
  <c r="N1671" i="35"/>
  <c r="P1671" i="35" s="1"/>
  <c r="M1671" i="35"/>
  <c r="K1671" i="35"/>
  <c r="L1671" i="35" s="1"/>
  <c r="O1670" i="35"/>
  <c r="N1670" i="35"/>
  <c r="M1670" i="35"/>
  <c r="L1670" i="35"/>
  <c r="K1670" i="35"/>
  <c r="N1669" i="35"/>
  <c r="M1669" i="35"/>
  <c r="K1669" i="35"/>
  <c r="P1668" i="35"/>
  <c r="N1668" i="35"/>
  <c r="M1668" i="35"/>
  <c r="L1668" i="35"/>
  <c r="K1668" i="35"/>
  <c r="O1668" i="35" s="1"/>
  <c r="O1667" i="35"/>
  <c r="N1667" i="35"/>
  <c r="M1667" i="35"/>
  <c r="K1667" i="35"/>
  <c r="L1667" i="35" s="1"/>
  <c r="O1666" i="35"/>
  <c r="N1666" i="35"/>
  <c r="M1666" i="35"/>
  <c r="L1666" i="35"/>
  <c r="K1666" i="35"/>
  <c r="N1665" i="35"/>
  <c r="M1665" i="35"/>
  <c r="K1665" i="35"/>
  <c r="N1664" i="35"/>
  <c r="M1664" i="35"/>
  <c r="K1664" i="35"/>
  <c r="O1664" i="35" s="1"/>
  <c r="O1663" i="35"/>
  <c r="N1663" i="35"/>
  <c r="P1663" i="35" s="1"/>
  <c r="M1663" i="35"/>
  <c r="K1663" i="35"/>
  <c r="L1663" i="35" s="1"/>
  <c r="O1662" i="35"/>
  <c r="N1662" i="35"/>
  <c r="M1662" i="35"/>
  <c r="L1662" i="35"/>
  <c r="K1662" i="35"/>
  <c r="N1661" i="35"/>
  <c r="M1661" i="35"/>
  <c r="K1661" i="35"/>
  <c r="N1660" i="35"/>
  <c r="M1660" i="35"/>
  <c r="K1660" i="35"/>
  <c r="O1660" i="35" s="1"/>
  <c r="O1659" i="35"/>
  <c r="N1659" i="35"/>
  <c r="M1659" i="35"/>
  <c r="K1659" i="35"/>
  <c r="L1659" i="35" s="1"/>
  <c r="P1659" i="35" s="1"/>
  <c r="O1658" i="35"/>
  <c r="N1658" i="35"/>
  <c r="M1658" i="35"/>
  <c r="L1658" i="35"/>
  <c r="K1658" i="35"/>
  <c r="N1657" i="35"/>
  <c r="M1657" i="35"/>
  <c r="K1657" i="35"/>
  <c r="N1656" i="35"/>
  <c r="M1656" i="35"/>
  <c r="L1656" i="35"/>
  <c r="P1656" i="35" s="1"/>
  <c r="K1656" i="35"/>
  <c r="O1656" i="35" s="1"/>
  <c r="O1655" i="35"/>
  <c r="N1655" i="35"/>
  <c r="P1655" i="35" s="1"/>
  <c r="M1655" i="35"/>
  <c r="K1655" i="35"/>
  <c r="L1655" i="35" s="1"/>
  <c r="O1654" i="35"/>
  <c r="N1654" i="35"/>
  <c r="M1654" i="35"/>
  <c r="L1654" i="35"/>
  <c r="K1654" i="35"/>
  <c r="N1653" i="35"/>
  <c r="M1653" i="35"/>
  <c r="K1653" i="35"/>
  <c r="N1652" i="35"/>
  <c r="M1652" i="35"/>
  <c r="K1652" i="35"/>
  <c r="O1652" i="35" s="1"/>
  <c r="O1651" i="35"/>
  <c r="N1651" i="35"/>
  <c r="M1651" i="35"/>
  <c r="K1651" i="35"/>
  <c r="L1651" i="35" s="1"/>
  <c r="O1650" i="35"/>
  <c r="N1650" i="35"/>
  <c r="P1650" i="35" s="1"/>
  <c r="M1650" i="35"/>
  <c r="L1650" i="35"/>
  <c r="K1650" i="35"/>
  <c r="N1649" i="35"/>
  <c r="M1649" i="35"/>
  <c r="K1649" i="35"/>
  <c r="N1648" i="35"/>
  <c r="M1648" i="35"/>
  <c r="K1648" i="35"/>
  <c r="O1647" i="35"/>
  <c r="N1647" i="35"/>
  <c r="P1647" i="35" s="1"/>
  <c r="M1647" i="35"/>
  <c r="K1647" i="35"/>
  <c r="L1647" i="35" s="1"/>
  <c r="O1646" i="35"/>
  <c r="N1646" i="35"/>
  <c r="M1646" i="35"/>
  <c r="L1646" i="35"/>
  <c r="P1646" i="35" s="1"/>
  <c r="K1646" i="35"/>
  <c r="N1645" i="35"/>
  <c r="M1645" i="35"/>
  <c r="K1645" i="35"/>
  <c r="N1644" i="35"/>
  <c r="M1644" i="35"/>
  <c r="L1644" i="35"/>
  <c r="P1644" i="35" s="1"/>
  <c r="K1644" i="35"/>
  <c r="O1644" i="35" s="1"/>
  <c r="O1643" i="35"/>
  <c r="N1643" i="35"/>
  <c r="M1643" i="35"/>
  <c r="K1643" i="35"/>
  <c r="L1643" i="35" s="1"/>
  <c r="P1643" i="35" s="1"/>
  <c r="O1642" i="35"/>
  <c r="N1642" i="35"/>
  <c r="P1642" i="35" s="1"/>
  <c r="M1642" i="35"/>
  <c r="L1642" i="35"/>
  <c r="K1642" i="35"/>
  <c r="N1641" i="35"/>
  <c r="M1641" i="35"/>
  <c r="K1641" i="35"/>
  <c r="N1640" i="35"/>
  <c r="M1640" i="35"/>
  <c r="L1640" i="35"/>
  <c r="P1640" i="35" s="1"/>
  <c r="K1640" i="35"/>
  <c r="O1640" i="35" s="1"/>
  <c r="O1639" i="35"/>
  <c r="N1639" i="35"/>
  <c r="P1639" i="35" s="1"/>
  <c r="M1639" i="35"/>
  <c r="K1639" i="35"/>
  <c r="L1639" i="35" s="1"/>
  <c r="O1638" i="35"/>
  <c r="N1638" i="35"/>
  <c r="M1638" i="35"/>
  <c r="L1638" i="35"/>
  <c r="K1638" i="35"/>
  <c r="N1637" i="35"/>
  <c r="M1637" i="35"/>
  <c r="K1637" i="35"/>
  <c r="N1636" i="35"/>
  <c r="M1636" i="35"/>
  <c r="K1636" i="35"/>
  <c r="O1636" i="35" s="1"/>
  <c r="O1635" i="35"/>
  <c r="N1635" i="35"/>
  <c r="M1635" i="35"/>
  <c r="K1635" i="35"/>
  <c r="L1635" i="35" s="1"/>
  <c r="P1635" i="35" s="1"/>
  <c r="O1634" i="35"/>
  <c r="N1634" i="35"/>
  <c r="M1634" i="35"/>
  <c r="L1634" i="35"/>
  <c r="K1634" i="35"/>
  <c r="N1633" i="35"/>
  <c r="M1633" i="35"/>
  <c r="K1633" i="35"/>
  <c r="N1632" i="35"/>
  <c r="M1632" i="35"/>
  <c r="K1632" i="35"/>
  <c r="O1632" i="35" s="1"/>
  <c r="O1631" i="35"/>
  <c r="N1631" i="35"/>
  <c r="P1631" i="35" s="1"/>
  <c r="M1631" i="35"/>
  <c r="K1631" i="35"/>
  <c r="L1631" i="35" s="1"/>
  <c r="O1630" i="35"/>
  <c r="N1630" i="35"/>
  <c r="M1630" i="35"/>
  <c r="L1630" i="35"/>
  <c r="K1630" i="35"/>
  <c r="N1629" i="35"/>
  <c r="M1629" i="35"/>
  <c r="K1629" i="35"/>
  <c r="N1628" i="35"/>
  <c r="M1628" i="35"/>
  <c r="K1628" i="35"/>
  <c r="O1628" i="35" s="1"/>
  <c r="O1627" i="35"/>
  <c r="N1627" i="35"/>
  <c r="M1627" i="35"/>
  <c r="K1627" i="35"/>
  <c r="L1627" i="35" s="1"/>
  <c r="O1626" i="35"/>
  <c r="N1626" i="35"/>
  <c r="P1626" i="35" s="1"/>
  <c r="M1626" i="35"/>
  <c r="L1626" i="35"/>
  <c r="K1626" i="35"/>
  <c r="N1625" i="35"/>
  <c r="M1625" i="35"/>
  <c r="K1625" i="35"/>
  <c r="N1624" i="35"/>
  <c r="M1624" i="35"/>
  <c r="K1624" i="35"/>
  <c r="P1623" i="35"/>
  <c r="O1623" i="35"/>
  <c r="N1623" i="35"/>
  <c r="M1623" i="35"/>
  <c r="K1623" i="35"/>
  <c r="L1623" i="35" s="1"/>
  <c r="O1622" i="35"/>
  <c r="N1622" i="35"/>
  <c r="M1622" i="35"/>
  <c r="L1622" i="35"/>
  <c r="P1622" i="35" s="1"/>
  <c r="K1622" i="35"/>
  <c r="N1621" i="35"/>
  <c r="M1621" i="35"/>
  <c r="K1621" i="35"/>
  <c r="N1620" i="35"/>
  <c r="M1620" i="35"/>
  <c r="L1620" i="35"/>
  <c r="P1620" i="35" s="1"/>
  <c r="K1620" i="35"/>
  <c r="O1620" i="35" s="1"/>
  <c r="O1619" i="35"/>
  <c r="N1619" i="35"/>
  <c r="M1619" i="35"/>
  <c r="K1619" i="35"/>
  <c r="L1619" i="35" s="1"/>
  <c r="O1618" i="35"/>
  <c r="N1618" i="35"/>
  <c r="P1618" i="35" s="1"/>
  <c r="M1618" i="35"/>
  <c r="L1618" i="35"/>
  <c r="K1618" i="35"/>
  <c r="N1617" i="35"/>
  <c r="M1617" i="35"/>
  <c r="K1617" i="35"/>
  <c r="P1616" i="35"/>
  <c r="N1616" i="35"/>
  <c r="M1616" i="35"/>
  <c r="L1616" i="35"/>
  <c r="K1616" i="35"/>
  <c r="O1616" i="35" s="1"/>
  <c r="P1615" i="35"/>
  <c r="O1615" i="35"/>
  <c r="N1615" i="35"/>
  <c r="M1615" i="35"/>
  <c r="K1615" i="35"/>
  <c r="L1615" i="35" s="1"/>
  <c r="O1614" i="35"/>
  <c r="N1614" i="35"/>
  <c r="M1614" i="35"/>
  <c r="L1614" i="35"/>
  <c r="K1614" i="35"/>
  <c r="N1613" i="35"/>
  <c r="M1613" i="35"/>
  <c r="K1613" i="35"/>
  <c r="N1612" i="35"/>
  <c r="M1612" i="35"/>
  <c r="K1612" i="35"/>
  <c r="O1612" i="35" s="1"/>
  <c r="O1611" i="35"/>
  <c r="N1611" i="35"/>
  <c r="M1611" i="35"/>
  <c r="K1611" i="35"/>
  <c r="L1611" i="35" s="1"/>
  <c r="P1611" i="35" s="1"/>
  <c r="O1610" i="35"/>
  <c r="N1610" i="35"/>
  <c r="M1610" i="35"/>
  <c r="L1610" i="35"/>
  <c r="K1610" i="35"/>
  <c r="N1609" i="35"/>
  <c r="M1609" i="35"/>
  <c r="K1609" i="35"/>
  <c r="N1608" i="35"/>
  <c r="M1608" i="35"/>
  <c r="L1608" i="35"/>
  <c r="P1608" i="35" s="1"/>
  <c r="K1608" i="35"/>
  <c r="O1608" i="35" s="1"/>
  <c r="O1607" i="35"/>
  <c r="N1607" i="35"/>
  <c r="P1607" i="35" s="1"/>
  <c r="M1607" i="35"/>
  <c r="K1607" i="35"/>
  <c r="L1607" i="35" s="1"/>
  <c r="O1606" i="35"/>
  <c r="N1606" i="35"/>
  <c r="M1606" i="35"/>
  <c r="L1606" i="35"/>
  <c r="K1606" i="35"/>
  <c r="N1605" i="35"/>
  <c r="M1605" i="35"/>
  <c r="K1605" i="35"/>
  <c r="N1604" i="35"/>
  <c r="M1604" i="35"/>
  <c r="K1604" i="35"/>
  <c r="O1603" i="35"/>
  <c r="N1603" i="35"/>
  <c r="M1603" i="35"/>
  <c r="K1603" i="35"/>
  <c r="L1603" i="35" s="1"/>
  <c r="O1602" i="35"/>
  <c r="N1602" i="35"/>
  <c r="M1602" i="35"/>
  <c r="L1602" i="35"/>
  <c r="K1602" i="35"/>
  <c r="N1601" i="35"/>
  <c r="M1601" i="35"/>
  <c r="K1601" i="35"/>
  <c r="N1600" i="35"/>
  <c r="M1600" i="35"/>
  <c r="L1600" i="35"/>
  <c r="P1600" i="35" s="1"/>
  <c r="K1600" i="35"/>
  <c r="O1600" i="35" s="1"/>
  <c r="P1599" i="35"/>
  <c r="O1599" i="35"/>
  <c r="N1599" i="35"/>
  <c r="M1599" i="35"/>
  <c r="K1599" i="35"/>
  <c r="L1599" i="35" s="1"/>
  <c r="O1598" i="35"/>
  <c r="N1598" i="35"/>
  <c r="M1598" i="35"/>
  <c r="L1598" i="35"/>
  <c r="K1598" i="35"/>
  <c r="N1597" i="35"/>
  <c r="M1597" i="35"/>
  <c r="K1597" i="35"/>
  <c r="P1596" i="35"/>
  <c r="N1596" i="35"/>
  <c r="M1596" i="35"/>
  <c r="L1596" i="35"/>
  <c r="K1596" i="35"/>
  <c r="O1596" i="35" s="1"/>
  <c r="O1595" i="35"/>
  <c r="N1595" i="35"/>
  <c r="M1595" i="35"/>
  <c r="K1595" i="35"/>
  <c r="L1595" i="35" s="1"/>
  <c r="O1594" i="35"/>
  <c r="N1594" i="35"/>
  <c r="M1594" i="35"/>
  <c r="L1594" i="35"/>
  <c r="K1594" i="35"/>
  <c r="N1593" i="35"/>
  <c r="M1593" i="35"/>
  <c r="K1593" i="35"/>
  <c r="N1592" i="35"/>
  <c r="M1592" i="35"/>
  <c r="K1592" i="35"/>
  <c r="O1592" i="35" s="1"/>
  <c r="P1591" i="35"/>
  <c r="O1591" i="35"/>
  <c r="N1591" i="35"/>
  <c r="M1591" i="35"/>
  <c r="K1591" i="35"/>
  <c r="L1591" i="35" s="1"/>
  <c r="O1590" i="35"/>
  <c r="N1590" i="35"/>
  <c r="M1590" i="35"/>
  <c r="L1590" i="35"/>
  <c r="P1590" i="35" s="1"/>
  <c r="K1590" i="35"/>
  <c r="N1589" i="35"/>
  <c r="M1589" i="35"/>
  <c r="K1589" i="35"/>
  <c r="N1588" i="35"/>
  <c r="M1588" i="35"/>
  <c r="L1588" i="35"/>
  <c r="P1588" i="35" s="1"/>
  <c r="K1588" i="35"/>
  <c r="O1588" i="35" s="1"/>
  <c r="O1587" i="35"/>
  <c r="N1587" i="35"/>
  <c r="M1587" i="35"/>
  <c r="K1587" i="35"/>
  <c r="L1587" i="35" s="1"/>
  <c r="O1586" i="35"/>
  <c r="N1586" i="35"/>
  <c r="P1586" i="35" s="1"/>
  <c r="M1586" i="35"/>
  <c r="L1586" i="35"/>
  <c r="K1586" i="35"/>
  <c r="N1585" i="35"/>
  <c r="M1585" i="35"/>
  <c r="K1585" i="35"/>
  <c r="N1584" i="35"/>
  <c r="M1584" i="35"/>
  <c r="K1584" i="35"/>
  <c r="O1584" i="35" s="1"/>
  <c r="P1583" i="35"/>
  <c r="O1583" i="35"/>
  <c r="N1583" i="35"/>
  <c r="M1583" i="35"/>
  <c r="K1583" i="35"/>
  <c r="L1583" i="35" s="1"/>
  <c r="O1582" i="35"/>
  <c r="N1582" i="35"/>
  <c r="M1582" i="35"/>
  <c r="L1582" i="35"/>
  <c r="P1582" i="35" s="1"/>
  <c r="K1582" i="35"/>
  <c r="N1581" i="35"/>
  <c r="M1581" i="35"/>
  <c r="K1581" i="35"/>
  <c r="N1580" i="35"/>
  <c r="M1580" i="35"/>
  <c r="L1580" i="35"/>
  <c r="P1580" i="35" s="1"/>
  <c r="K1580" i="35"/>
  <c r="O1580" i="35" s="1"/>
  <c r="O1579" i="35"/>
  <c r="N1579" i="35"/>
  <c r="M1579" i="35"/>
  <c r="K1579" i="35"/>
  <c r="L1579" i="35" s="1"/>
  <c r="P1579" i="35" s="1"/>
  <c r="O1578" i="35"/>
  <c r="N1578" i="35"/>
  <c r="P1578" i="35" s="1"/>
  <c r="M1578" i="35"/>
  <c r="L1578" i="35"/>
  <c r="K1578" i="35"/>
  <c r="N1577" i="35"/>
  <c r="M1577" i="35"/>
  <c r="L1577" i="35"/>
  <c r="P1577" i="35" s="1"/>
  <c r="K1577" i="35"/>
  <c r="O1577" i="35" s="1"/>
  <c r="P1576" i="35"/>
  <c r="N1576" i="35"/>
  <c r="M1576" i="35"/>
  <c r="L1576" i="35"/>
  <c r="K1576" i="35"/>
  <c r="O1576" i="35" s="1"/>
  <c r="O1575" i="35"/>
  <c r="P1575" i="35" s="1"/>
  <c r="N1575" i="35"/>
  <c r="M1575" i="35"/>
  <c r="K1575" i="35"/>
  <c r="L1575" i="35" s="1"/>
  <c r="O1574" i="35"/>
  <c r="N1574" i="35"/>
  <c r="M1574" i="35"/>
  <c r="L1574" i="35"/>
  <c r="K1574" i="35"/>
  <c r="N1573" i="35"/>
  <c r="M1573" i="35"/>
  <c r="K1573" i="35"/>
  <c r="N1572" i="35"/>
  <c r="M1572" i="35"/>
  <c r="K1572" i="35"/>
  <c r="O1572" i="35" s="1"/>
  <c r="O1571" i="35"/>
  <c r="N1571" i="35"/>
  <c r="M1571" i="35"/>
  <c r="K1571" i="35"/>
  <c r="L1571" i="35" s="1"/>
  <c r="P1571" i="35" s="1"/>
  <c r="P1570" i="35"/>
  <c r="O1570" i="35"/>
  <c r="N1570" i="35"/>
  <c r="M1570" i="35"/>
  <c r="L1570" i="35"/>
  <c r="K1570" i="35"/>
  <c r="N1569" i="35"/>
  <c r="M1569" i="35"/>
  <c r="L1569" i="35"/>
  <c r="K1569" i="35"/>
  <c r="O1569" i="35" s="1"/>
  <c r="N1568" i="35"/>
  <c r="M1568" i="35"/>
  <c r="K1568" i="35"/>
  <c r="P1567" i="35"/>
  <c r="O1567" i="35"/>
  <c r="N1567" i="35"/>
  <c r="M1567" i="35"/>
  <c r="K1567" i="35"/>
  <c r="L1567" i="35" s="1"/>
  <c r="O1566" i="35"/>
  <c r="N1566" i="35"/>
  <c r="M1566" i="35"/>
  <c r="L1566" i="35"/>
  <c r="P1566" i="35" s="1"/>
  <c r="K1566" i="35"/>
  <c r="N1565" i="35"/>
  <c r="M1565" i="35"/>
  <c r="K1565" i="35"/>
  <c r="N1564" i="35"/>
  <c r="M1564" i="35"/>
  <c r="L1564" i="35"/>
  <c r="P1564" i="35" s="1"/>
  <c r="K1564" i="35"/>
  <c r="O1564" i="35" s="1"/>
  <c r="O1563" i="35"/>
  <c r="N1563" i="35"/>
  <c r="M1563" i="35"/>
  <c r="K1563" i="35"/>
  <c r="L1563" i="35" s="1"/>
  <c r="O1562" i="35"/>
  <c r="N1562" i="35"/>
  <c r="M1562" i="35"/>
  <c r="L1562" i="35"/>
  <c r="K1562" i="35"/>
  <c r="N1561" i="35"/>
  <c r="M1561" i="35"/>
  <c r="K1561" i="35"/>
  <c r="N1560" i="35"/>
  <c r="M1560" i="35"/>
  <c r="K1560" i="35"/>
  <c r="O1560" i="35" s="1"/>
  <c r="O1559" i="35"/>
  <c r="N1559" i="35"/>
  <c r="P1559" i="35" s="1"/>
  <c r="M1559" i="35"/>
  <c r="K1559" i="35"/>
  <c r="L1559" i="35" s="1"/>
  <c r="O1558" i="35"/>
  <c r="N1558" i="35"/>
  <c r="M1558" i="35"/>
  <c r="L1558" i="35"/>
  <c r="K1558" i="35"/>
  <c r="N1557" i="35"/>
  <c r="M1557" i="35"/>
  <c r="K1557" i="35"/>
  <c r="N1556" i="35"/>
  <c r="M1556" i="35"/>
  <c r="K1556" i="35"/>
  <c r="O1556" i="35" s="1"/>
  <c r="O1555" i="35"/>
  <c r="N1555" i="35"/>
  <c r="M1555" i="35"/>
  <c r="K1555" i="35"/>
  <c r="L1555" i="35" s="1"/>
  <c r="O1554" i="35"/>
  <c r="P1554" i="35" s="1"/>
  <c r="N1554" i="35"/>
  <c r="M1554" i="35"/>
  <c r="L1554" i="35"/>
  <c r="K1554" i="35"/>
  <c r="N1553" i="35"/>
  <c r="M1553" i="35"/>
  <c r="K1553" i="35"/>
  <c r="O1553" i="35" s="1"/>
  <c r="N1552" i="35"/>
  <c r="M1552" i="35"/>
  <c r="L1552" i="35"/>
  <c r="P1552" i="35" s="1"/>
  <c r="K1552" i="35"/>
  <c r="O1552" i="35" s="1"/>
  <c r="O1551" i="35"/>
  <c r="N1551" i="35"/>
  <c r="P1551" i="35" s="1"/>
  <c r="M1551" i="35"/>
  <c r="K1551" i="35"/>
  <c r="L1551" i="35" s="1"/>
  <c r="O1550" i="35"/>
  <c r="N1550" i="35"/>
  <c r="M1550" i="35"/>
  <c r="L1550" i="35"/>
  <c r="K1550" i="35"/>
  <c r="N1549" i="35"/>
  <c r="M1549" i="35"/>
  <c r="K1549" i="35"/>
  <c r="N1548" i="35"/>
  <c r="M1548" i="35"/>
  <c r="K1548" i="35"/>
  <c r="O1548" i="35" s="1"/>
  <c r="O1547" i="35"/>
  <c r="N1547" i="35"/>
  <c r="M1547" i="35"/>
  <c r="K1547" i="35"/>
  <c r="L1547" i="35" s="1"/>
  <c r="P1547" i="35" s="1"/>
  <c r="P1546" i="35"/>
  <c r="O1546" i="35"/>
  <c r="N1546" i="35"/>
  <c r="M1546" i="35"/>
  <c r="L1546" i="35"/>
  <c r="K1546" i="35"/>
  <c r="N1545" i="35"/>
  <c r="M1545" i="35"/>
  <c r="L1545" i="35"/>
  <c r="K1545" i="35"/>
  <c r="O1545" i="35" s="1"/>
  <c r="N1544" i="35"/>
  <c r="M1544" i="35"/>
  <c r="K1544" i="35"/>
  <c r="O1544" i="35" s="1"/>
  <c r="O1543" i="35"/>
  <c r="P1543" i="35" s="1"/>
  <c r="N1543" i="35"/>
  <c r="M1543" i="35"/>
  <c r="K1543" i="35"/>
  <c r="L1543" i="35" s="1"/>
  <c r="O1542" i="35"/>
  <c r="N1542" i="35"/>
  <c r="M1542" i="35"/>
  <c r="L1542" i="35"/>
  <c r="P1542" i="35" s="1"/>
  <c r="K1542" i="35"/>
  <c r="O1541" i="35"/>
  <c r="N1541" i="35"/>
  <c r="M1541" i="35"/>
  <c r="L1541" i="35"/>
  <c r="P1541" i="35" s="1"/>
  <c r="K1541" i="35"/>
  <c r="N1540" i="35"/>
  <c r="M1540" i="35"/>
  <c r="L1540" i="35"/>
  <c r="P1540" i="35" s="1"/>
  <c r="K1540" i="35"/>
  <c r="O1540" i="35" s="1"/>
  <c r="N1539" i="35"/>
  <c r="M1539" i="35"/>
  <c r="K1539" i="35"/>
  <c r="L1539" i="35" s="1"/>
  <c r="O1538" i="35"/>
  <c r="P1538" i="35" s="1"/>
  <c r="N1538" i="35"/>
  <c r="M1538" i="35"/>
  <c r="L1538" i="35"/>
  <c r="K1538" i="35"/>
  <c r="O1537" i="35"/>
  <c r="N1537" i="35"/>
  <c r="M1537" i="35"/>
  <c r="L1537" i="35"/>
  <c r="P1537" i="35" s="1"/>
  <c r="K1537" i="35"/>
  <c r="N1536" i="35"/>
  <c r="M1536" i="35"/>
  <c r="L1536" i="35"/>
  <c r="P1536" i="35" s="1"/>
  <c r="K1536" i="35"/>
  <c r="O1536" i="35" s="1"/>
  <c r="O1535" i="35"/>
  <c r="P1535" i="35" s="1"/>
  <c r="N1535" i="35"/>
  <c r="M1535" i="35"/>
  <c r="K1535" i="35"/>
  <c r="L1535" i="35" s="1"/>
  <c r="O1534" i="35"/>
  <c r="N1534" i="35"/>
  <c r="M1534" i="35"/>
  <c r="L1534" i="35"/>
  <c r="P1534" i="35" s="1"/>
  <c r="K1534" i="35"/>
  <c r="N1533" i="35"/>
  <c r="M1533" i="35"/>
  <c r="K1533" i="35"/>
  <c r="O1533" i="35" s="1"/>
  <c r="N1532" i="35"/>
  <c r="M1532" i="35"/>
  <c r="K1532" i="35"/>
  <c r="P1531" i="35"/>
  <c r="O1531" i="35"/>
  <c r="N1531" i="35"/>
  <c r="M1531" i="35"/>
  <c r="K1531" i="35"/>
  <c r="L1531" i="35" s="1"/>
  <c r="O1530" i="35"/>
  <c r="N1530" i="35"/>
  <c r="M1530" i="35"/>
  <c r="L1530" i="35"/>
  <c r="K1530" i="35"/>
  <c r="N1529" i="35"/>
  <c r="M1529" i="35"/>
  <c r="K1529" i="35"/>
  <c r="L1529" i="35" s="1"/>
  <c r="N1528" i="35"/>
  <c r="M1528" i="35"/>
  <c r="K1528" i="35"/>
  <c r="O1528" i="35" s="1"/>
  <c r="N1527" i="35"/>
  <c r="M1527" i="35"/>
  <c r="K1527" i="35"/>
  <c r="O1526" i="35"/>
  <c r="P1526" i="35" s="1"/>
  <c r="N1526" i="35"/>
  <c r="M1526" i="35"/>
  <c r="L1526" i="35"/>
  <c r="K1526" i="35"/>
  <c r="N1525" i="35"/>
  <c r="M1525" i="35"/>
  <c r="L1525" i="35"/>
  <c r="K1525" i="35"/>
  <c r="O1525" i="35" s="1"/>
  <c r="N1524" i="35"/>
  <c r="M1524" i="35"/>
  <c r="L1524" i="35"/>
  <c r="P1524" i="35" s="1"/>
  <c r="K1524" i="35"/>
  <c r="O1524" i="35" s="1"/>
  <c r="O1523" i="35"/>
  <c r="N1523" i="35"/>
  <c r="P1523" i="35" s="1"/>
  <c r="M1523" i="35"/>
  <c r="K1523" i="35"/>
  <c r="L1523" i="35" s="1"/>
  <c r="O1522" i="35"/>
  <c r="N1522" i="35"/>
  <c r="M1522" i="35"/>
  <c r="L1522" i="35"/>
  <c r="K1522" i="35"/>
  <c r="N1521" i="35"/>
  <c r="M1521" i="35"/>
  <c r="K1521" i="35"/>
  <c r="N1520" i="35"/>
  <c r="M1520" i="35"/>
  <c r="K1520" i="35"/>
  <c r="O1520" i="35" s="1"/>
  <c r="P1519" i="35"/>
  <c r="O1519" i="35"/>
  <c r="N1519" i="35"/>
  <c r="M1519" i="35"/>
  <c r="K1519" i="35"/>
  <c r="L1519" i="35" s="1"/>
  <c r="P1518" i="35"/>
  <c r="O1518" i="35"/>
  <c r="N1518" i="35"/>
  <c r="M1518" i="35"/>
  <c r="L1518" i="35"/>
  <c r="K1518" i="35"/>
  <c r="O1517" i="35"/>
  <c r="N1517" i="35"/>
  <c r="M1517" i="35"/>
  <c r="K1517" i="35"/>
  <c r="L1517" i="35" s="1"/>
  <c r="P1517" i="35" s="1"/>
  <c r="N1516" i="35"/>
  <c r="M1516" i="35"/>
  <c r="K1516" i="35"/>
  <c r="N1515" i="35"/>
  <c r="M1515" i="35"/>
  <c r="K1515" i="35"/>
  <c r="O1514" i="35"/>
  <c r="N1514" i="35"/>
  <c r="M1514" i="35"/>
  <c r="P1514" i="35" s="1"/>
  <c r="L1514" i="35"/>
  <c r="K1514" i="35"/>
  <c r="O1513" i="35"/>
  <c r="N1513" i="35"/>
  <c r="M1513" i="35"/>
  <c r="K1513" i="35"/>
  <c r="L1513" i="35" s="1"/>
  <c r="N1512" i="35"/>
  <c r="M1512" i="35"/>
  <c r="L1512" i="35"/>
  <c r="P1512" i="35" s="1"/>
  <c r="K1512" i="35"/>
  <c r="O1512" i="35" s="1"/>
  <c r="P1511" i="35"/>
  <c r="O1511" i="35"/>
  <c r="N1511" i="35"/>
  <c r="M1511" i="35"/>
  <c r="K1511" i="35"/>
  <c r="L1511" i="35" s="1"/>
  <c r="O1510" i="35"/>
  <c r="N1510" i="35"/>
  <c r="M1510" i="35"/>
  <c r="L1510" i="35"/>
  <c r="K1510" i="35"/>
  <c r="N1509" i="35"/>
  <c r="M1509" i="35"/>
  <c r="K1509" i="35"/>
  <c r="P1508" i="35"/>
  <c r="N1508" i="35"/>
  <c r="M1508" i="35"/>
  <c r="L1508" i="35"/>
  <c r="K1508" i="35"/>
  <c r="O1508" i="35" s="1"/>
  <c r="N1507" i="35"/>
  <c r="M1507" i="35"/>
  <c r="K1507" i="35"/>
  <c r="P1506" i="35"/>
  <c r="O1506" i="35"/>
  <c r="N1506" i="35"/>
  <c r="M1506" i="35"/>
  <c r="L1506" i="35"/>
  <c r="K1506" i="35"/>
  <c r="O1505" i="35"/>
  <c r="N1505" i="35"/>
  <c r="M1505" i="35"/>
  <c r="L1505" i="35"/>
  <c r="K1505" i="35"/>
  <c r="N1504" i="35"/>
  <c r="M1504" i="35"/>
  <c r="K1504" i="35"/>
  <c r="N1503" i="35"/>
  <c r="M1503" i="35"/>
  <c r="K1503" i="35"/>
  <c r="O1502" i="35"/>
  <c r="N1502" i="35"/>
  <c r="M1502" i="35"/>
  <c r="L1502" i="35"/>
  <c r="K1502" i="35"/>
  <c r="N1501" i="35"/>
  <c r="M1501" i="35"/>
  <c r="K1501" i="35"/>
  <c r="O1501" i="35" s="1"/>
  <c r="N1500" i="35"/>
  <c r="M1500" i="35"/>
  <c r="K1500" i="35"/>
  <c r="N1499" i="35"/>
  <c r="M1499" i="35"/>
  <c r="K1499" i="35"/>
  <c r="L1499" i="35" s="1"/>
  <c r="O1498" i="35"/>
  <c r="N1498" i="35"/>
  <c r="M1498" i="35"/>
  <c r="L1498" i="35"/>
  <c r="K1498" i="35"/>
  <c r="N1497" i="35"/>
  <c r="M1497" i="35"/>
  <c r="K1497" i="35"/>
  <c r="N1496" i="35"/>
  <c r="M1496" i="35"/>
  <c r="L1496" i="35"/>
  <c r="P1496" i="35" s="1"/>
  <c r="K1496" i="35"/>
  <c r="O1496" i="35" s="1"/>
  <c r="N1495" i="35"/>
  <c r="M1495" i="35"/>
  <c r="K1495" i="35"/>
  <c r="P1494" i="35"/>
  <c r="O1494" i="35"/>
  <c r="N1494" i="35"/>
  <c r="M1494" i="35"/>
  <c r="L1494" i="35"/>
  <c r="K1494" i="35"/>
  <c r="O1493" i="35"/>
  <c r="N1493" i="35"/>
  <c r="M1493" i="35"/>
  <c r="K1493" i="35"/>
  <c r="L1493" i="35" s="1"/>
  <c r="N1492" i="35"/>
  <c r="M1492" i="35"/>
  <c r="K1492" i="35"/>
  <c r="O1491" i="35"/>
  <c r="P1491" i="35" s="1"/>
  <c r="N1491" i="35"/>
  <c r="M1491" i="35"/>
  <c r="K1491" i="35"/>
  <c r="L1491" i="35" s="1"/>
  <c r="O1490" i="35"/>
  <c r="N1490" i="35"/>
  <c r="M1490" i="35"/>
  <c r="L1490" i="35"/>
  <c r="K1490" i="35"/>
  <c r="N1489" i="35"/>
  <c r="M1489" i="35"/>
  <c r="K1489" i="35"/>
  <c r="N1488" i="35"/>
  <c r="M1488" i="35"/>
  <c r="K1488" i="35"/>
  <c r="O1488" i="35" s="1"/>
  <c r="O1487" i="35"/>
  <c r="N1487" i="35"/>
  <c r="M1487" i="35"/>
  <c r="K1487" i="35"/>
  <c r="L1487" i="35" s="1"/>
  <c r="O1486" i="35"/>
  <c r="N1486" i="35"/>
  <c r="M1486" i="35"/>
  <c r="L1486" i="35"/>
  <c r="P1486" i="35" s="1"/>
  <c r="K1486" i="35"/>
  <c r="O1485" i="35"/>
  <c r="N1485" i="35"/>
  <c r="M1485" i="35"/>
  <c r="K1485" i="35"/>
  <c r="L1485" i="35" s="1"/>
  <c r="P1485" i="35" s="1"/>
  <c r="N1484" i="35"/>
  <c r="M1484" i="35"/>
  <c r="K1484" i="35"/>
  <c r="N1483" i="35"/>
  <c r="M1483" i="35"/>
  <c r="K1483" i="35"/>
  <c r="O1482" i="35"/>
  <c r="N1482" i="35"/>
  <c r="M1482" i="35"/>
  <c r="L1482" i="35"/>
  <c r="K1482" i="35"/>
  <c r="O1481" i="35"/>
  <c r="N1481" i="35"/>
  <c r="M1481" i="35"/>
  <c r="L1481" i="35"/>
  <c r="K1481" i="35"/>
  <c r="N1480" i="35"/>
  <c r="M1480" i="35"/>
  <c r="L1480" i="35"/>
  <c r="P1480" i="35" s="1"/>
  <c r="K1480" i="35"/>
  <c r="O1480" i="35" s="1"/>
  <c r="O1479" i="35"/>
  <c r="P1479" i="35" s="1"/>
  <c r="N1479" i="35"/>
  <c r="M1479" i="35"/>
  <c r="K1479" i="35"/>
  <c r="L1479" i="35" s="1"/>
  <c r="O1478" i="35"/>
  <c r="N1478" i="35"/>
  <c r="M1478" i="35"/>
  <c r="L1478" i="35"/>
  <c r="K1478" i="35"/>
  <c r="N1477" i="35"/>
  <c r="M1477" i="35"/>
  <c r="L1477" i="35"/>
  <c r="P1477" i="35" s="1"/>
  <c r="K1477" i="35"/>
  <c r="O1477" i="35" s="1"/>
  <c r="N1476" i="35"/>
  <c r="M1476" i="35"/>
  <c r="P1476" i="35" s="1"/>
  <c r="L1476" i="35"/>
  <c r="K1476" i="35"/>
  <c r="O1476" i="35" s="1"/>
  <c r="O1475" i="35"/>
  <c r="N1475" i="35"/>
  <c r="M1475" i="35"/>
  <c r="K1475" i="35"/>
  <c r="L1475" i="35" s="1"/>
  <c r="O1474" i="35"/>
  <c r="N1474" i="35"/>
  <c r="M1474" i="35"/>
  <c r="L1474" i="35"/>
  <c r="P1474" i="35" s="1"/>
  <c r="K1474" i="35"/>
  <c r="O1473" i="35"/>
  <c r="N1473" i="35"/>
  <c r="M1473" i="35"/>
  <c r="L1473" i="35"/>
  <c r="K1473" i="35"/>
  <c r="N1472" i="35"/>
  <c r="M1472" i="35"/>
  <c r="L1472" i="35"/>
  <c r="P1472" i="35" s="1"/>
  <c r="K1472" i="35"/>
  <c r="O1472" i="35" s="1"/>
  <c r="N1471" i="35"/>
  <c r="M1471" i="35"/>
  <c r="K1471" i="35"/>
  <c r="P1470" i="35"/>
  <c r="O1470" i="35"/>
  <c r="N1470" i="35"/>
  <c r="M1470" i="35"/>
  <c r="L1470" i="35"/>
  <c r="K1470" i="35"/>
  <c r="N1469" i="35"/>
  <c r="M1469" i="35"/>
  <c r="L1469" i="35"/>
  <c r="P1469" i="35" s="1"/>
  <c r="K1469" i="35"/>
  <c r="O1469" i="35" s="1"/>
  <c r="N1468" i="35"/>
  <c r="M1468" i="35"/>
  <c r="K1468" i="35"/>
  <c r="O1467" i="35"/>
  <c r="N1467" i="35"/>
  <c r="M1467" i="35"/>
  <c r="K1467" i="35"/>
  <c r="L1467" i="35" s="1"/>
  <c r="O1466" i="35"/>
  <c r="N1466" i="35"/>
  <c r="M1466" i="35"/>
  <c r="L1466" i="35"/>
  <c r="K1466" i="35"/>
  <c r="O1465" i="35"/>
  <c r="N1465" i="35"/>
  <c r="M1465" i="35"/>
  <c r="K1465" i="35"/>
  <c r="L1465" i="35" s="1"/>
  <c r="N1464" i="35"/>
  <c r="M1464" i="35"/>
  <c r="L1464" i="35"/>
  <c r="P1464" i="35" s="1"/>
  <c r="K1464" i="35"/>
  <c r="O1464" i="35" s="1"/>
  <c r="N1463" i="35"/>
  <c r="M1463" i="35"/>
  <c r="K1463" i="35"/>
  <c r="O1462" i="35"/>
  <c r="P1462" i="35" s="1"/>
  <c r="N1462" i="35"/>
  <c r="M1462" i="35"/>
  <c r="L1462" i="35"/>
  <c r="K1462" i="35"/>
  <c r="O1461" i="35"/>
  <c r="N1461" i="35"/>
  <c r="M1461" i="35"/>
  <c r="L1461" i="35"/>
  <c r="P1461" i="35" s="1"/>
  <c r="K1461" i="35"/>
  <c r="N1460" i="35"/>
  <c r="M1460" i="35"/>
  <c r="L1460" i="35"/>
  <c r="K1460" i="35"/>
  <c r="O1460" i="35" s="1"/>
  <c r="O1459" i="35"/>
  <c r="N1459" i="35"/>
  <c r="P1459" i="35" s="1"/>
  <c r="M1459" i="35"/>
  <c r="K1459" i="35"/>
  <c r="L1459" i="35" s="1"/>
  <c r="P1458" i="35"/>
  <c r="O1458" i="35"/>
  <c r="N1458" i="35"/>
  <c r="M1458" i="35"/>
  <c r="L1458" i="35"/>
  <c r="K1458" i="35"/>
  <c r="N1457" i="35"/>
  <c r="M1457" i="35"/>
  <c r="L1457" i="35"/>
  <c r="K1457" i="35"/>
  <c r="O1457" i="35" s="1"/>
  <c r="N1456" i="35"/>
  <c r="M1456" i="35"/>
  <c r="K1456" i="35"/>
  <c r="O1456" i="35" s="1"/>
  <c r="O1455" i="35"/>
  <c r="N1455" i="35"/>
  <c r="M1455" i="35"/>
  <c r="L1455" i="35"/>
  <c r="K1455" i="35"/>
  <c r="O1454" i="35"/>
  <c r="N1454" i="35"/>
  <c r="M1454" i="35"/>
  <c r="L1454" i="35"/>
  <c r="K1454" i="35"/>
  <c r="O1453" i="35"/>
  <c r="N1453" i="35"/>
  <c r="M1453" i="35"/>
  <c r="L1453" i="35"/>
  <c r="P1453" i="35" s="1"/>
  <c r="K1453" i="35"/>
  <c r="N1452" i="35"/>
  <c r="M1452" i="35"/>
  <c r="L1452" i="35"/>
  <c r="P1452" i="35" s="1"/>
  <c r="K1452" i="35"/>
  <c r="O1452" i="35" s="1"/>
  <c r="N1451" i="35"/>
  <c r="M1451" i="35"/>
  <c r="K1451" i="35"/>
  <c r="O1451" i="35" s="1"/>
  <c r="P1450" i="35"/>
  <c r="O1450" i="35"/>
  <c r="N1450" i="35"/>
  <c r="M1450" i="35"/>
  <c r="L1450" i="35"/>
  <c r="K1450" i="35"/>
  <c r="O1449" i="35"/>
  <c r="N1449" i="35"/>
  <c r="P1449" i="35" s="1"/>
  <c r="M1449" i="35"/>
  <c r="K1449" i="35"/>
  <c r="L1449" i="35" s="1"/>
  <c r="N1448" i="35"/>
  <c r="M1448" i="35"/>
  <c r="L1448" i="35"/>
  <c r="P1448" i="35" s="1"/>
  <c r="K1448" i="35"/>
  <c r="O1448" i="35" s="1"/>
  <c r="N1447" i="35"/>
  <c r="M1447" i="35"/>
  <c r="K1447" i="35"/>
  <c r="O1447" i="35" s="1"/>
  <c r="P1446" i="35"/>
  <c r="O1446" i="35"/>
  <c r="N1446" i="35"/>
  <c r="M1446" i="35"/>
  <c r="L1446" i="35"/>
  <c r="K1446" i="35"/>
  <c r="O1445" i="35"/>
  <c r="N1445" i="35"/>
  <c r="M1445" i="35"/>
  <c r="K1445" i="35"/>
  <c r="L1445" i="35" s="1"/>
  <c r="N1444" i="35"/>
  <c r="M1444" i="35"/>
  <c r="K1444" i="35"/>
  <c r="O1444" i="35" s="1"/>
  <c r="P1443" i="35"/>
  <c r="N1443" i="35"/>
  <c r="M1443" i="35"/>
  <c r="L1443" i="35"/>
  <c r="K1443" i="35"/>
  <c r="O1443" i="35" s="1"/>
  <c r="P1442" i="35"/>
  <c r="O1442" i="35"/>
  <c r="N1442" i="35"/>
  <c r="M1442" i="35"/>
  <c r="L1442" i="35"/>
  <c r="K1442" i="35"/>
  <c r="O1441" i="35"/>
  <c r="N1441" i="35"/>
  <c r="P1441" i="35" s="1"/>
  <c r="M1441" i="35"/>
  <c r="L1441" i="35"/>
  <c r="K1441" i="35"/>
  <c r="N1440" i="35"/>
  <c r="M1440" i="35"/>
  <c r="L1440" i="35"/>
  <c r="K1440" i="35"/>
  <c r="O1440" i="35" s="1"/>
  <c r="N1439" i="35"/>
  <c r="M1439" i="35"/>
  <c r="K1439" i="35"/>
  <c r="O1438" i="35"/>
  <c r="N1438" i="35"/>
  <c r="P1438" i="35" s="1"/>
  <c r="M1438" i="35"/>
  <c r="L1438" i="35"/>
  <c r="K1438" i="35"/>
  <c r="O1437" i="35"/>
  <c r="N1437" i="35"/>
  <c r="M1437" i="35"/>
  <c r="L1437" i="35"/>
  <c r="K1437" i="35"/>
  <c r="N1436" i="35"/>
  <c r="M1436" i="35"/>
  <c r="K1436" i="35"/>
  <c r="O1435" i="35"/>
  <c r="N1435" i="35"/>
  <c r="M1435" i="35"/>
  <c r="K1435" i="35"/>
  <c r="L1435" i="35" s="1"/>
  <c r="O1434" i="35"/>
  <c r="N1434" i="35"/>
  <c r="M1434" i="35"/>
  <c r="L1434" i="35"/>
  <c r="P1434" i="35" s="1"/>
  <c r="K1434" i="35"/>
  <c r="N1433" i="35"/>
  <c r="M1433" i="35"/>
  <c r="K1433" i="35"/>
  <c r="N1432" i="35"/>
  <c r="M1432" i="35"/>
  <c r="K1432" i="35"/>
  <c r="O1431" i="35"/>
  <c r="N1431" i="35"/>
  <c r="M1431" i="35"/>
  <c r="K1431" i="35"/>
  <c r="L1431" i="35" s="1"/>
  <c r="P1431" i="35" s="1"/>
  <c r="O1430" i="35"/>
  <c r="N1430" i="35"/>
  <c r="M1430" i="35"/>
  <c r="P1430" i="35" s="1"/>
  <c r="L1430" i="35"/>
  <c r="K1430" i="35"/>
  <c r="N1429" i="35"/>
  <c r="M1429" i="35"/>
  <c r="L1429" i="35"/>
  <c r="K1429" i="35"/>
  <c r="O1429" i="35" s="1"/>
  <c r="N1428" i="35"/>
  <c r="M1428" i="35"/>
  <c r="K1428" i="35"/>
  <c r="O1427" i="35"/>
  <c r="N1427" i="35"/>
  <c r="M1427" i="35"/>
  <c r="L1427" i="35"/>
  <c r="P1427" i="35" s="1"/>
  <c r="K1427" i="35"/>
  <c r="N1426" i="35"/>
  <c r="M1426" i="35"/>
  <c r="K1426" i="35"/>
  <c r="N1425" i="35"/>
  <c r="M1425" i="35"/>
  <c r="K1425" i="35"/>
  <c r="N1424" i="35"/>
  <c r="M1424" i="35"/>
  <c r="K1424" i="35"/>
  <c r="O1423" i="35"/>
  <c r="N1423" i="35"/>
  <c r="M1423" i="35"/>
  <c r="L1423" i="35"/>
  <c r="K1423" i="35"/>
  <c r="N1422" i="35"/>
  <c r="M1422" i="35"/>
  <c r="K1422" i="35"/>
  <c r="N1421" i="35"/>
  <c r="M1421" i="35"/>
  <c r="K1421" i="35"/>
  <c r="N1420" i="35"/>
  <c r="M1420" i="35"/>
  <c r="K1420" i="35"/>
  <c r="O1419" i="35"/>
  <c r="N1419" i="35"/>
  <c r="M1419" i="35"/>
  <c r="P1419" i="35" s="1"/>
  <c r="L1419" i="35"/>
  <c r="K1419" i="35"/>
  <c r="O1418" i="35"/>
  <c r="N1418" i="35"/>
  <c r="M1418" i="35"/>
  <c r="K1418" i="35"/>
  <c r="L1418" i="35" s="1"/>
  <c r="N1417" i="35"/>
  <c r="M1417" i="35"/>
  <c r="K1417" i="35"/>
  <c r="O1416" i="35"/>
  <c r="N1416" i="35"/>
  <c r="P1416" i="35" s="1"/>
  <c r="M1416" i="35"/>
  <c r="K1416" i="35"/>
  <c r="L1416" i="35" s="1"/>
  <c r="O1415" i="35"/>
  <c r="N1415" i="35"/>
  <c r="P1415" i="35" s="1"/>
  <c r="M1415" i="35"/>
  <c r="L1415" i="35"/>
  <c r="K1415" i="35"/>
  <c r="N1414" i="35"/>
  <c r="M1414" i="35"/>
  <c r="K1414" i="35"/>
  <c r="N1413" i="35"/>
  <c r="M1413" i="35"/>
  <c r="L1413" i="35"/>
  <c r="P1413" i="35" s="1"/>
  <c r="K1413" i="35"/>
  <c r="O1413" i="35" s="1"/>
  <c r="O1412" i="35"/>
  <c r="N1412" i="35"/>
  <c r="P1412" i="35" s="1"/>
  <c r="M1412" i="35"/>
  <c r="K1412" i="35"/>
  <c r="L1412" i="35" s="1"/>
  <c r="P1411" i="35"/>
  <c r="O1411" i="35"/>
  <c r="N1411" i="35"/>
  <c r="M1411" i="35"/>
  <c r="L1411" i="35"/>
  <c r="K1411" i="35"/>
  <c r="O1410" i="35"/>
  <c r="N1410" i="35"/>
  <c r="M1410" i="35"/>
  <c r="L1410" i="35"/>
  <c r="K1410" i="35"/>
  <c r="N1409" i="35"/>
  <c r="M1409" i="35"/>
  <c r="P1409" i="35" s="1"/>
  <c r="L1409" i="35"/>
  <c r="K1409" i="35"/>
  <c r="O1409" i="35" s="1"/>
  <c r="P1408" i="35"/>
  <c r="O1408" i="35"/>
  <c r="N1408" i="35"/>
  <c r="M1408" i="35"/>
  <c r="K1408" i="35"/>
  <c r="L1408" i="35" s="1"/>
  <c r="O1407" i="35"/>
  <c r="N1407" i="35"/>
  <c r="M1407" i="35"/>
  <c r="P1407" i="35" s="1"/>
  <c r="L1407" i="35"/>
  <c r="K1407" i="35"/>
  <c r="O1406" i="35"/>
  <c r="N1406" i="35"/>
  <c r="M1406" i="35"/>
  <c r="L1406" i="35"/>
  <c r="K1406" i="35"/>
  <c r="P1405" i="35"/>
  <c r="N1405" i="35"/>
  <c r="M1405" i="35"/>
  <c r="L1405" i="35"/>
  <c r="K1405" i="35"/>
  <c r="O1405" i="35" s="1"/>
  <c r="N1404" i="35"/>
  <c r="M1404" i="35"/>
  <c r="K1404" i="35"/>
  <c r="L1404" i="35" s="1"/>
  <c r="O1403" i="35"/>
  <c r="N1403" i="35"/>
  <c r="M1403" i="35"/>
  <c r="L1403" i="35"/>
  <c r="P1403" i="35" s="1"/>
  <c r="K1403" i="35"/>
  <c r="N1402" i="35"/>
  <c r="M1402" i="35"/>
  <c r="K1402" i="35"/>
  <c r="N1401" i="35"/>
  <c r="M1401" i="35"/>
  <c r="K1401" i="35"/>
  <c r="O1400" i="35"/>
  <c r="N1400" i="35"/>
  <c r="M1400" i="35"/>
  <c r="K1400" i="35"/>
  <c r="L1400" i="35" s="1"/>
  <c r="O1399" i="35"/>
  <c r="N1399" i="35"/>
  <c r="M1399" i="35"/>
  <c r="L1399" i="35"/>
  <c r="P1399" i="35" s="1"/>
  <c r="K1399" i="35"/>
  <c r="O1398" i="35"/>
  <c r="N1398" i="35"/>
  <c r="M1398" i="35"/>
  <c r="L1398" i="35"/>
  <c r="P1398" i="35" s="1"/>
  <c r="K1398" i="35"/>
  <c r="N1397" i="35"/>
  <c r="M1397" i="35"/>
  <c r="L1397" i="35"/>
  <c r="P1397" i="35" s="1"/>
  <c r="K1397" i="35"/>
  <c r="O1397" i="35" s="1"/>
  <c r="O1396" i="35"/>
  <c r="N1396" i="35"/>
  <c r="M1396" i="35"/>
  <c r="K1396" i="35"/>
  <c r="L1396" i="35" s="1"/>
  <c r="O1395" i="35"/>
  <c r="N1395" i="35"/>
  <c r="M1395" i="35"/>
  <c r="L1395" i="35"/>
  <c r="K1395" i="35"/>
  <c r="N1394" i="35"/>
  <c r="M1394" i="35"/>
  <c r="K1394" i="35"/>
  <c r="N1393" i="35"/>
  <c r="M1393" i="35"/>
  <c r="K1393" i="35"/>
  <c r="N1392" i="35"/>
  <c r="M1392" i="35"/>
  <c r="K1392" i="35"/>
  <c r="L1392" i="35" s="1"/>
  <c r="O1391" i="35"/>
  <c r="N1391" i="35"/>
  <c r="P1391" i="35" s="1"/>
  <c r="M1391" i="35"/>
  <c r="L1391" i="35"/>
  <c r="K1391" i="35"/>
  <c r="N1390" i="35"/>
  <c r="M1390" i="35"/>
  <c r="K1390" i="35"/>
  <c r="N1389" i="35"/>
  <c r="M1389" i="35"/>
  <c r="K1389" i="35"/>
  <c r="N1388" i="35"/>
  <c r="M1388" i="35"/>
  <c r="K1388" i="35"/>
  <c r="O1387" i="35"/>
  <c r="N1387" i="35"/>
  <c r="M1387" i="35"/>
  <c r="P1387" i="35" s="1"/>
  <c r="L1387" i="35"/>
  <c r="K1387" i="35"/>
  <c r="N1386" i="35"/>
  <c r="M1386" i="35"/>
  <c r="K1386" i="35"/>
  <c r="L1386" i="35" s="1"/>
  <c r="N1385" i="35"/>
  <c r="M1385" i="35"/>
  <c r="K1385" i="35"/>
  <c r="P1384" i="35"/>
  <c r="O1384" i="35"/>
  <c r="N1384" i="35"/>
  <c r="M1384" i="35"/>
  <c r="K1384" i="35"/>
  <c r="L1384" i="35" s="1"/>
  <c r="O1383" i="35"/>
  <c r="N1383" i="35"/>
  <c r="M1383" i="35"/>
  <c r="P1383" i="35" s="1"/>
  <c r="L1383" i="35"/>
  <c r="K1383" i="35"/>
  <c r="N1382" i="35"/>
  <c r="M1382" i="35"/>
  <c r="K1382" i="35"/>
  <c r="N1381" i="35"/>
  <c r="M1381" i="35"/>
  <c r="P1381" i="35" s="1"/>
  <c r="L1381" i="35"/>
  <c r="K1381" i="35"/>
  <c r="O1381" i="35" s="1"/>
  <c r="O1380" i="35"/>
  <c r="N1380" i="35"/>
  <c r="P1380" i="35" s="1"/>
  <c r="M1380" i="35"/>
  <c r="K1380" i="35"/>
  <c r="L1380" i="35" s="1"/>
  <c r="P1379" i="35"/>
  <c r="O1379" i="35"/>
  <c r="N1379" i="35"/>
  <c r="M1379" i="35"/>
  <c r="L1379" i="35"/>
  <c r="K1379" i="35"/>
  <c r="O1378" i="35"/>
  <c r="N1378" i="35"/>
  <c r="M1378" i="35"/>
  <c r="L1378" i="35"/>
  <c r="K1378" i="35"/>
  <c r="N1377" i="35"/>
  <c r="M1377" i="35"/>
  <c r="L1377" i="35"/>
  <c r="K1377" i="35"/>
  <c r="O1377" i="35" s="1"/>
  <c r="N1376" i="35"/>
  <c r="M1376" i="35"/>
  <c r="K1376" i="35"/>
  <c r="L1376" i="35" s="1"/>
  <c r="O1375" i="35"/>
  <c r="N1375" i="35"/>
  <c r="M1375" i="35"/>
  <c r="P1375" i="35" s="1"/>
  <c r="L1375" i="35"/>
  <c r="K1375" i="35"/>
  <c r="O1374" i="35"/>
  <c r="N1374" i="35"/>
  <c r="M1374" i="35"/>
  <c r="L1374" i="35"/>
  <c r="P1374" i="35" s="1"/>
  <c r="K1374" i="35"/>
  <c r="N1373" i="35"/>
  <c r="M1373" i="35"/>
  <c r="K1373" i="35"/>
  <c r="O1373" i="35" s="1"/>
  <c r="P1372" i="35"/>
  <c r="O1372" i="35"/>
  <c r="N1372" i="35"/>
  <c r="M1372" i="35"/>
  <c r="K1372" i="35"/>
  <c r="L1372" i="35" s="1"/>
  <c r="O1371" i="35"/>
  <c r="N1371" i="35"/>
  <c r="M1371" i="35"/>
  <c r="L1371" i="35"/>
  <c r="P1371" i="35" s="1"/>
  <c r="K1371" i="35"/>
  <c r="O1370" i="35"/>
  <c r="N1370" i="35"/>
  <c r="M1370" i="35"/>
  <c r="L1370" i="35"/>
  <c r="K1370" i="35"/>
  <c r="N1369" i="35"/>
  <c r="M1369" i="35"/>
  <c r="K1369" i="35"/>
  <c r="O1369" i="35" s="1"/>
  <c r="N1368" i="35"/>
  <c r="M1368" i="35"/>
  <c r="K1368" i="35"/>
  <c r="L1368" i="35" s="1"/>
  <c r="O1367" i="35"/>
  <c r="N1367" i="35"/>
  <c r="M1367" i="35"/>
  <c r="L1367" i="35"/>
  <c r="K1367" i="35"/>
  <c r="N1366" i="35"/>
  <c r="M1366" i="35"/>
  <c r="K1366" i="35"/>
  <c r="N1365" i="35"/>
  <c r="M1365" i="35"/>
  <c r="K1365" i="35"/>
  <c r="N1364" i="35"/>
  <c r="M1364" i="35"/>
  <c r="K1364" i="35"/>
  <c r="O1363" i="35"/>
  <c r="P1363" i="35" s="1"/>
  <c r="N1363" i="35"/>
  <c r="M1363" i="35"/>
  <c r="L1363" i="35"/>
  <c r="K1363" i="35"/>
  <c r="N1362" i="35"/>
  <c r="M1362" i="35"/>
  <c r="K1362" i="35"/>
  <c r="N1361" i="35"/>
  <c r="M1361" i="35"/>
  <c r="K1361" i="35"/>
  <c r="N1360" i="35"/>
  <c r="M1360" i="35"/>
  <c r="K1360" i="35"/>
  <c r="L1360" i="35" s="1"/>
  <c r="O1359" i="35"/>
  <c r="N1359" i="35"/>
  <c r="M1359" i="35"/>
  <c r="L1359" i="35"/>
  <c r="P1359" i="35" s="1"/>
  <c r="K1359" i="35"/>
  <c r="N1358" i="35"/>
  <c r="M1358" i="35"/>
  <c r="K1358" i="35"/>
  <c r="N1357" i="35"/>
  <c r="M1357" i="35"/>
  <c r="K1357" i="35"/>
  <c r="N1356" i="35"/>
  <c r="M1356" i="35"/>
  <c r="K1356" i="35"/>
  <c r="P1355" i="35"/>
  <c r="O1355" i="35"/>
  <c r="N1355" i="35"/>
  <c r="M1355" i="35"/>
  <c r="L1355" i="35"/>
  <c r="K1355" i="35"/>
  <c r="O1354" i="35"/>
  <c r="N1354" i="35"/>
  <c r="M1354" i="35"/>
  <c r="K1354" i="35"/>
  <c r="L1354" i="35" s="1"/>
  <c r="N1353" i="35"/>
  <c r="M1353" i="35"/>
  <c r="K1353" i="35"/>
  <c r="O1353" i="35" s="1"/>
  <c r="P1352" i="35"/>
  <c r="O1352" i="35"/>
  <c r="N1352" i="35"/>
  <c r="M1352" i="35"/>
  <c r="K1352" i="35"/>
  <c r="L1352" i="35" s="1"/>
  <c r="O1351" i="35"/>
  <c r="N1351" i="35"/>
  <c r="P1351" i="35" s="1"/>
  <c r="M1351" i="35"/>
  <c r="L1351" i="35"/>
  <c r="K1351" i="35"/>
  <c r="N1350" i="35"/>
  <c r="M1350" i="35"/>
  <c r="L1350" i="35"/>
  <c r="P1350" i="35" s="1"/>
  <c r="K1350" i="35"/>
  <c r="O1350" i="35" s="1"/>
  <c r="N1349" i="35"/>
  <c r="M1349" i="35"/>
  <c r="L1349" i="35"/>
  <c r="P1349" i="35" s="1"/>
  <c r="K1349" i="35"/>
  <c r="O1349" i="35" s="1"/>
  <c r="P1348" i="35"/>
  <c r="O1348" i="35"/>
  <c r="N1348" i="35"/>
  <c r="M1348" i="35"/>
  <c r="K1348" i="35"/>
  <c r="L1348" i="35" s="1"/>
  <c r="O1347" i="35"/>
  <c r="N1347" i="35"/>
  <c r="M1347" i="35"/>
  <c r="L1347" i="35"/>
  <c r="P1347" i="35" s="1"/>
  <c r="K1347" i="35"/>
  <c r="O1346" i="35"/>
  <c r="N1346" i="35"/>
  <c r="M1346" i="35"/>
  <c r="L1346" i="35"/>
  <c r="P1346" i="35" s="1"/>
  <c r="K1346" i="35"/>
  <c r="P1345" i="35"/>
  <c r="N1345" i="35"/>
  <c r="M1345" i="35"/>
  <c r="L1345" i="35"/>
  <c r="K1345" i="35"/>
  <c r="O1345" i="35" s="1"/>
  <c r="N1344" i="35"/>
  <c r="M1344" i="35"/>
  <c r="K1344" i="35"/>
  <c r="P1343" i="35"/>
  <c r="O1343" i="35"/>
  <c r="N1343" i="35"/>
  <c r="M1343" i="35"/>
  <c r="L1343" i="35"/>
  <c r="K1343" i="35"/>
  <c r="O1342" i="35"/>
  <c r="N1342" i="35"/>
  <c r="M1342" i="35"/>
  <c r="L1342" i="35"/>
  <c r="K1342" i="35"/>
  <c r="N1341" i="35"/>
  <c r="M1341" i="35"/>
  <c r="L1341" i="35"/>
  <c r="P1341" i="35" s="1"/>
  <c r="K1341" i="35"/>
  <c r="O1341" i="35" s="1"/>
  <c r="N1340" i="35"/>
  <c r="M1340" i="35"/>
  <c r="K1340" i="35"/>
  <c r="L1340" i="35" s="1"/>
  <c r="O1339" i="35"/>
  <c r="N1339" i="35"/>
  <c r="M1339" i="35"/>
  <c r="L1339" i="35"/>
  <c r="K1339" i="35"/>
  <c r="O1338" i="35"/>
  <c r="N1338" i="35"/>
  <c r="M1338" i="35"/>
  <c r="L1338" i="35"/>
  <c r="K1338" i="35"/>
  <c r="N1337" i="35"/>
  <c r="M1337" i="35"/>
  <c r="L1337" i="35"/>
  <c r="P1337" i="35" s="1"/>
  <c r="K1337" i="35"/>
  <c r="O1337" i="35" s="1"/>
  <c r="N1336" i="35"/>
  <c r="M1336" i="35"/>
  <c r="K1336" i="35"/>
  <c r="O1335" i="35"/>
  <c r="N1335" i="35"/>
  <c r="M1335" i="35"/>
  <c r="L1335" i="35"/>
  <c r="K1335" i="35"/>
  <c r="O1334" i="35"/>
  <c r="N1334" i="35"/>
  <c r="M1334" i="35"/>
  <c r="L1334" i="35"/>
  <c r="K1334" i="35"/>
  <c r="N1333" i="35"/>
  <c r="M1333" i="35"/>
  <c r="K1333" i="35"/>
  <c r="O1332" i="35"/>
  <c r="N1332" i="35"/>
  <c r="M1332" i="35"/>
  <c r="K1332" i="35"/>
  <c r="L1332" i="35" s="1"/>
  <c r="P1331" i="35"/>
  <c r="O1331" i="35"/>
  <c r="N1331" i="35"/>
  <c r="M1331" i="35"/>
  <c r="L1331" i="35"/>
  <c r="K1331" i="35"/>
  <c r="N1330" i="35"/>
  <c r="M1330" i="35"/>
  <c r="L1330" i="35"/>
  <c r="P1330" i="35" s="1"/>
  <c r="K1330" i="35"/>
  <c r="O1330" i="35" s="1"/>
  <c r="N1329" i="35"/>
  <c r="M1329" i="35"/>
  <c r="K1329" i="35"/>
  <c r="P1328" i="35"/>
  <c r="O1328" i="35"/>
  <c r="N1328" i="35"/>
  <c r="M1328" i="35"/>
  <c r="K1328" i="35"/>
  <c r="L1328" i="35" s="1"/>
  <c r="O1327" i="35"/>
  <c r="N1327" i="35"/>
  <c r="M1327" i="35"/>
  <c r="L1327" i="35"/>
  <c r="K1327" i="35"/>
  <c r="N1326" i="35"/>
  <c r="M1326" i="35"/>
  <c r="K1326" i="35"/>
  <c r="N1325" i="35"/>
  <c r="M1325" i="35"/>
  <c r="K1325" i="35"/>
  <c r="N1324" i="35"/>
  <c r="M1324" i="35"/>
  <c r="K1324" i="35"/>
  <c r="O1323" i="35"/>
  <c r="N1323" i="35"/>
  <c r="P1323" i="35" s="1"/>
  <c r="M1323" i="35"/>
  <c r="L1323" i="35"/>
  <c r="K1323" i="35"/>
  <c r="N1322" i="35"/>
  <c r="M1322" i="35"/>
  <c r="K1322" i="35"/>
  <c r="P1321" i="35"/>
  <c r="N1321" i="35"/>
  <c r="M1321" i="35"/>
  <c r="L1321" i="35"/>
  <c r="K1321" i="35"/>
  <c r="O1321" i="35" s="1"/>
  <c r="O1320" i="35"/>
  <c r="N1320" i="35"/>
  <c r="P1320" i="35" s="1"/>
  <c r="M1320" i="35"/>
  <c r="K1320" i="35"/>
  <c r="L1320" i="35" s="1"/>
  <c r="O1319" i="35"/>
  <c r="N1319" i="35"/>
  <c r="M1319" i="35"/>
  <c r="L1319" i="35"/>
  <c r="K1319" i="35"/>
  <c r="O1318" i="35"/>
  <c r="N1318" i="35"/>
  <c r="M1318" i="35"/>
  <c r="L1318" i="35"/>
  <c r="P1318" i="35" s="1"/>
  <c r="K1318" i="35"/>
  <c r="N1317" i="35"/>
  <c r="M1317" i="35"/>
  <c r="L1317" i="35"/>
  <c r="P1317" i="35" s="1"/>
  <c r="K1317" i="35"/>
  <c r="O1317" i="35" s="1"/>
  <c r="O1316" i="35"/>
  <c r="P1316" i="35" s="1"/>
  <c r="N1316" i="35"/>
  <c r="M1316" i="35"/>
  <c r="K1316" i="35"/>
  <c r="L1316" i="35" s="1"/>
  <c r="P1315" i="35"/>
  <c r="O1315" i="35"/>
  <c r="N1315" i="35"/>
  <c r="M1315" i="35"/>
  <c r="L1315" i="35"/>
  <c r="K1315" i="35"/>
  <c r="O1314" i="35"/>
  <c r="N1314" i="35"/>
  <c r="M1314" i="35"/>
  <c r="L1314" i="35"/>
  <c r="K1314" i="35"/>
  <c r="N1313" i="35"/>
  <c r="M1313" i="35"/>
  <c r="L1313" i="35"/>
  <c r="P1313" i="35" s="1"/>
  <c r="K1313" i="35"/>
  <c r="O1313" i="35" s="1"/>
  <c r="O1312" i="35"/>
  <c r="N1312" i="35"/>
  <c r="M1312" i="35"/>
  <c r="K1312" i="35"/>
  <c r="L1312" i="35" s="1"/>
  <c r="P1312" i="35" s="1"/>
  <c r="O1311" i="35"/>
  <c r="N1311" i="35"/>
  <c r="M1311" i="35"/>
  <c r="L1311" i="35"/>
  <c r="K1311" i="35"/>
  <c r="O1310" i="35"/>
  <c r="N1310" i="35"/>
  <c r="M1310" i="35"/>
  <c r="L1310" i="35"/>
  <c r="K1310" i="35"/>
  <c r="N1309" i="35"/>
  <c r="M1309" i="35"/>
  <c r="K1309" i="35"/>
  <c r="N1308" i="35"/>
  <c r="M1308" i="35"/>
  <c r="K1308" i="35"/>
  <c r="O1307" i="35"/>
  <c r="N1307" i="35"/>
  <c r="M1307" i="35"/>
  <c r="L1307" i="35"/>
  <c r="K1307" i="35"/>
  <c r="O1306" i="35"/>
  <c r="N1306" i="35"/>
  <c r="M1306" i="35"/>
  <c r="L1306" i="35"/>
  <c r="P1306" i="35" s="1"/>
  <c r="K1306" i="35"/>
  <c r="N1305" i="35"/>
  <c r="M1305" i="35"/>
  <c r="L1305" i="35"/>
  <c r="P1305" i="35" s="1"/>
  <c r="K1305" i="35"/>
  <c r="O1305" i="35" s="1"/>
  <c r="O1304" i="35"/>
  <c r="N1304" i="35"/>
  <c r="M1304" i="35"/>
  <c r="K1304" i="35"/>
  <c r="L1304" i="35" s="1"/>
  <c r="O1303" i="35"/>
  <c r="N1303" i="35"/>
  <c r="M1303" i="35"/>
  <c r="L1303" i="35"/>
  <c r="P1303" i="35" s="1"/>
  <c r="K1303" i="35"/>
  <c r="O1302" i="35"/>
  <c r="N1302" i="35"/>
  <c r="M1302" i="35"/>
  <c r="K1302" i="35"/>
  <c r="L1302" i="35" s="1"/>
  <c r="N1301" i="35"/>
  <c r="M1301" i="35"/>
  <c r="K1301" i="35"/>
  <c r="O1301" i="35" s="1"/>
  <c r="N1300" i="35"/>
  <c r="M1300" i="35"/>
  <c r="K1300" i="35"/>
  <c r="L1300" i="35" s="1"/>
  <c r="P1299" i="35"/>
  <c r="O1299" i="35"/>
  <c r="N1299" i="35"/>
  <c r="M1299" i="35"/>
  <c r="L1299" i="35"/>
  <c r="K1299" i="35"/>
  <c r="N1298" i="35"/>
  <c r="M1298" i="35"/>
  <c r="L1298" i="35"/>
  <c r="P1298" i="35" s="1"/>
  <c r="K1298" i="35"/>
  <c r="O1298" i="35" s="1"/>
  <c r="N1297" i="35"/>
  <c r="M1297" i="35"/>
  <c r="K1297" i="35"/>
  <c r="N1296" i="35"/>
  <c r="M1296" i="35"/>
  <c r="K1296" i="35"/>
  <c r="O1295" i="35"/>
  <c r="N1295" i="35"/>
  <c r="M1295" i="35"/>
  <c r="P1295" i="35" s="1"/>
  <c r="L1295" i="35"/>
  <c r="K1295" i="35"/>
  <c r="N1294" i="35"/>
  <c r="M1294" i="35"/>
  <c r="K1294" i="35"/>
  <c r="N1293" i="35"/>
  <c r="M1293" i="35"/>
  <c r="K1293" i="35"/>
  <c r="N1292" i="35"/>
  <c r="M1292" i="35"/>
  <c r="K1292" i="35"/>
  <c r="O1291" i="35"/>
  <c r="N1291" i="35"/>
  <c r="P1291" i="35" s="1"/>
  <c r="M1291" i="35"/>
  <c r="L1291" i="35"/>
  <c r="K1291" i="35"/>
  <c r="O1290" i="35"/>
  <c r="N1290" i="35"/>
  <c r="M1290" i="35"/>
  <c r="K1290" i="35"/>
  <c r="L1290" i="35" s="1"/>
  <c r="N1289" i="35"/>
  <c r="M1289" i="35"/>
  <c r="L1289" i="35"/>
  <c r="P1289" i="35" s="1"/>
  <c r="K1289" i="35"/>
  <c r="O1289" i="35" s="1"/>
  <c r="P1288" i="35"/>
  <c r="O1288" i="35"/>
  <c r="N1288" i="35"/>
  <c r="M1288" i="35"/>
  <c r="K1288" i="35"/>
  <c r="L1288" i="35" s="1"/>
  <c r="O1287" i="35"/>
  <c r="N1287" i="35"/>
  <c r="M1287" i="35"/>
  <c r="L1287" i="35"/>
  <c r="K1287" i="35"/>
  <c r="N1286" i="35"/>
  <c r="M1286" i="35"/>
  <c r="K1286" i="35"/>
  <c r="O1286" i="35" s="1"/>
  <c r="N1285" i="35"/>
  <c r="M1285" i="35"/>
  <c r="L1285" i="35"/>
  <c r="P1285" i="35" s="1"/>
  <c r="K1285" i="35"/>
  <c r="O1285" i="35" s="1"/>
  <c r="O1284" i="35"/>
  <c r="N1284" i="35"/>
  <c r="P1284" i="35" s="1"/>
  <c r="M1284" i="35"/>
  <c r="K1284" i="35"/>
  <c r="L1284" i="35" s="1"/>
  <c r="O1283" i="35"/>
  <c r="N1283" i="35"/>
  <c r="M1283" i="35"/>
  <c r="L1283" i="35"/>
  <c r="K1283" i="35"/>
  <c r="O1282" i="35"/>
  <c r="N1282" i="35"/>
  <c r="M1282" i="35"/>
  <c r="L1282" i="35"/>
  <c r="K1282" i="35"/>
  <c r="N1281" i="35"/>
  <c r="M1281" i="35"/>
  <c r="L1281" i="35"/>
  <c r="P1281" i="35" s="1"/>
  <c r="K1281" i="35"/>
  <c r="O1281" i="35" s="1"/>
  <c r="O1280" i="35"/>
  <c r="N1280" i="35"/>
  <c r="M1280" i="35"/>
  <c r="K1280" i="35"/>
  <c r="L1280" i="35" s="1"/>
  <c r="O1279" i="35"/>
  <c r="N1279" i="35"/>
  <c r="M1279" i="35"/>
  <c r="L1279" i="35"/>
  <c r="P1279" i="35" s="1"/>
  <c r="K1279" i="35"/>
  <c r="O1278" i="35"/>
  <c r="N1278" i="35"/>
  <c r="M1278" i="35"/>
  <c r="L1278" i="35"/>
  <c r="K1278" i="35"/>
  <c r="N1277" i="35"/>
  <c r="M1277" i="35"/>
  <c r="K1277" i="35"/>
  <c r="N1276" i="35"/>
  <c r="M1276" i="35"/>
  <c r="K1276" i="35"/>
  <c r="L1276" i="35" s="1"/>
  <c r="O1275" i="35"/>
  <c r="N1275" i="35"/>
  <c r="M1275" i="35"/>
  <c r="L1275" i="35"/>
  <c r="P1275" i="35" s="1"/>
  <c r="K1275" i="35"/>
  <c r="O1274" i="35"/>
  <c r="N1274" i="35"/>
  <c r="M1274" i="35"/>
  <c r="K1274" i="35"/>
  <c r="L1274" i="35" s="1"/>
  <c r="P1274" i="35" s="1"/>
  <c r="P1273" i="35"/>
  <c r="N1273" i="35"/>
  <c r="M1273" i="35"/>
  <c r="L1273" i="35"/>
  <c r="K1273" i="35"/>
  <c r="O1273" i="35" s="1"/>
  <c r="N1272" i="35"/>
  <c r="M1272" i="35"/>
  <c r="K1272" i="35"/>
  <c r="O1271" i="35"/>
  <c r="N1271" i="35"/>
  <c r="M1271" i="35"/>
  <c r="L1271" i="35"/>
  <c r="K1271" i="35"/>
  <c r="N1270" i="35"/>
  <c r="M1270" i="35"/>
  <c r="L1270" i="35"/>
  <c r="P1270" i="35" s="1"/>
  <c r="K1270" i="35"/>
  <c r="O1270" i="35" s="1"/>
  <c r="N1269" i="35"/>
  <c r="M1269" i="35"/>
  <c r="L1269" i="35"/>
  <c r="P1269" i="35" s="1"/>
  <c r="K1269" i="35"/>
  <c r="O1269" i="35" s="1"/>
  <c r="N1268" i="35"/>
  <c r="M1268" i="35"/>
  <c r="K1268" i="35"/>
  <c r="O1267" i="35"/>
  <c r="N1267" i="35"/>
  <c r="P1267" i="35" s="1"/>
  <c r="M1267" i="35"/>
  <c r="L1267" i="35"/>
  <c r="K1267" i="35"/>
  <c r="N1266" i="35"/>
  <c r="M1266" i="35"/>
  <c r="L1266" i="35"/>
  <c r="K1266" i="35"/>
  <c r="O1266" i="35" s="1"/>
  <c r="N1265" i="35"/>
  <c r="M1265" i="35"/>
  <c r="K1265" i="35"/>
  <c r="O1264" i="35"/>
  <c r="N1264" i="35"/>
  <c r="M1264" i="35"/>
  <c r="K1264" i="35"/>
  <c r="L1264" i="35" s="1"/>
  <c r="O1263" i="35"/>
  <c r="N1263" i="35"/>
  <c r="M1263" i="35"/>
  <c r="L1263" i="35"/>
  <c r="P1263" i="35" s="1"/>
  <c r="K1263" i="35"/>
  <c r="N1262" i="35"/>
  <c r="M1262" i="35"/>
  <c r="K1262" i="35"/>
  <c r="N1261" i="35"/>
  <c r="M1261" i="35"/>
  <c r="K1261" i="35"/>
  <c r="N1260" i="35"/>
  <c r="M1260" i="35"/>
  <c r="K1260" i="35"/>
  <c r="O1259" i="35"/>
  <c r="N1259" i="35"/>
  <c r="M1259" i="35"/>
  <c r="L1259" i="35"/>
  <c r="K1259" i="35"/>
  <c r="N1258" i="35"/>
  <c r="M1258" i="35"/>
  <c r="K1258" i="35"/>
  <c r="L1258" i="35" s="1"/>
  <c r="N1257" i="35"/>
  <c r="M1257" i="35"/>
  <c r="L1257" i="35"/>
  <c r="P1257" i="35" s="1"/>
  <c r="K1257" i="35"/>
  <c r="O1257" i="35" s="1"/>
  <c r="P1256" i="35"/>
  <c r="O1256" i="35"/>
  <c r="N1256" i="35"/>
  <c r="M1256" i="35"/>
  <c r="K1256" i="35"/>
  <c r="L1256" i="35" s="1"/>
  <c r="O1255" i="35"/>
  <c r="N1255" i="35"/>
  <c r="M1255" i="35"/>
  <c r="P1255" i="35" s="1"/>
  <c r="L1255" i="35"/>
  <c r="K1255" i="35"/>
  <c r="O1254" i="35"/>
  <c r="N1254" i="35"/>
  <c r="M1254" i="35"/>
  <c r="L1254" i="35"/>
  <c r="P1254" i="35" s="1"/>
  <c r="K1254" i="35"/>
  <c r="P1253" i="35"/>
  <c r="N1253" i="35"/>
  <c r="M1253" i="35"/>
  <c r="L1253" i="35"/>
  <c r="K1253" i="35"/>
  <c r="O1253" i="35" s="1"/>
  <c r="O1252" i="35"/>
  <c r="P1252" i="35" s="1"/>
  <c r="N1252" i="35"/>
  <c r="M1252" i="35"/>
  <c r="K1252" i="35"/>
  <c r="L1252" i="35" s="1"/>
  <c r="O1251" i="35"/>
  <c r="N1251" i="35"/>
  <c r="M1251" i="35"/>
  <c r="L1251" i="35"/>
  <c r="K1251" i="35"/>
  <c r="O1250" i="35"/>
  <c r="N1250" i="35"/>
  <c r="M1250" i="35"/>
  <c r="L1250" i="35"/>
  <c r="K1250" i="35"/>
  <c r="N1249" i="35"/>
  <c r="M1249" i="35"/>
  <c r="L1249" i="35"/>
  <c r="P1249" i="35" s="1"/>
  <c r="K1249" i="35"/>
  <c r="O1249" i="35" s="1"/>
  <c r="N1248" i="35"/>
  <c r="M1248" i="35"/>
  <c r="K1248" i="35"/>
  <c r="L1248" i="35" s="1"/>
  <c r="O1247" i="35"/>
  <c r="N1247" i="35"/>
  <c r="M1247" i="35"/>
  <c r="L1247" i="35"/>
  <c r="P1247" i="35" s="1"/>
  <c r="K1247" i="35"/>
  <c r="O1246" i="35"/>
  <c r="N1246" i="35"/>
  <c r="M1246" i="35"/>
  <c r="L1246" i="35"/>
  <c r="K1246" i="35"/>
  <c r="N1245" i="35"/>
  <c r="M1245" i="35"/>
  <c r="K1245" i="35"/>
  <c r="O1245" i="35" s="1"/>
  <c r="N1244" i="35"/>
  <c r="M1244" i="35"/>
  <c r="K1244" i="35"/>
  <c r="L1244" i="35" s="1"/>
  <c r="O1243" i="35"/>
  <c r="N1243" i="35"/>
  <c r="M1243" i="35"/>
  <c r="L1243" i="35"/>
  <c r="K1243" i="35"/>
  <c r="N1242" i="35"/>
  <c r="M1242" i="35"/>
  <c r="K1242" i="35"/>
  <c r="N1241" i="35"/>
  <c r="M1241" i="35"/>
  <c r="K1241" i="35"/>
  <c r="O1241" i="35" s="1"/>
  <c r="N1240" i="35"/>
  <c r="M1240" i="35"/>
  <c r="K1240" i="35"/>
  <c r="O1239" i="35"/>
  <c r="N1239" i="35"/>
  <c r="M1239" i="35"/>
  <c r="L1239" i="35"/>
  <c r="K1239" i="35"/>
  <c r="N1238" i="35"/>
  <c r="M1238" i="35"/>
  <c r="K1238" i="35"/>
  <c r="N1237" i="35"/>
  <c r="M1237" i="35"/>
  <c r="K1237" i="35"/>
  <c r="O1237" i="35" s="1"/>
  <c r="N1236" i="35"/>
  <c r="M1236" i="35"/>
  <c r="K1236" i="35"/>
  <c r="O1235" i="35"/>
  <c r="N1235" i="35"/>
  <c r="M1235" i="35"/>
  <c r="L1235" i="35"/>
  <c r="K1235" i="35"/>
  <c r="N1234" i="35"/>
  <c r="M1234" i="35"/>
  <c r="K1234" i="35"/>
  <c r="O1234" i="35" s="1"/>
  <c r="N1233" i="35"/>
  <c r="M1233" i="35"/>
  <c r="K1233" i="35"/>
  <c r="N1232" i="35"/>
  <c r="M1232" i="35"/>
  <c r="K1232" i="35"/>
  <c r="P1231" i="35"/>
  <c r="O1231" i="35"/>
  <c r="N1231" i="35"/>
  <c r="M1231" i="35"/>
  <c r="L1231" i="35"/>
  <c r="K1231" i="35"/>
  <c r="N1230" i="35"/>
  <c r="M1230" i="35"/>
  <c r="K1230" i="35"/>
  <c r="N1229" i="35"/>
  <c r="M1229" i="35"/>
  <c r="K1229" i="35"/>
  <c r="N1228" i="35"/>
  <c r="M1228" i="35"/>
  <c r="K1228" i="35"/>
  <c r="O1227" i="35"/>
  <c r="N1227" i="35"/>
  <c r="P1227" i="35" s="1"/>
  <c r="M1227" i="35"/>
  <c r="L1227" i="35"/>
  <c r="K1227" i="35"/>
  <c r="O1226" i="35"/>
  <c r="N1226" i="35"/>
  <c r="M1226" i="35"/>
  <c r="K1226" i="35"/>
  <c r="L1226" i="35" s="1"/>
  <c r="N1225" i="35"/>
  <c r="M1225" i="35"/>
  <c r="K1225" i="35"/>
  <c r="P1224" i="35"/>
  <c r="O1224" i="35"/>
  <c r="N1224" i="35"/>
  <c r="M1224" i="35"/>
  <c r="K1224" i="35"/>
  <c r="L1224" i="35" s="1"/>
  <c r="O1223" i="35"/>
  <c r="N1223" i="35"/>
  <c r="M1223" i="35"/>
  <c r="P1223" i="35" s="1"/>
  <c r="L1223" i="35"/>
  <c r="K1223" i="35"/>
  <c r="O1222" i="35"/>
  <c r="N1222" i="35"/>
  <c r="M1222" i="35"/>
  <c r="K1222" i="35"/>
  <c r="L1222" i="35" s="1"/>
  <c r="N1221" i="35"/>
  <c r="M1221" i="35"/>
  <c r="P1221" i="35" s="1"/>
  <c r="L1221" i="35"/>
  <c r="K1221" i="35"/>
  <c r="O1221" i="35" s="1"/>
  <c r="O1220" i="35"/>
  <c r="N1220" i="35"/>
  <c r="P1220" i="35" s="1"/>
  <c r="M1220" i="35"/>
  <c r="K1220" i="35"/>
  <c r="L1220" i="35" s="1"/>
  <c r="P1219" i="35"/>
  <c r="O1219" i="35"/>
  <c r="N1219" i="35"/>
  <c r="M1219" i="35"/>
  <c r="L1219" i="35"/>
  <c r="K1219" i="35"/>
  <c r="O1218" i="35"/>
  <c r="N1218" i="35"/>
  <c r="M1218" i="35"/>
  <c r="L1218" i="35"/>
  <c r="K1218" i="35"/>
  <c r="N1217" i="35"/>
  <c r="M1217" i="35"/>
  <c r="L1217" i="35"/>
  <c r="P1217" i="35" s="1"/>
  <c r="K1217" i="35"/>
  <c r="O1217" i="35" s="1"/>
  <c r="P1216" i="35"/>
  <c r="O1216" i="35"/>
  <c r="N1216" i="35"/>
  <c r="M1216" i="35"/>
  <c r="K1216" i="35"/>
  <c r="L1216" i="35" s="1"/>
  <c r="O1215" i="35"/>
  <c r="N1215" i="35"/>
  <c r="M1215" i="35"/>
  <c r="P1215" i="35" s="1"/>
  <c r="L1215" i="35"/>
  <c r="K1215" i="35"/>
  <c r="O1214" i="35"/>
  <c r="N1214" i="35"/>
  <c r="M1214" i="35"/>
  <c r="L1214" i="35"/>
  <c r="P1214" i="35" s="1"/>
  <c r="K1214" i="35"/>
  <c r="P1213" i="35"/>
  <c r="N1213" i="35"/>
  <c r="M1213" i="35"/>
  <c r="L1213" i="35"/>
  <c r="K1213" i="35"/>
  <c r="O1213" i="35" s="1"/>
  <c r="O1212" i="35"/>
  <c r="P1212" i="35" s="1"/>
  <c r="N1212" i="35"/>
  <c r="M1212" i="35"/>
  <c r="K1212" i="35"/>
  <c r="L1212" i="35" s="1"/>
  <c r="O1211" i="35"/>
  <c r="N1211" i="35"/>
  <c r="M1211" i="35"/>
  <c r="L1211" i="35"/>
  <c r="P1211" i="35" s="1"/>
  <c r="K1211" i="35"/>
  <c r="O1210" i="35"/>
  <c r="N1210" i="35"/>
  <c r="M1210" i="35"/>
  <c r="K1210" i="35"/>
  <c r="L1210" i="35" s="1"/>
  <c r="N1209" i="35"/>
  <c r="M1209" i="35"/>
  <c r="L1209" i="35"/>
  <c r="P1209" i="35" s="1"/>
  <c r="K1209" i="35"/>
  <c r="O1209" i="35" s="1"/>
  <c r="O1208" i="35"/>
  <c r="N1208" i="35"/>
  <c r="M1208" i="35"/>
  <c r="K1208" i="35"/>
  <c r="L1208" i="35" s="1"/>
  <c r="O1207" i="35"/>
  <c r="N1207" i="35"/>
  <c r="M1207" i="35"/>
  <c r="L1207" i="35"/>
  <c r="K1207" i="35"/>
  <c r="N1206" i="35"/>
  <c r="M1206" i="35"/>
  <c r="L1206" i="35"/>
  <c r="K1206" i="35"/>
  <c r="O1206" i="35" s="1"/>
  <c r="N1205" i="35"/>
  <c r="M1205" i="35"/>
  <c r="L1205" i="35"/>
  <c r="K1205" i="35"/>
  <c r="O1205" i="35" s="1"/>
  <c r="O1204" i="35"/>
  <c r="N1204" i="35"/>
  <c r="M1204" i="35"/>
  <c r="K1204" i="35"/>
  <c r="L1204" i="35" s="1"/>
  <c r="O1203" i="35"/>
  <c r="N1203" i="35"/>
  <c r="M1203" i="35"/>
  <c r="L1203" i="35"/>
  <c r="P1203" i="35" s="1"/>
  <c r="K1203" i="35"/>
  <c r="N1202" i="35"/>
  <c r="M1202" i="35"/>
  <c r="K1202" i="35"/>
  <c r="O1202" i="35" s="1"/>
  <c r="N1201" i="35"/>
  <c r="M1201" i="35"/>
  <c r="K1201" i="35"/>
  <c r="N1200" i="35"/>
  <c r="M1200" i="35"/>
  <c r="K1200" i="35"/>
  <c r="L1200" i="35" s="1"/>
  <c r="O1199" i="35"/>
  <c r="N1199" i="35"/>
  <c r="P1199" i="35" s="1"/>
  <c r="M1199" i="35"/>
  <c r="L1199" i="35"/>
  <c r="K1199" i="35"/>
  <c r="N1198" i="35"/>
  <c r="M1198" i="35"/>
  <c r="K1198" i="35"/>
  <c r="N1197" i="35"/>
  <c r="M1197" i="35"/>
  <c r="K1197" i="35"/>
  <c r="N1196" i="35"/>
  <c r="M1196" i="35"/>
  <c r="K1196" i="35"/>
  <c r="O1195" i="35"/>
  <c r="N1195" i="35"/>
  <c r="M1195" i="35"/>
  <c r="P1195" i="35" s="1"/>
  <c r="L1195" i="35"/>
  <c r="K1195" i="35"/>
  <c r="O1194" i="35"/>
  <c r="N1194" i="35"/>
  <c r="M1194" i="35"/>
  <c r="K1194" i="35"/>
  <c r="L1194" i="35" s="1"/>
  <c r="N1193" i="35"/>
  <c r="M1193" i="35"/>
  <c r="L1193" i="35"/>
  <c r="K1193" i="35"/>
  <c r="O1193" i="35" s="1"/>
  <c r="P1192" i="35"/>
  <c r="O1192" i="35"/>
  <c r="N1192" i="35"/>
  <c r="M1192" i="35"/>
  <c r="K1192" i="35"/>
  <c r="L1192" i="35" s="1"/>
  <c r="P1191" i="35"/>
  <c r="O1191" i="35"/>
  <c r="N1191" i="35"/>
  <c r="M1191" i="35"/>
  <c r="L1191" i="35"/>
  <c r="K1191" i="35"/>
  <c r="N1190" i="35"/>
  <c r="M1190" i="35"/>
  <c r="L1190" i="35"/>
  <c r="P1190" i="35" s="1"/>
  <c r="K1190" i="35"/>
  <c r="O1190" i="35" s="1"/>
  <c r="N1189" i="35"/>
  <c r="M1189" i="35"/>
  <c r="P1189" i="35" s="1"/>
  <c r="L1189" i="35"/>
  <c r="K1189" i="35"/>
  <c r="O1189" i="35" s="1"/>
  <c r="O1188" i="35"/>
  <c r="N1188" i="35"/>
  <c r="P1188" i="35" s="1"/>
  <c r="M1188" i="35"/>
  <c r="K1188" i="35"/>
  <c r="L1188" i="35" s="1"/>
  <c r="O1187" i="35"/>
  <c r="N1187" i="35"/>
  <c r="M1187" i="35"/>
  <c r="L1187" i="35"/>
  <c r="P1187" i="35" s="1"/>
  <c r="K1187" i="35"/>
  <c r="O1186" i="35"/>
  <c r="N1186" i="35"/>
  <c r="M1186" i="35"/>
  <c r="L1186" i="35"/>
  <c r="K1186" i="35"/>
  <c r="N1185" i="35"/>
  <c r="M1185" i="35"/>
  <c r="P1185" i="35" s="1"/>
  <c r="L1185" i="35"/>
  <c r="K1185" i="35"/>
  <c r="O1185" i="35" s="1"/>
  <c r="N1184" i="35"/>
  <c r="M1184" i="35"/>
  <c r="K1184" i="35"/>
  <c r="P1183" i="35"/>
  <c r="O1183" i="35"/>
  <c r="N1183" i="35"/>
  <c r="M1183" i="35"/>
  <c r="L1183" i="35"/>
  <c r="K1183" i="35"/>
  <c r="O1182" i="35"/>
  <c r="N1182" i="35"/>
  <c r="M1182" i="35"/>
  <c r="L1182" i="35"/>
  <c r="K1182" i="35"/>
  <c r="N1181" i="35"/>
  <c r="M1181" i="35"/>
  <c r="K1181" i="35"/>
  <c r="O1181" i="35" s="1"/>
  <c r="P1180" i="35"/>
  <c r="O1180" i="35"/>
  <c r="N1180" i="35"/>
  <c r="M1180" i="35"/>
  <c r="K1180" i="35"/>
  <c r="L1180" i="35" s="1"/>
  <c r="O1179" i="35"/>
  <c r="N1179" i="35"/>
  <c r="M1179" i="35"/>
  <c r="L1179" i="35"/>
  <c r="P1179" i="35" s="1"/>
  <c r="K1179" i="35"/>
  <c r="N1178" i="35"/>
  <c r="M1178" i="35"/>
  <c r="K1178" i="35"/>
  <c r="O1178" i="35" s="1"/>
  <c r="N1177" i="35"/>
  <c r="M1177" i="35"/>
  <c r="K1177" i="35"/>
  <c r="N1176" i="35"/>
  <c r="M1176" i="35"/>
  <c r="K1176" i="35"/>
  <c r="O1175" i="35"/>
  <c r="N1175" i="35"/>
  <c r="M1175" i="35"/>
  <c r="L1175" i="35"/>
  <c r="P1175" i="35" s="1"/>
  <c r="K1175" i="35"/>
  <c r="N1174" i="35"/>
  <c r="M1174" i="35"/>
  <c r="K1174" i="35"/>
  <c r="O1174" i="35" s="1"/>
  <c r="N1173" i="35"/>
  <c r="M1173" i="35"/>
  <c r="K1173" i="35"/>
  <c r="N1172" i="35"/>
  <c r="M1172" i="35"/>
  <c r="K1172" i="35"/>
  <c r="L1172" i="35" s="1"/>
  <c r="O1171" i="35"/>
  <c r="N1171" i="35"/>
  <c r="M1171" i="35"/>
  <c r="L1171" i="35"/>
  <c r="P1171" i="35" s="1"/>
  <c r="K1171" i="35"/>
  <c r="N1170" i="35"/>
  <c r="M1170" i="35"/>
  <c r="K1170" i="35"/>
  <c r="N1169" i="35"/>
  <c r="M1169" i="35"/>
  <c r="K1169" i="35"/>
  <c r="N1168" i="35"/>
  <c r="M1168" i="35"/>
  <c r="K1168" i="35"/>
  <c r="L1168" i="35" s="1"/>
  <c r="O1167" i="35"/>
  <c r="N1167" i="35"/>
  <c r="M1167" i="35"/>
  <c r="L1167" i="35"/>
  <c r="K1167" i="35"/>
  <c r="N1166" i="35"/>
  <c r="M1166" i="35"/>
  <c r="K1166" i="35"/>
  <c r="N1165" i="35"/>
  <c r="M1165" i="35"/>
  <c r="K1165" i="35"/>
  <c r="N1164" i="35"/>
  <c r="M1164" i="35"/>
  <c r="K1164" i="35"/>
  <c r="O1163" i="35"/>
  <c r="N1163" i="35"/>
  <c r="M1163" i="35"/>
  <c r="L1163" i="35"/>
  <c r="K1163" i="35"/>
  <c r="N1162" i="35"/>
  <c r="M1162" i="35"/>
  <c r="K1162" i="35"/>
  <c r="L1162" i="35" s="1"/>
  <c r="N1161" i="35"/>
  <c r="M1161" i="35"/>
  <c r="K1161" i="35"/>
  <c r="O1160" i="35"/>
  <c r="N1160" i="35"/>
  <c r="P1160" i="35" s="1"/>
  <c r="M1160" i="35"/>
  <c r="K1160" i="35"/>
  <c r="L1160" i="35" s="1"/>
  <c r="P1159" i="35"/>
  <c r="O1159" i="35"/>
  <c r="N1159" i="35"/>
  <c r="M1159" i="35"/>
  <c r="L1159" i="35"/>
  <c r="K1159" i="35"/>
  <c r="N1158" i="35"/>
  <c r="M1158" i="35"/>
  <c r="K1158" i="35"/>
  <c r="N1157" i="35"/>
  <c r="M1157" i="35"/>
  <c r="L1157" i="35"/>
  <c r="K1157" i="35"/>
  <c r="O1157" i="35" s="1"/>
  <c r="O1156" i="35"/>
  <c r="N1156" i="35"/>
  <c r="P1156" i="35" s="1"/>
  <c r="M1156" i="35"/>
  <c r="K1156" i="35"/>
  <c r="L1156" i="35" s="1"/>
  <c r="P1155" i="35"/>
  <c r="O1155" i="35"/>
  <c r="N1155" i="35"/>
  <c r="M1155" i="35"/>
  <c r="L1155" i="35"/>
  <c r="K1155" i="35"/>
  <c r="O1154" i="35"/>
  <c r="N1154" i="35"/>
  <c r="M1154" i="35"/>
  <c r="L1154" i="35"/>
  <c r="K1154" i="35"/>
  <c r="N1153" i="35"/>
  <c r="M1153" i="35"/>
  <c r="P1153" i="35" s="1"/>
  <c r="L1153" i="35"/>
  <c r="K1153" i="35"/>
  <c r="O1153" i="35" s="1"/>
  <c r="P1152" i="35"/>
  <c r="O1152" i="35"/>
  <c r="N1152" i="35"/>
  <c r="M1152" i="35"/>
  <c r="K1152" i="35"/>
  <c r="L1152" i="35" s="1"/>
  <c r="P1151" i="35"/>
  <c r="O1151" i="35"/>
  <c r="N1151" i="35"/>
  <c r="M1151" i="35"/>
  <c r="L1151" i="35"/>
  <c r="K1151" i="35"/>
  <c r="O1150" i="35"/>
  <c r="N1150" i="35"/>
  <c r="M1150" i="35"/>
  <c r="L1150" i="35"/>
  <c r="K1150" i="35"/>
  <c r="P1149" i="35"/>
  <c r="N1149" i="35"/>
  <c r="M1149" i="35"/>
  <c r="L1149" i="35"/>
  <c r="K1149" i="35"/>
  <c r="O1149" i="35" s="1"/>
  <c r="N1148" i="35"/>
  <c r="M1148" i="35"/>
  <c r="K1148" i="35"/>
  <c r="O1147" i="35"/>
  <c r="N1147" i="35"/>
  <c r="M1147" i="35"/>
  <c r="L1147" i="35"/>
  <c r="K1147" i="35"/>
  <c r="O1146" i="35"/>
  <c r="N1146" i="35"/>
  <c r="M1146" i="35"/>
  <c r="K1146" i="35"/>
  <c r="L1146" i="35" s="1"/>
  <c r="N1145" i="35"/>
  <c r="M1145" i="35"/>
  <c r="L1145" i="35"/>
  <c r="P1145" i="35" s="1"/>
  <c r="K1145" i="35"/>
  <c r="O1145" i="35" s="1"/>
  <c r="O1144" i="35"/>
  <c r="N1144" i="35"/>
  <c r="M1144" i="35"/>
  <c r="K1144" i="35"/>
  <c r="L1144" i="35" s="1"/>
  <c r="O1143" i="35"/>
  <c r="N1143" i="35"/>
  <c r="M1143" i="35"/>
  <c r="L1143" i="35"/>
  <c r="P1143" i="35" s="1"/>
  <c r="K1143" i="35"/>
  <c r="O1142" i="35"/>
  <c r="N1142" i="35"/>
  <c r="M1142" i="35"/>
  <c r="L1142" i="35"/>
  <c r="K1142" i="35"/>
  <c r="N1141" i="35"/>
  <c r="M1141" i="35"/>
  <c r="K1141" i="35"/>
  <c r="O1141" i="35" s="1"/>
  <c r="O1140" i="35"/>
  <c r="N1140" i="35"/>
  <c r="M1140" i="35"/>
  <c r="K1140" i="35"/>
  <c r="L1140" i="35" s="1"/>
  <c r="O1139" i="35"/>
  <c r="P1139" i="35" s="1"/>
  <c r="N1139" i="35"/>
  <c r="M1139" i="35"/>
  <c r="L1139" i="35"/>
  <c r="K1139" i="35"/>
  <c r="N1138" i="35"/>
  <c r="M1138" i="35"/>
  <c r="K1138" i="35"/>
  <c r="O1138" i="35" s="1"/>
  <c r="N1137" i="35"/>
  <c r="M1137" i="35"/>
  <c r="K1137" i="35"/>
  <c r="N1136" i="35"/>
  <c r="M1136" i="35"/>
  <c r="K1136" i="35"/>
  <c r="P1135" i="35"/>
  <c r="O1135" i="35"/>
  <c r="N1135" i="35"/>
  <c r="M1135" i="35"/>
  <c r="L1135" i="35"/>
  <c r="K1135" i="35"/>
  <c r="N1134" i="35"/>
  <c r="M1134" i="35"/>
  <c r="K1134" i="35"/>
  <c r="N1133" i="35"/>
  <c r="M1133" i="35"/>
  <c r="K1133" i="35"/>
  <c r="N1132" i="35"/>
  <c r="M1132" i="35"/>
  <c r="K1132" i="35"/>
  <c r="P1131" i="35"/>
  <c r="O1131" i="35"/>
  <c r="N1131" i="35"/>
  <c r="M1131" i="35"/>
  <c r="L1131" i="35"/>
  <c r="K1131" i="35"/>
  <c r="O1130" i="35"/>
  <c r="N1130" i="35"/>
  <c r="M1130" i="35"/>
  <c r="K1130" i="35"/>
  <c r="L1130" i="35" s="1"/>
  <c r="N1129" i="35"/>
  <c r="M1129" i="35"/>
  <c r="K1129" i="35"/>
  <c r="O1129" i="35" s="1"/>
  <c r="O1128" i="35"/>
  <c r="N1128" i="35"/>
  <c r="P1128" i="35" s="1"/>
  <c r="M1128" i="35"/>
  <c r="K1128" i="35"/>
  <c r="L1128" i="35" s="1"/>
  <c r="O1127" i="35"/>
  <c r="N1127" i="35"/>
  <c r="M1127" i="35"/>
  <c r="P1127" i="35" s="1"/>
  <c r="L1127" i="35"/>
  <c r="K1127" i="35"/>
  <c r="N1126" i="35"/>
  <c r="M1126" i="35"/>
  <c r="L1126" i="35"/>
  <c r="P1126" i="35" s="1"/>
  <c r="K1126" i="35"/>
  <c r="O1126" i="35" s="1"/>
  <c r="P1125" i="35"/>
  <c r="N1125" i="35"/>
  <c r="M1125" i="35"/>
  <c r="L1125" i="35"/>
  <c r="K1125" i="35"/>
  <c r="O1125" i="35" s="1"/>
  <c r="O1124" i="35"/>
  <c r="N1124" i="35"/>
  <c r="P1124" i="35" s="1"/>
  <c r="M1124" i="35"/>
  <c r="K1124" i="35"/>
  <c r="L1124" i="35" s="1"/>
  <c r="P1123" i="35"/>
  <c r="O1123" i="35"/>
  <c r="N1123" i="35"/>
  <c r="M1123" i="35"/>
  <c r="L1123" i="35"/>
  <c r="K1123" i="35"/>
  <c r="O1122" i="35"/>
  <c r="N1122" i="35"/>
  <c r="M1122" i="35"/>
  <c r="L1122" i="35"/>
  <c r="K1122" i="35"/>
  <c r="N1121" i="35"/>
  <c r="M1121" i="35"/>
  <c r="L1121" i="35"/>
  <c r="P1121" i="35" s="1"/>
  <c r="K1121" i="35"/>
  <c r="O1121" i="35" s="1"/>
  <c r="N1120" i="35"/>
  <c r="M1120" i="35"/>
  <c r="K1120" i="35"/>
  <c r="P1119" i="35"/>
  <c r="O1119" i="35"/>
  <c r="N1119" i="35"/>
  <c r="M1119" i="35"/>
  <c r="L1119" i="35"/>
  <c r="K1119" i="35"/>
  <c r="O1118" i="35"/>
  <c r="N1118" i="35"/>
  <c r="M1118" i="35"/>
  <c r="L1118" i="35"/>
  <c r="K1118" i="35"/>
  <c r="N1117" i="35"/>
  <c r="M1117" i="35"/>
  <c r="K1117" i="35"/>
  <c r="O1116" i="35"/>
  <c r="P1116" i="35" s="1"/>
  <c r="N1116" i="35"/>
  <c r="M1116" i="35"/>
  <c r="K1116" i="35"/>
  <c r="L1116" i="35" s="1"/>
  <c r="O1115" i="35"/>
  <c r="N1115" i="35"/>
  <c r="M1115" i="35"/>
  <c r="L1115" i="35"/>
  <c r="P1115" i="35" s="1"/>
  <c r="K1115" i="35"/>
  <c r="O1114" i="35"/>
  <c r="N1114" i="35"/>
  <c r="M1114" i="35"/>
  <c r="K1114" i="35"/>
  <c r="L1114" i="35" s="1"/>
  <c r="P1114" i="35" s="1"/>
  <c r="N1113" i="35"/>
  <c r="M1113" i="35"/>
  <c r="P1113" i="35" s="1"/>
  <c r="L1113" i="35"/>
  <c r="K1113" i="35"/>
  <c r="O1113" i="35" s="1"/>
  <c r="N1112" i="35"/>
  <c r="M1112" i="35"/>
  <c r="K1112" i="35"/>
  <c r="O1111" i="35"/>
  <c r="N1111" i="35"/>
  <c r="M1111" i="35"/>
  <c r="P1111" i="35" s="1"/>
  <c r="L1111" i="35"/>
  <c r="K1111" i="35"/>
  <c r="O1110" i="35"/>
  <c r="N1110" i="35"/>
  <c r="M1110" i="35"/>
  <c r="L1110" i="35"/>
  <c r="P1110" i="35" s="1"/>
  <c r="K1110" i="35"/>
  <c r="P1109" i="35"/>
  <c r="N1109" i="35"/>
  <c r="M1109" i="35"/>
  <c r="L1109" i="35"/>
  <c r="K1109" i="35"/>
  <c r="O1109" i="35" s="1"/>
  <c r="O1108" i="35"/>
  <c r="N1108" i="35"/>
  <c r="M1108" i="35"/>
  <c r="L1108" i="35"/>
  <c r="P1108" i="35" s="1"/>
  <c r="K1108" i="35"/>
  <c r="O1107" i="35"/>
  <c r="N1107" i="35"/>
  <c r="M1107" i="35"/>
  <c r="L1107" i="35"/>
  <c r="K1107" i="35"/>
  <c r="N1106" i="35"/>
  <c r="M1106" i="35"/>
  <c r="K1106" i="35"/>
  <c r="N1105" i="35"/>
  <c r="M1105" i="35"/>
  <c r="K1105" i="35"/>
  <c r="P1104" i="35"/>
  <c r="N1104" i="35"/>
  <c r="M1104" i="35"/>
  <c r="L1104" i="35"/>
  <c r="K1104" i="35"/>
  <c r="O1104" i="35" s="1"/>
  <c r="O1103" i="35"/>
  <c r="N1103" i="35"/>
  <c r="M1103" i="35"/>
  <c r="L1103" i="35"/>
  <c r="K1103" i="35"/>
  <c r="O1102" i="35"/>
  <c r="N1102" i="35"/>
  <c r="M1102" i="35"/>
  <c r="L1102" i="35"/>
  <c r="P1102" i="35" s="1"/>
  <c r="K1102" i="35"/>
  <c r="P1101" i="35"/>
  <c r="N1101" i="35"/>
  <c r="M1101" i="35"/>
  <c r="L1101" i="35"/>
  <c r="K1101" i="35"/>
  <c r="O1101" i="35" s="1"/>
  <c r="O1100" i="35"/>
  <c r="P1100" i="35" s="1"/>
  <c r="N1100" i="35"/>
  <c r="M1100" i="35"/>
  <c r="K1100" i="35"/>
  <c r="L1100" i="35" s="1"/>
  <c r="O1099" i="35"/>
  <c r="N1099" i="35"/>
  <c r="M1099" i="35"/>
  <c r="P1099" i="35" s="1"/>
  <c r="L1099" i="35"/>
  <c r="K1099" i="35"/>
  <c r="O1098" i="35"/>
  <c r="N1098" i="35"/>
  <c r="M1098" i="35"/>
  <c r="L1098" i="35"/>
  <c r="K1098" i="35"/>
  <c r="N1097" i="35"/>
  <c r="M1097" i="35"/>
  <c r="K1097" i="35"/>
  <c r="O1096" i="35"/>
  <c r="N1096" i="35"/>
  <c r="M1096" i="35"/>
  <c r="L1096" i="35"/>
  <c r="K1096" i="35"/>
  <c r="P1095" i="35"/>
  <c r="O1095" i="35"/>
  <c r="N1095" i="35"/>
  <c r="M1095" i="35"/>
  <c r="L1095" i="35"/>
  <c r="K1095" i="35"/>
  <c r="N1094" i="35"/>
  <c r="M1094" i="35"/>
  <c r="K1094" i="35"/>
  <c r="N1093" i="35"/>
  <c r="M1093" i="35"/>
  <c r="L1093" i="35"/>
  <c r="P1093" i="35" s="1"/>
  <c r="K1093" i="35"/>
  <c r="O1093" i="35" s="1"/>
  <c r="N1092" i="35"/>
  <c r="M1092" i="35"/>
  <c r="K1092" i="35"/>
  <c r="P1091" i="35"/>
  <c r="O1091" i="35"/>
  <c r="N1091" i="35"/>
  <c r="M1091" i="35"/>
  <c r="L1091" i="35"/>
  <c r="K1091" i="35"/>
  <c r="O1090" i="35"/>
  <c r="N1090" i="35"/>
  <c r="M1090" i="35"/>
  <c r="L1090" i="35"/>
  <c r="K1090" i="35"/>
  <c r="N1089" i="35"/>
  <c r="M1089" i="35"/>
  <c r="K1089" i="35"/>
  <c r="O1089" i="35" s="1"/>
  <c r="O1088" i="35"/>
  <c r="N1088" i="35"/>
  <c r="M1088" i="35"/>
  <c r="L1088" i="35"/>
  <c r="K1088" i="35"/>
  <c r="O1087" i="35"/>
  <c r="N1087" i="35"/>
  <c r="M1087" i="35"/>
  <c r="P1087" i="35" s="1"/>
  <c r="L1087" i="35"/>
  <c r="K1087" i="35"/>
  <c r="N1086" i="35"/>
  <c r="M1086" i="35"/>
  <c r="L1086" i="35"/>
  <c r="K1086" i="35"/>
  <c r="O1086" i="35" s="1"/>
  <c r="N1085" i="35"/>
  <c r="M1085" i="35"/>
  <c r="K1085" i="35"/>
  <c r="N1084" i="35"/>
  <c r="M1084" i="35"/>
  <c r="L1084" i="35"/>
  <c r="P1084" i="35" s="1"/>
  <c r="K1084" i="35"/>
  <c r="O1084" i="35" s="1"/>
  <c r="O1083" i="35"/>
  <c r="N1083" i="35"/>
  <c r="M1083" i="35"/>
  <c r="L1083" i="35"/>
  <c r="K1083" i="35"/>
  <c r="O1082" i="35"/>
  <c r="N1082" i="35"/>
  <c r="M1082" i="35"/>
  <c r="P1082" i="35" s="1"/>
  <c r="K1082" i="35"/>
  <c r="L1082" i="35" s="1"/>
  <c r="N1081" i="35"/>
  <c r="M1081" i="35"/>
  <c r="L1081" i="35"/>
  <c r="K1081" i="35"/>
  <c r="O1081" i="35" s="1"/>
  <c r="N1080" i="35"/>
  <c r="M1080" i="35"/>
  <c r="K1080" i="35"/>
  <c r="O1079" i="35"/>
  <c r="N1079" i="35"/>
  <c r="M1079" i="35"/>
  <c r="P1079" i="35" s="1"/>
  <c r="L1079" i="35"/>
  <c r="K1079" i="35"/>
  <c r="N1078" i="35"/>
  <c r="M1078" i="35"/>
  <c r="K1078" i="35"/>
  <c r="O1078" i="35" s="1"/>
  <c r="N1077" i="35"/>
  <c r="M1077" i="35"/>
  <c r="K1077" i="35"/>
  <c r="O1076" i="35"/>
  <c r="N1076" i="35"/>
  <c r="M1076" i="35"/>
  <c r="L1076" i="35"/>
  <c r="K1076" i="35"/>
  <c r="P1075" i="35"/>
  <c r="O1075" i="35"/>
  <c r="N1075" i="35"/>
  <c r="M1075" i="35"/>
  <c r="L1075" i="35"/>
  <c r="K1075" i="35"/>
  <c r="N1074" i="35"/>
  <c r="M1074" i="35"/>
  <c r="K1074" i="35"/>
  <c r="N1073" i="35"/>
  <c r="M1073" i="35"/>
  <c r="K1073" i="35"/>
  <c r="N1072" i="35"/>
  <c r="M1072" i="35"/>
  <c r="K1072" i="35"/>
  <c r="O1071" i="35"/>
  <c r="N1071" i="35"/>
  <c r="M1071" i="35"/>
  <c r="L1071" i="35"/>
  <c r="K1071" i="35"/>
  <c r="O1070" i="35"/>
  <c r="N1070" i="35"/>
  <c r="M1070" i="35"/>
  <c r="L1070" i="35"/>
  <c r="P1070" i="35" s="1"/>
  <c r="K1070" i="35"/>
  <c r="N1069" i="35"/>
  <c r="M1069" i="35"/>
  <c r="P1069" i="35" s="1"/>
  <c r="L1069" i="35"/>
  <c r="K1069" i="35"/>
  <c r="O1069" i="35" s="1"/>
  <c r="O1068" i="35"/>
  <c r="N1068" i="35"/>
  <c r="M1068" i="35"/>
  <c r="K1068" i="35"/>
  <c r="L1068" i="35" s="1"/>
  <c r="P1068" i="35" s="1"/>
  <c r="O1067" i="35"/>
  <c r="N1067" i="35"/>
  <c r="M1067" i="35"/>
  <c r="P1067" i="35" s="1"/>
  <c r="L1067" i="35"/>
  <c r="K1067" i="35"/>
  <c r="N1066" i="35"/>
  <c r="M1066" i="35"/>
  <c r="K1066" i="35"/>
  <c r="N1065" i="35"/>
  <c r="M1065" i="35"/>
  <c r="K1065" i="35"/>
  <c r="N1064" i="35"/>
  <c r="M1064" i="35"/>
  <c r="L1064" i="35"/>
  <c r="P1064" i="35" s="1"/>
  <c r="K1064" i="35"/>
  <c r="O1064" i="35" s="1"/>
  <c r="P1063" i="35"/>
  <c r="O1063" i="35"/>
  <c r="N1063" i="35"/>
  <c r="M1063" i="35"/>
  <c r="L1063" i="35"/>
  <c r="K1063" i="35"/>
  <c r="O1062" i="35"/>
  <c r="N1062" i="35"/>
  <c r="P1062" i="35" s="1"/>
  <c r="M1062" i="35"/>
  <c r="K1062" i="35"/>
  <c r="L1062" i="35" s="1"/>
  <c r="N1061" i="35"/>
  <c r="M1061" i="35"/>
  <c r="K1061" i="35"/>
  <c r="O1061" i="35" s="1"/>
  <c r="N1060" i="35"/>
  <c r="M1060" i="35"/>
  <c r="K1060" i="35"/>
  <c r="P1059" i="35"/>
  <c r="O1059" i="35"/>
  <c r="N1059" i="35"/>
  <c r="M1059" i="35"/>
  <c r="L1059" i="35"/>
  <c r="K1059" i="35"/>
  <c r="O1058" i="35"/>
  <c r="N1058" i="35"/>
  <c r="M1058" i="35"/>
  <c r="L1058" i="35"/>
  <c r="K1058" i="35"/>
  <c r="N1057" i="35"/>
  <c r="M1057" i="35"/>
  <c r="L1057" i="35"/>
  <c r="P1057" i="35" s="1"/>
  <c r="K1057" i="35"/>
  <c r="O1057" i="35" s="1"/>
  <c r="P1056" i="35"/>
  <c r="O1056" i="35"/>
  <c r="N1056" i="35"/>
  <c r="M1056" i="35"/>
  <c r="L1056" i="35"/>
  <c r="K1056" i="35"/>
  <c r="O1055" i="35"/>
  <c r="N1055" i="35"/>
  <c r="P1055" i="35" s="1"/>
  <c r="M1055" i="35"/>
  <c r="L1055" i="35"/>
  <c r="K1055" i="35"/>
  <c r="N1054" i="35"/>
  <c r="M1054" i="35"/>
  <c r="K1054" i="35"/>
  <c r="N1053" i="35"/>
  <c r="M1053" i="35"/>
  <c r="K1053" i="35"/>
  <c r="N1052" i="35"/>
  <c r="M1052" i="35"/>
  <c r="L1052" i="35"/>
  <c r="P1052" i="35" s="1"/>
  <c r="K1052" i="35"/>
  <c r="O1052" i="35" s="1"/>
  <c r="O1051" i="35"/>
  <c r="N1051" i="35"/>
  <c r="M1051" i="35"/>
  <c r="L1051" i="35"/>
  <c r="K1051" i="35"/>
  <c r="O1050" i="35"/>
  <c r="N1050" i="35"/>
  <c r="M1050" i="35"/>
  <c r="L1050" i="35"/>
  <c r="P1050" i="35" s="1"/>
  <c r="K1050" i="35"/>
  <c r="N1049" i="35"/>
  <c r="M1049" i="35"/>
  <c r="L1049" i="35"/>
  <c r="P1049" i="35" s="1"/>
  <c r="K1049" i="35"/>
  <c r="O1049" i="35" s="1"/>
  <c r="N1048" i="35"/>
  <c r="M1048" i="35"/>
  <c r="K1048" i="35"/>
  <c r="L1048" i="35" s="1"/>
  <c r="O1047" i="35"/>
  <c r="N1047" i="35"/>
  <c r="M1047" i="35"/>
  <c r="L1047" i="35"/>
  <c r="K1047" i="35"/>
  <c r="N1046" i="35"/>
  <c r="M1046" i="35"/>
  <c r="K1046" i="35"/>
  <c r="O1046" i="35" s="1"/>
  <c r="N1045" i="35"/>
  <c r="M1045" i="35"/>
  <c r="K1045" i="35"/>
  <c r="O1044" i="35"/>
  <c r="N1044" i="35"/>
  <c r="M1044" i="35"/>
  <c r="L1044" i="35"/>
  <c r="P1044" i="35" s="1"/>
  <c r="K1044" i="35"/>
  <c r="P1043" i="35"/>
  <c r="O1043" i="35"/>
  <c r="N1043" i="35"/>
  <c r="M1043" i="35"/>
  <c r="L1043" i="35"/>
  <c r="K1043" i="35"/>
  <c r="N1042" i="35"/>
  <c r="M1042" i="35"/>
  <c r="K1042" i="35"/>
  <c r="N1041" i="35"/>
  <c r="M1041" i="35"/>
  <c r="K1041" i="35"/>
  <c r="N1040" i="35"/>
  <c r="M1040" i="35"/>
  <c r="K1040" i="35"/>
  <c r="O1039" i="35"/>
  <c r="N1039" i="35"/>
  <c r="M1039" i="35"/>
  <c r="L1039" i="35"/>
  <c r="K1039" i="35"/>
  <c r="O1038" i="35"/>
  <c r="N1038" i="35"/>
  <c r="M1038" i="35"/>
  <c r="L1038" i="35"/>
  <c r="P1038" i="35" s="1"/>
  <c r="K1038" i="35"/>
  <c r="N1037" i="35"/>
  <c r="M1037" i="35"/>
  <c r="P1037" i="35" s="1"/>
  <c r="L1037" i="35"/>
  <c r="K1037" i="35"/>
  <c r="O1037" i="35" s="1"/>
  <c r="N1036" i="35"/>
  <c r="M1036" i="35"/>
  <c r="K1036" i="35"/>
  <c r="O1035" i="35"/>
  <c r="N1035" i="35"/>
  <c r="M1035" i="35"/>
  <c r="P1035" i="35" s="1"/>
  <c r="L1035" i="35"/>
  <c r="K1035" i="35"/>
  <c r="N1034" i="35"/>
  <c r="M1034" i="35"/>
  <c r="K1034" i="35"/>
  <c r="N1033" i="35"/>
  <c r="M1033" i="35"/>
  <c r="L1033" i="35"/>
  <c r="P1033" i="35" s="1"/>
  <c r="K1033" i="35"/>
  <c r="O1033" i="35" s="1"/>
  <c r="N1032" i="35"/>
  <c r="M1032" i="35"/>
  <c r="K1032" i="35"/>
  <c r="P1031" i="35"/>
  <c r="O1031" i="35"/>
  <c r="N1031" i="35"/>
  <c r="M1031" i="35"/>
  <c r="L1031" i="35"/>
  <c r="K1031" i="35"/>
  <c r="N1030" i="35"/>
  <c r="M1030" i="35"/>
  <c r="K1030" i="35"/>
  <c r="L1030" i="35" s="1"/>
  <c r="N1029" i="35"/>
  <c r="M1029" i="35"/>
  <c r="L1029" i="35"/>
  <c r="P1029" i="35" s="1"/>
  <c r="K1029" i="35"/>
  <c r="O1029" i="35" s="1"/>
  <c r="N1028" i="35"/>
  <c r="M1028" i="35"/>
  <c r="K1028" i="35"/>
  <c r="O1027" i="35"/>
  <c r="N1027" i="35"/>
  <c r="M1027" i="35"/>
  <c r="L1027" i="35"/>
  <c r="K1027" i="35"/>
  <c r="O1026" i="35"/>
  <c r="N1026" i="35"/>
  <c r="M1026" i="35"/>
  <c r="L1026" i="35"/>
  <c r="K1026" i="35"/>
  <c r="N1025" i="35"/>
  <c r="P1025" i="35" s="1"/>
  <c r="M1025" i="35"/>
  <c r="L1025" i="35"/>
  <c r="K1025" i="35"/>
  <c r="O1025" i="35" s="1"/>
  <c r="O1024" i="35"/>
  <c r="N1024" i="35"/>
  <c r="M1024" i="35"/>
  <c r="L1024" i="35"/>
  <c r="P1024" i="35" s="1"/>
  <c r="K1024" i="35"/>
  <c r="O1023" i="35"/>
  <c r="N1023" i="35"/>
  <c r="P1023" i="35" s="1"/>
  <c r="M1023" i="35"/>
  <c r="L1023" i="35"/>
  <c r="K1023" i="35"/>
  <c r="N1022" i="35"/>
  <c r="M1022" i="35"/>
  <c r="K1022" i="35"/>
  <c r="N1021" i="35"/>
  <c r="M1021" i="35"/>
  <c r="K1021" i="35"/>
  <c r="O1020" i="35"/>
  <c r="N1020" i="35"/>
  <c r="M1020" i="35"/>
  <c r="L1020" i="35"/>
  <c r="K1020" i="35"/>
  <c r="O1019" i="35"/>
  <c r="N1019" i="35"/>
  <c r="M1019" i="35"/>
  <c r="L1019" i="35"/>
  <c r="P1019" i="35" s="1"/>
  <c r="K1019" i="35"/>
  <c r="N1018" i="35"/>
  <c r="M1018" i="35"/>
  <c r="K1018" i="35"/>
  <c r="P1017" i="35"/>
  <c r="N1017" i="35"/>
  <c r="M1017" i="35"/>
  <c r="L1017" i="35"/>
  <c r="K1017" i="35"/>
  <c r="O1017" i="35" s="1"/>
  <c r="N1016" i="35"/>
  <c r="M1016" i="35"/>
  <c r="K1016" i="35"/>
  <c r="O1015" i="35"/>
  <c r="N1015" i="35"/>
  <c r="M1015" i="35"/>
  <c r="L1015" i="35"/>
  <c r="K1015" i="35"/>
  <c r="O1014" i="35"/>
  <c r="N1014" i="35"/>
  <c r="M1014" i="35"/>
  <c r="L1014" i="35"/>
  <c r="K1014" i="35"/>
  <c r="N1013" i="35"/>
  <c r="M1013" i="35"/>
  <c r="L1013" i="35"/>
  <c r="P1013" i="35" s="1"/>
  <c r="K1013" i="35"/>
  <c r="O1013" i="35" s="1"/>
  <c r="O1012" i="35"/>
  <c r="N1012" i="35"/>
  <c r="M1012" i="35"/>
  <c r="L1012" i="35"/>
  <c r="K1012" i="35"/>
  <c r="O1011" i="35"/>
  <c r="N1011" i="35"/>
  <c r="M1011" i="35"/>
  <c r="L1011" i="35"/>
  <c r="K1011" i="35"/>
  <c r="N1010" i="35"/>
  <c r="M1010" i="35"/>
  <c r="K1010" i="35"/>
  <c r="N1009" i="35"/>
  <c r="M1009" i="35"/>
  <c r="K1009" i="35"/>
  <c r="N1008" i="35"/>
  <c r="M1008" i="35"/>
  <c r="L1008" i="35"/>
  <c r="P1008" i="35" s="1"/>
  <c r="K1008" i="35"/>
  <c r="O1008" i="35" s="1"/>
  <c r="O1007" i="35"/>
  <c r="N1007" i="35"/>
  <c r="M1007" i="35"/>
  <c r="L1007" i="35"/>
  <c r="P1007" i="35" s="1"/>
  <c r="K1007" i="35"/>
  <c r="O1006" i="35"/>
  <c r="N1006" i="35"/>
  <c r="M1006" i="35"/>
  <c r="L1006" i="35"/>
  <c r="P1006" i="35" s="1"/>
  <c r="K1006" i="35"/>
  <c r="N1005" i="35"/>
  <c r="M1005" i="35"/>
  <c r="L1005" i="35"/>
  <c r="P1005" i="35" s="1"/>
  <c r="K1005" i="35"/>
  <c r="O1005" i="35" s="1"/>
  <c r="O1004" i="35"/>
  <c r="N1004" i="35"/>
  <c r="M1004" i="35"/>
  <c r="L1004" i="35"/>
  <c r="K1004" i="35"/>
  <c r="O1003" i="35"/>
  <c r="N1003" i="35"/>
  <c r="M1003" i="35"/>
  <c r="P1003" i="35" s="1"/>
  <c r="L1003" i="35"/>
  <c r="K1003" i="35"/>
  <c r="N1002" i="35"/>
  <c r="M1002" i="35"/>
  <c r="L1002" i="35"/>
  <c r="P1002" i="35" s="1"/>
  <c r="K1002" i="35"/>
  <c r="O1002" i="35" s="1"/>
  <c r="N1001" i="35"/>
  <c r="M1001" i="35"/>
  <c r="L1001" i="35"/>
  <c r="P1001" i="35" s="1"/>
  <c r="K1001" i="35"/>
  <c r="O1001" i="35" s="1"/>
  <c r="O1000" i="35"/>
  <c r="N1000" i="35"/>
  <c r="M1000" i="35"/>
  <c r="L1000" i="35"/>
  <c r="K1000" i="35"/>
  <c r="O999" i="35"/>
  <c r="N999" i="35"/>
  <c r="M999" i="35"/>
  <c r="L999" i="35"/>
  <c r="K999" i="35"/>
  <c r="N998" i="35"/>
  <c r="M998" i="35"/>
  <c r="K998" i="35"/>
  <c r="N997" i="35"/>
  <c r="M997" i="35"/>
  <c r="L997" i="35"/>
  <c r="P997" i="35" s="1"/>
  <c r="K997" i="35"/>
  <c r="O997" i="35" s="1"/>
  <c r="N996" i="35"/>
  <c r="M996" i="35"/>
  <c r="K996" i="35"/>
  <c r="O995" i="35"/>
  <c r="N995" i="35"/>
  <c r="M995" i="35"/>
  <c r="L995" i="35"/>
  <c r="K995" i="35"/>
  <c r="O994" i="35"/>
  <c r="N994" i="35"/>
  <c r="M994" i="35"/>
  <c r="L994" i="35"/>
  <c r="P994" i="35" s="1"/>
  <c r="K994" i="35"/>
  <c r="N993" i="35"/>
  <c r="M993" i="35"/>
  <c r="K993" i="35"/>
  <c r="O992" i="35"/>
  <c r="N992" i="35"/>
  <c r="M992" i="35"/>
  <c r="L992" i="35"/>
  <c r="P992" i="35" s="1"/>
  <c r="K992" i="35"/>
  <c r="O991" i="35"/>
  <c r="N991" i="35"/>
  <c r="M991" i="35"/>
  <c r="P991" i="35" s="1"/>
  <c r="L991" i="35"/>
  <c r="K991" i="35"/>
  <c r="N990" i="35"/>
  <c r="P990" i="35" s="1"/>
  <c r="M990" i="35"/>
  <c r="L990" i="35"/>
  <c r="K990" i="35"/>
  <c r="O990" i="35" s="1"/>
  <c r="N989" i="35"/>
  <c r="M989" i="35"/>
  <c r="K989" i="35"/>
  <c r="O988" i="35"/>
  <c r="P988" i="35" s="1"/>
  <c r="N988" i="35"/>
  <c r="M988" i="35"/>
  <c r="K988" i="35"/>
  <c r="L988" i="35" s="1"/>
  <c r="O987" i="35"/>
  <c r="N987" i="35"/>
  <c r="M987" i="35"/>
  <c r="L987" i="35"/>
  <c r="K987" i="35"/>
  <c r="N986" i="35"/>
  <c r="M986" i="35"/>
  <c r="K986" i="35"/>
  <c r="N985" i="35"/>
  <c r="M985" i="35"/>
  <c r="L985" i="35"/>
  <c r="P985" i="35" s="1"/>
  <c r="K985" i="35"/>
  <c r="O985" i="35" s="1"/>
  <c r="N984" i="35"/>
  <c r="M984" i="35"/>
  <c r="K984" i="35"/>
  <c r="O983" i="35"/>
  <c r="N983" i="35"/>
  <c r="P983" i="35" s="1"/>
  <c r="M983" i="35"/>
  <c r="L983" i="35"/>
  <c r="K983" i="35"/>
  <c r="N982" i="35"/>
  <c r="M982" i="35"/>
  <c r="K982" i="35"/>
  <c r="L982" i="35" s="1"/>
  <c r="N981" i="35"/>
  <c r="M981" i="35"/>
  <c r="K981" i="35"/>
  <c r="O981" i="35" s="1"/>
  <c r="O980" i="35"/>
  <c r="N980" i="35"/>
  <c r="M980" i="35"/>
  <c r="L980" i="35"/>
  <c r="K980" i="35"/>
  <c r="P979" i="35"/>
  <c r="O979" i="35"/>
  <c r="N979" i="35"/>
  <c r="M979" i="35"/>
  <c r="L979" i="35"/>
  <c r="K979" i="35"/>
  <c r="N978" i="35"/>
  <c r="M978" i="35"/>
  <c r="K978" i="35"/>
  <c r="N977" i="35"/>
  <c r="M977" i="35"/>
  <c r="K977" i="35"/>
  <c r="N976" i="35"/>
  <c r="M976" i="35"/>
  <c r="K976" i="35"/>
  <c r="O975" i="35"/>
  <c r="N975" i="35"/>
  <c r="M975" i="35"/>
  <c r="L975" i="35"/>
  <c r="K975" i="35"/>
  <c r="P974" i="35"/>
  <c r="O974" i="35"/>
  <c r="N974" i="35"/>
  <c r="M974" i="35"/>
  <c r="L974" i="35"/>
  <c r="K974" i="35"/>
  <c r="N973" i="35"/>
  <c r="M973" i="35"/>
  <c r="L973" i="35"/>
  <c r="P973" i="35" s="1"/>
  <c r="K973" i="35"/>
  <c r="O973" i="35" s="1"/>
  <c r="N972" i="35"/>
  <c r="M972" i="35"/>
  <c r="K972" i="35"/>
  <c r="L972" i="35" s="1"/>
  <c r="O971" i="35"/>
  <c r="N971" i="35"/>
  <c r="M971" i="35"/>
  <c r="P971" i="35" s="1"/>
  <c r="L971" i="35"/>
  <c r="K971" i="35"/>
  <c r="N970" i="35"/>
  <c r="M970" i="35"/>
  <c r="L970" i="35"/>
  <c r="P970" i="35" s="1"/>
  <c r="K970" i="35"/>
  <c r="O970" i="35" s="1"/>
  <c r="N969" i="35"/>
  <c r="M969" i="35"/>
  <c r="K969" i="35"/>
  <c r="N968" i="35"/>
  <c r="M968" i="35"/>
  <c r="L968" i="35"/>
  <c r="P968" i="35" s="1"/>
  <c r="K968" i="35"/>
  <c r="O968" i="35" s="1"/>
  <c r="P967" i="35"/>
  <c r="O967" i="35"/>
  <c r="N967" i="35"/>
  <c r="M967" i="35"/>
  <c r="L967" i="35"/>
  <c r="K967" i="35"/>
  <c r="N966" i="35"/>
  <c r="M966" i="35"/>
  <c r="K966" i="35"/>
  <c r="L966" i="35" s="1"/>
  <c r="N965" i="35"/>
  <c r="M965" i="35"/>
  <c r="K965" i="35"/>
  <c r="O965" i="35" s="1"/>
  <c r="N964" i="35"/>
  <c r="M964" i="35"/>
  <c r="K964" i="35"/>
  <c r="P963" i="35"/>
  <c r="O963" i="35"/>
  <c r="N963" i="35"/>
  <c r="M963" i="35"/>
  <c r="L963" i="35"/>
  <c r="K963" i="35"/>
  <c r="O962" i="35"/>
  <c r="N962" i="35"/>
  <c r="M962" i="35"/>
  <c r="L962" i="35"/>
  <c r="K962" i="35"/>
  <c r="N961" i="35"/>
  <c r="M961" i="35"/>
  <c r="L961" i="35"/>
  <c r="P961" i="35" s="1"/>
  <c r="K961" i="35"/>
  <c r="O961" i="35" s="1"/>
  <c r="P960" i="35"/>
  <c r="O960" i="35"/>
  <c r="N960" i="35"/>
  <c r="M960" i="35"/>
  <c r="L960" i="35"/>
  <c r="K960" i="35"/>
  <c r="O959" i="35"/>
  <c r="N959" i="35"/>
  <c r="P959" i="35" s="1"/>
  <c r="M959" i="35"/>
  <c r="L959" i="35"/>
  <c r="K959" i="35"/>
  <c r="N958" i="35"/>
  <c r="M958" i="35"/>
  <c r="K958" i="35"/>
  <c r="N957" i="35"/>
  <c r="M957" i="35"/>
  <c r="K957" i="35"/>
  <c r="N956" i="35"/>
  <c r="M956" i="35"/>
  <c r="L956" i="35"/>
  <c r="P956" i="35" s="1"/>
  <c r="K956" i="35"/>
  <c r="O956" i="35" s="1"/>
  <c r="O955" i="35"/>
  <c r="N955" i="35"/>
  <c r="M955" i="35"/>
  <c r="L955" i="35"/>
  <c r="K955" i="35"/>
  <c r="O954" i="35"/>
  <c r="N954" i="35"/>
  <c r="M954" i="35"/>
  <c r="L954" i="35"/>
  <c r="P954" i="35" s="1"/>
  <c r="K954" i="35"/>
  <c r="N953" i="35"/>
  <c r="M953" i="35"/>
  <c r="L953" i="35"/>
  <c r="P953" i="35" s="1"/>
  <c r="K953" i="35"/>
  <c r="O953" i="35" s="1"/>
  <c r="O952" i="35"/>
  <c r="N952" i="35"/>
  <c r="P952" i="35" s="1"/>
  <c r="M952" i="35"/>
  <c r="K952" i="35"/>
  <c r="L952" i="35" s="1"/>
  <c r="O951" i="35"/>
  <c r="N951" i="35"/>
  <c r="M951" i="35"/>
  <c r="L951" i="35"/>
  <c r="P951" i="35" s="1"/>
  <c r="K951" i="35"/>
  <c r="N950" i="35"/>
  <c r="M950" i="35"/>
  <c r="K950" i="35"/>
  <c r="O950" i="35" s="1"/>
  <c r="N949" i="35"/>
  <c r="M949" i="35"/>
  <c r="K949" i="35"/>
  <c r="O948" i="35"/>
  <c r="N948" i="35"/>
  <c r="M948" i="35"/>
  <c r="L948" i="35"/>
  <c r="P948" i="35" s="1"/>
  <c r="K948" i="35"/>
  <c r="P947" i="35"/>
  <c r="O947" i="35"/>
  <c r="N947" i="35"/>
  <c r="M947" i="35"/>
  <c r="L947" i="35"/>
  <c r="K947" i="35"/>
  <c r="N946" i="35"/>
  <c r="M946" i="35"/>
  <c r="K946" i="35"/>
  <c r="N945" i="35"/>
  <c r="M945" i="35"/>
  <c r="K945" i="35"/>
  <c r="N944" i="35"/>
  <c r="M944" i="35"/>
  <c r="K944" i="35"/>
  <c r="O943" i="35"/>
  <c r="N943" i="35"/>
  <c r="M943" i="35"/>
  <c r="L943" i="35"/>
  <c r="K943" i="35"/>
  <c r="O942" i="35"/>
  <c r="N942" i="35"/>
  <c r="M942" i="35"/>
  <c r="L942" i="35"/>
  <c r="P942" i="35" s="1"/>
  <c r="K942" i="35"/>
  <c r="N941" i="35"/>
  <c r="M941" i="35"/>
  <c r="P941" i="35" s="1"/>
  <c r="L941" i="35"/>
  <c r="K941" i="35"/>
  <c r="O941" i="35" s="1"/>
  <c r="O940" i="35"/>
  <c r="N940" i="35"/>
  <c r="M940" i="35"/>
  <c r="K940" i="35"/>
  <c r="L940" i="35" s="1"/>
  <c r="P940" i="35" s="1"/>
  <c r="O939" i="35"/>
  <c r="N939" i="35"/>
  <c r="M939" i="35"/>
  <c r="P939" i="35" s="1"/>
  <c r="L939" i="35"/>
  <c r="K939" i="35"/>
  <c r="N938" i="35"/>
  <c r="M938" i="35"/>
  <c r="K938" i="35"/>
  <c r="L938" i="35" s="1"/>
  <c r="N937" i="35"/>
  <c r="M937" i="35"/>
  <c r="L937" i="35"/>
  <c r="P937" i="35" s="1"/>
  <c r="K937" i="35"/>
  <c r="O937" i="35" s="1"/>
  <c r="N936" i="35"/>
  <c r="M936" i="35"/>
  <c r="L936" i="35"/>
  <c r="P936" i="35" s="1"/>
  <c r="K936" i="35"/>
  <c r="O936" i="35" s="1"/>
  <c r="P935" i="35"/>
  <c r="O935" i="35"/>
  <c r="N935" i="35"/>
  <c r="M935" i="35"/>
  <c r="L935" i="35"/>
  <c r="K935" i="35"/>
  <c r="N934" i="35"/>
  <c r="M934" i="35"/>
  <c r="K934" i="35"/>
  <c r="N933" i="35"/>
  <c r="M933" i="35"/>
  <c r="K933" i="35"/>
  <c r="O933" i="35" s="1"/>
  <c r="N932" i="35"/>
  <c r="M932" i="35"/>
  <c r="K932" i="35"/>
  <c r="O931" i="35"/>
  <c r="N931" i="35"/>
  <c r="M931" i="35"/>
  <c r="L931" i="35"/>
  <c r="P931" i="35" s="1"/>
  <c r="K931" i="35"/>
  <c r="O930" i="35"/>
  <c r="N930" i="35"/>
  <c r="M930" i="35"/>
  <c r="L930" i="35"/>
  <c r="K930" i="35"/>
  <c r="N929" i="35"/>
  <c r="M929" i="35"/>
  <c r="L929" i="35"/>
  <c r="P929" i="35" s="1"/>
  <c r="K929" i="35"/>
  <c r="O929" i="35" s="1"/>
  <c r="O928" i="35"/>
  <c r="N928" i="35"/>
  <c r="M928" i="35"/>
  <c r="L928" i="35"/>
  <c r="P928" i="35" s="1"/>
  <c r="K928" i="35"/>
  <c r="P927" i="35"/>
  <c r="O927" i="35"/>
  <c r="N927" i="35"/>
  <c r="M927" i="35"/>
  <c r="L927" i="35"/>
  <c r="K927" i="35"/>
  <c r="N926" i="35"/>
  <c r="M926" i="35"/>
  <c r="K926" i="35"/>
  <c r="N925" i="35"/>
  <c r="M925" i="35"/>
  <c r="K925" i="35"/>
  <c r="O924" i="35"/>
  <c r="N924" i="35"/>
  <c r="M924" i="35"/>
  <c r="L924" i="35"/>
  <c r="P924" i="35" s="1"/>
  <c r="K924" i="35"/>
  <c r="O923" i="35"/>
  <c r="N923" i="35"/>
  <c r="M923" i="35"/>
  <c r="L923" i="35"/>
  <c r="K923" i="35"/>
  <c r="O922" i="35"/>
  <c r="N922" i="35"/>
  <c r="M922" i="35"/>
  <c r="K922" i="35"/>
  <c r="L922" i="35" s="1"/>
  <c r="P922" i="35" s="1"/>
  <c r="N921" i="35"/>
  <c r="M921" i="35"/>
  <c r="L921" i="35"/>
  <c r="P921" i="35" s="1"/>
  <c r="K921" i="35"/>
  <c r="O921" i="35" s="1"/>
  <c r="N920" i="35"/>
  <c r="M920" i="35"/>
  <c r="K920" i="35"/>
  <c r="L920" i="35" s="1"/>
  <c r="O919" i="35"/>
  <c r="N919" i="35"/>
  <c r="M919" i="35"/>
  <c r="L919" i="35"/>
  <c r="K919" i="35"/>
  <c r="O918" i="35"/>
  <c r="N918" i="35"/>
  <c r="M918" i="35"/>
  <c r="L918" i="35"/>
  <c r="P918" i="35" s="1"/>
  <c r="K918" i="35"/>
  <c r="N917" i="35"/>
  <c r="M917" i="35"/>
  <c r="K917" i="35"/>
  <c r="O917" i="35" s="1"/>
  <c r="O916" i="35"/>
  <c r="N916" i="35"/>
  <c r="M916" i="35"/>
  <c r="L916" i="35"/>
  <c r="P916" i="35" s="1"/>
  <c r="K916" i="35"/>
  <c r="O915" i="35"/>
  <c r="N915" i="35"/>
  <c r="M915" i="35"/>
  <c r="L915" i="35"/>
  <c r="P915" i="35" s="1"/>
  <c r="K915" i="35"/>
  <c r="N914" i="35"/>
  <c r="M914" i="35"/>
  <c r="K914" i="35"/>
  <c r="N913" i="35"/>
  <c r="M913" i="35"/>
  <c r="K913" i="35"/>
  <c r="N912" i="35"/>
  <c r="M912" i="35"/>
  <c r="K912" i="35"/>
  <c r="O912" i="35" s="1"/>
  <c r="O911" i="35"/>
  <c r="N911" i="35"/>
  <c r="M911" i="35"/>
  <c r="L911" i="35"/>
  <c r="P911" i="35" s="1"/>
  <c r="K911" i="35"/>
  <c r="O910" i="35"/>
  <c r="N910" i="35"/>
  <c r="M910" i="35"/>
  <c r="L910" i="35"/>
  <c r="P910" i="35" s="1"/>
  <c r="K910" i="35"/>
  <c r="P909" i="35"/>
  <c r="N909" i="35"/>
  <c r="M909" i="35"/>
  <c r="L909" i="35"/>
  <c r="K909" i="35"/>
  <c r="O909" i="35" s="1"/>
  <c r="O908" i="35"/>
  <c r="N908" i="35"/>
  <c r="M908" i="35"/>
  <c r="L908" i="35"/>
  <c r="P908" i="35" s="1"/>
  <c r="K908" i="35"/>
  <c r="O907" i="35"/>
  <c r="N907" i="35"/>
  <c r="M907" i="35"/>
  <c r="P907" i="35" s="1"/>
  <c r="L907" i="35"/>
  <c r="K907" i="35"/>
  <c r="N906" i="35"/>
  <c r="M906" i="35"/>
  <c r="K906" i="35"/>
  <c r="L906" i="35" s="1"/>
  <c r="N905" i="35"/>
  <c r="M905" i="35"/>
  <c r="K905" i="35"/>
  <c r="O904" i="35"/>
  <c r="N904" i="35"/>
  <c r="M904" i="35"/>
  <c r="L904" i="35"/>
  <c r="P904" i="35" s="1"/>
  <c r="K904" i="35"/>
  <c r="P903" i="35"/>
  <c r="O903" i="35"/>
  <c r="N903" i="35"/>
  <c r="M903" i="35"/>
  <c r="L903" i="35"/>
  <c r="K903" i="35"/>
  <c r="N902" i="35"/>
  <c r="M902" i="35"/>
  <c r="K902" i="35"/>
  <c r="P901" i="35"/>
  <c r="N901" i="35"/>
  <c r="M901" i="35"/>
  <c r="L901" i="35"/>
  <c r="K901" i="35"/>
  <c r="O901" i="35" s="1"/>
  <c r="N900" i="35"/>
  <c r="M900" i="35"/>
  <c r="K900" i="35"/>
  <c r="O899" i="35"/>
  <c r="N899" i="35"/>
  <c r="M899" i="35"/>
  <c r="L899" i="35"/>
  <c r="P899" i="35" s="1"/>
  <c r="K899" i="35"/>
  <c r="O898" i="35"/>
  <c r="N898" i="35"/>
  <c r="M898" i="35"/>
  <c r="L898" i="35"/>
  <c r="K898" i="35"/>
  <c r="N897" i="35"/>
  <c r="M897" i="35"/>
  <c r="L897" i="35"/>
  <c r="P897" i="35" s="1"/>
  <c r="K897" i="35"/>
  <c r="O897" i="35" s="1"/>
  <c r="P896" i="35"/>
  <c r="O896" i="35"/>
  <c r="N896" i="35"/>
  <c r="M896" i="35"/>
  <c r="L896" i="35"/>
  <c r="K896" i="35"/>
  <c r="O895" i="35"/>
  <c r="N895" i="35"/>
  <c r="P895" i="35" s="1"/>
  <c r="M895" i="35"/>
  <c r="L895" i="35"/>
  <c r="K895" i="35"/>
  <c r="N894" i="35"/>
  <c r="M894" i="35"/>
  <c r="K894" i="35"/>
  <c r="N893" i="35"/>
  <c r="M893" i="35"/>
  <c r="K893" i="35"/>
  <c r="O892" i="35"/>
  <c r="N892" i="35"/>
  <c r="M892" i="35"/>
  <c r="L892" i="35"/>
  <c r="P892" i="35" s="1"/>
  <c r="K892" i="35"/>
  <c r="O891" i="35"/>
  <c r="N891" i="35"/>
  <c r="M891" i="35"/>
  <c r="L891" i="35"/>
  <c r="K891" i="35"/>
  <c r="O890" i="35"/>
  <c r="P890" i="35" s="1"/>
  <c r="N890" i="35"/>
  <c r="M890" i="35"/>
  <c r="K890" i="35"/>
  <c r="L890" i="35" s="1"/>
  <c r="N889" i="35"/>
  <c r="M889" i="35"/>
  <c r="L889" i="35"/>
  <c r="P889" i="35" s="1"/>
  <c r="K889" i="35"/>
  <c r="O889" i="35" s="1"/>
  <c r="N888" i="35"/>
  <c r="M888" i="35"/>
  <c r="K888" i="35"/>
  <c r="O887" i="35"/>
  <c r="N887" i="35"/>
  <c r="M887" i="35"/>
  <c r="P887" i="35" s="1"/>
  <c r="L887" i="35"/>
  <c r="K887" i="35"/>
  <c r="O886" i="35"/>
  <c r="N886" i="35"/>
  <c r="M886" i="35"/>
  <c r="L886" i="35"/>
  <c r="P886" i="35" s="1"/>
  <c r="K886" i="35"/>
  <c r="N885" i="35"/>
  <c r="M885" i="35"/>
  <c r="K885" i="35"/>
  <c r="O885" i="35" s="1"/>
  <c r="O884" i="35"/>
  <c r="N884" i="35"/>
  <c r="M884" i="35"/>
  <c r="L884" i="35"/>
  <c r="P884" i="35" s="1"/>
  <c r="K884" i="35"/>
  <c r="O883" i="35"/>
  <c r="N883" i="35"/>
  <c r="M883" i="35"/>
  <c r="L883" i="35"/>
  <c r="P883" i="35" s="1"/>
  <c r="K883" i="35"/>
  <c r="N882" i="35"/>
  <c r="M882" i="35"/>
  <c r="K882" i="35"/>
  <c r="N881" i="35"/>
  <c r="M881" i="35"/>
  <c r="L881" i="35"/>
  <c r="P881" i="35" s="1"/>
  <c r="K881" i="35"/>
  <c r="O881" i="35" s="1"/>
  <c r="N880" i="35"/>
  <c r="M880" i="35"/>
  <c r="L880" i="35"/>
  <c r="P880" i="35" s="1"/>
  <c r="K880" i="35"/>
  <c r="O880" i="35" s="1"/>
  <c r="O879" i="35"/>
  <c r="N879" i="35"/>
  <c r="M879" i="35"/>
  <c r="L879" i="35"/>
  <c r="K879" i="35"/>
  <c r="O878" i="35"/>
  <c r="N878" i="35"/>
  <c r="M878" i="35"/>
  <c r="P878" i="35" s="1"/>
  <c r="L878" i="35"/>
  <c r="K878" i="35"/>
  <c r="N877" i="35"/>
  <c r="M877" i="35"/>
  <c r="L877" i="35"/>
  <c r="P877" i="35" s="1"/>
  <c r="K877" i="35"/>
  <c r="O877" i="35" s="1"/>
  <c r="N876" i="35"/>
  <c r="M876" i="35"/>
  <c r="K876" i="35"/>
  <c r="O876" i="35" s="1"/>
  <c r="O875" i="35"/>
  <c r="N875" i="35"/>
  <c r="P875" i="35" s="1"/>
  <c r="M875" i="35"/>
  <c r="L875" i="35"/>
  <c r="K875" i="35"/>
  <c r="O874" i="35"/>
  <c r="N874" i="35"/>
  <c r="M874" i="35"/>
  <c r="L874" i="35"/>
  <c r="P874" i="35" s="1"/>
  <c r="K874" i="35"/>
  <c r="N873" i="35"/>
  <c r="M873" i="35"/>
  <c r="K873" i="35"/>
  <c r="O873" i="35" s="1"/>
  <c r="N872" i="35"/>
  <c r="M872" i="35"/>
  <c r="L872" i="35"/>
  <c r="P872" i="35" s="1"/>
  <c r="K872" i="35"/>
  <c r="O872" i="35" s="1"/>
  <c r="P871" i="35"/>
  <c r="O871" i="35"/>
  <c r="N871" i="35"/>
  <c r="M871" i="35"/>
  <c r="L871" i="35"/>
  <c r="K871" i="35"/>
  <c r="O870" i="35"/>
  <c r="N870" i="35"/>
  <c r="P870" i="35" s="1"/>
  <c r="M870" i="35"/>
  <c r="L870" i="35"/>
  <c r="K870" i="35"/>
  <c r="N869" i="35"/>
  <c r="M869" i="35"/>
  <c r="K869" i="35"/>
  <c r="O868" i="35"/>
  <c r="P868" i="35" s="1"/>
  <c r="N868" i="35"/>
  <c r="M868" i="35"/>
  <c r="K868" i="35"/>
  <c r="L868" i="35" s="1"/>
  <c r="O867" i="35"/>
  <c r="N867" i="35"/>
  <c r="P867" i="35" s="1"/>
  <c r="M867" i="35"/>
  <c r="L867" i="35"/>
  <c r="K867" i="35"/>
  <c r="N866" i="35"/>
  <c r="M866" i="35"/>
  <c r="K866" i="35"/>
  <c r="N865" i="35"/>
  <c r="M865" i="35"/>
  <c r="L865" i="35"/>
  <c r="P865" i="35" s="1"/>
  <c r="K865" i="35"/>
  <c r="O865" i="35" s="1"/>
  <c r="O864" i="35"/>
  <c r="N864" i="35"/>
  <c r="P864" i="35" s="1"/>
  <c r="M864" i="35"/>
  <c r="L864" i="35"/>
  <c r="K864" i="35"/>
  <c r="O863" i="35"/>
  <c r="N863" i="35"/>
  <c r="M863" i="35"/>
  <c r="L863" i="35"/>
  <c r="P863" i="35" s="1"/>
  <c r="K863" i="35"/>
  <c r="N862" i="35"/>
  <c r="M862" i="35"/>
  <c r="K862" i="35"/>
  <c r="N861" i="35"/>
  <c r="M861" i="35"/>
  <c r="K861" i="35"/>
  <c r="N860" i="35"/>
  <c r="M860" i="35"/>
  <c r="K860" i="35"/>
  <c r="O860" i="35" s="1"/>
  <c r="O859" i="35"/>
  <c r="N859" i="35"/>
  <c r="M859" i="35"/>
  <c r="L859" i="35"/>
  <c r="K859" i="35"/>
  <c r="O858" i="35"/>
  <c r="N858" i="35"/>
  <c r="M858" i="35"/>
  <c r="L858" i="35"/>
  <c r="P858" i="35" s="1"/>
  <c r="K858" i="35"/>
  <c r="N857" i="35"/>
  <c r="M857" i="35"/>
  <c r="L857" i="35"/>
  <c r="P857" i="35" s="1"/>
  <c r="K857" i="35"/>
  <c r="O857" i="35" s="1"/>
  <c r="O856" i="35"/>
  <c r="P856" i="35" s="1"/>
  <c r="N856" i="35"/>
  <c r="M856" i="35"/>
  <c r="K856" i="35"/>
  <c r="L856" i="35" s="1"/>
  <c r="O855" i="35"/>
  <c r="N855" i="35"/>
  <c r="M855" i="35"/>
  <c r="P855" i="35" s="1"/>
  <c r="L855" i="35"/>
  <c r="K855" i="35"/>
  <c r="N854" i="35"/>
  <c r="M854" i="35"/>
  <c r="K854" i="35"/>
  <c r="O854" i="35" s="1"/>
  <c r="N853" i="35"/>
  <c r="M853" i="35"/>
  <c r="K853" i="35"/>
  <c r="O853" i="35" s="1"/>
  <c r="N852" i="35"/>
  <c r="M852" i="35"/>
  <c r="K852" i="35"/>
  <c r="L852" i="35" s="1"/>
  <c r="O851" i="35"/>
  <c r="N851" i="35"/>
  <c r="M851" i="35"/>
  <c r="K851" i="35"/>
  <c r="L851" i="35" s="1"/>
  <c r="P851" i="35" s="1"/>
  <c r="N850" i="35"/>
  <c r="M850" i="35"/>
  <c r="K850" i="35"/>
  <c r="L850" i="35" s="1"/>
  <c r="P849" i="35"/>
  <c r="O849" i="35"/>
  <c r="N849" i="35"/>
  <c r="M849" i="35"/>
  <c r="L849" i="35"/>
  <c r="K849" i="35"/>
  <c r="O848" i="35"/>
  <c r="N848" i="35"/>
  <c r="M848" i="35"/>
  <c r="K848" i="35"/>
  <c r="L848" i="35" s="1"/>
  <c r="P848" i="35" s="1"/>
  <c r="N847" i="35"/>
  <c r="M847" i="35"/>
  <c r="L847" i="35"/>
  <c r="K847" i="35"/>
  <c r="O847" i="35" s="1"/>
  <c r="P846" i="35"/>
  <c r="O846" i="35"/>
  <c r="N846" i="35"/>
  <c r="M846" i="35"/>
  <c r="K846" i="35"/>
  <c r="L846" i="35" s="1"/>
  <c r="O845" i="35"/>
  <c r="N845" i="35"/>
  <c r="M845" i="35"/>
  <c r="P845" i="35" s="1"/>
  <c r="L845" i="35"/>
  <c r="K845" i="35"/>
  <c r="N844" i="35"/>
  <c r="M844" i="35"/>
  <c r="L844" i="35"/>
  <c r="K844" i="35"/>
  <c r="O844" i="35" s="1"/>
  <c r="N843" i="35"/>
  <c r="M843" i="35"/>
  <c r="K843" i="35"/>
  <c r="L843" i="35" s="1"/>
  <c r="O842" i="35"/>
  <c r="N842" i="35"/>
  <c r="M842" i="35"/>
  <c r="P842" i="35" s="1"/>
  <c r="K842" i="35"/>
  <c r="L842" i="35" s="1"/>
  <c r="N841" i="35"/>
  <c r="M841" i="35"/>
  <c r="K841" i="35"/>
  <c r="O841" i="35" s="1"/>
  <c r="O840" i="35"/>
  <c r="N840" i="35"/>
  <c r="M840" i="35"/>
  <c r="K840" i="35"/>
  <c r="L840" i="35" s="1"/>
  <c r="N839" i="35"/>
  <c r="M839" i="35"/>
  <c r="K839" i="35"/>
  <c r="L839" i="35" s="1"/>
  <c r="O838" i="35"/>
  <c r="N838" i="35"/>
  <c r="M838" i="35"/>
  <c r="K838" i="35"/>
  <c r="L838" i="35" s="1"/>
  <c r="N837" i="35"/>
  <c r="M837" i="35"/>
  <c r="K837" i="35"/>
  <c r="N836" i="35"/>
  <c r="M836" i="35"/>
  <c r="K836" i="35"/>
  <c r="L836" i="35" s="1"/>
  <c r="O835" i="35"/>
  <c r="N835" i="35"/>
  <c r="M835" i="35"/>
  <c r="L835" i="35"/>
  <c r="P835" i="35" s="1"/>
  <c r="K835" i="35"/>
  <c r="N834" i="35"/>
  <c r="M834" i="35"/>
  <c r="K834" i="35"/>
  <c r="L834" i="35" s="1"/>
  <c r="O833" i="35"/>
  <c r="N833" i="35"/>
  <c r="P833" i="35" s="1"/>
  <c r="M833" i="35"/>
  <c r="L833" i="35"/>
  <c r="K833" i="35"/>
  <c r="N832" i="35"/>
  <c r="M832" i="35"/>
  <c r="K832" i="35"/>
  <c r="N831" i="35"/>
  <c r="M831" i="35"/>
  <c r="L831" i="35"/>
  <c r="K831" i="35"/>
  <c r="O831" i="35" s="1"/>
  <c r="P830" i="35"/>
  <c r="O830" i="35"/>
  <c r="N830" i="35"/>
  <c r="M830" i="35"/>
  <c r="K830" i="35"/>
  <c r="L830" i="35" s="1"/>
  <c r="O829" i="35"/>
  <c r="N829" i="35"/>
  <c r="M829" i="35"/>
  <c r="L829" i="35"/>
  <c r="P829" i="35" s="1"/>
  <c r="K829" i="35"/>
  <c r="N828" i="35"/>
  <c r="M828" i="35"/>
  <c r="L828" i="35"/>
  <c r="K828" i="35"/>
  <c r="O828" i="35" s="1"/>
  <c r="P827" i="35"/>
  <c r="O827" i="35"/>
  <c r="N827" i="35"/>
  <c r="M827" i="35"/>
  <c r="K827" i="35"/>
  <c r="L827" i="35" s="1"/>
  <c r="O826" i="35"/>
  <c r="N826" i="35"/>
  <c r="M826" i="35"/>
  <c r="P826" i="35" s="1"/>
  <c r="K826" i="35"/>
  <c r="L826" i="35" s="1"/>
  <c r="N825" i="35"/>
  <c r="M825" i="35"/>
  <c r="K825" i="35"/>
  <c r="O825" i="35" s="1"/>
  <c r="N824" i="35"/>
  <c r="M824" i="35"/>
  <c r="K824" i="35"/>
  <c r="N823" i="35"/>
  <c r="M823" i="35"/>
  <c r="K823" i="35"/>
  <c r="L823" i="35" s="1"/>
  <c r="O822" i="35"/>
  <c r="N822" i="35"/>
  <c r="M822" i="35"/>
  <c r="K822" i="35"/>
  <c r="L822" i="35" s="1"/>
  <c r="N821" i="35"/>
  <c r="M821" i="35"/>
  <c r="K821" i="35"/>
  <c r="O821" i="35" s="1"/>
  <c r="O820" i="35"/>
  <c r="N820" i="35"/>
  <c r="M820" i="35"/>
  <c r="K820" i="35"/>
  <c r="L820" i="35" s="1"/>
  <c r="N819" i="35"/>
  <c r="M819" i="35"/>
  <c r="L819" i="35"/>
  <c r="K819" i="35"/>
  <c r="O819" i="35" s="1"/>
  <c r="O818" i="35"/>
  <c r="N818" i="35"/>
  <c r="M818" i="35"/>
  <c r="K818" i="35"/>
  <c r="L818" i="35" s="1"/>
  <c r="O817" i="35"/>
  <c r="N817" i="35"/>
  <c r="M817" i="35"/>
  <c r="L817" i="35"/>
  <c r="P817" i="35" s="1"/>
  <c r="K817" i="35"/>
  <c r="N816" i="35"/>
  <c r="M816" i="35"/>
  <c r="K816" i="35"/>
  <c r="O816" i="35" s="1"/>
  <c r="O815" i="35"/>
  <c r="N815" i="35"/>
  <c r="M815" i="35"/>
  <c r="K815" i="35"/>
  <c r="L815" i="35" s="1"/>
  <c r="P815" i="35" s="1"/>
  <c r="O814" i="35"/>
  <c r="N814" i="35"/>
  <c r="M814" i="35"/>
  <c r="P814" i="35" s="1"/>
  <c r="K814" i="35"/>
  <c r="L814" i="35" s="1"/>
  <c r="O813" i="35"/>
  <c r="N813" i="35"/>
  <c r="M813" i="35"/>
  <c r="L813" i="35"/>
  <c r="P813" i="35" s="1"/>
  <c r="K813" i="35"/>
  <c r="O812" i="35"/>
  <c r="N812" i="35"/>
  <c r="M812" i="35"/>
  <c r="K812" i="35"/>
  <c r="L812" i="35" s="1"/>
  <c r="P812" i="35" s="1"/>
  <c r="N811" i="35"/>
  <c r="M811" i="35"/>
  <c r="K811" i="35"/>
  <c r="O810" i="35"/>
  <c r="N810" i="35"/>
  <c r="M810" i="35"/>
  <c r="P810" i="35" s="1"/>
  <c r="K810" i="35"/>
  <c r="L810" i="35" s="1"/>
  <c r="N809" i="35"/>
  <c r="M809" i="35"/>
  <c r="K809" i="35"/>
  <c r="O809" i="35" s="1"/>
  <c r="N808" i="35"/>
  <c r="M808" i="35"/>
  <c r="K808" i="35"/>
  <c r="L808" i="35" s="1"/>
  <c r="O807" i="35"/>
  <c r="P807" i="35" s="1"/>
  <c r="N807" i="35"/>
  <c r="M807" i="35"/>
  <c r="K807" i="35"/>
  <c r="L807" i="35" s="1"/>
  <c r="N806" i="35"/>
  <c r="M806" i="35"/>
  <c r="K806" i="35"/>
  <c r="L806" i="35" s="1"/>
  <c r="N805" i="35"/>
  <c r="M805" i="35"/>
  <c r="K805" i="35"/>
  <c r="O805" i="35" s="1"/>
  <c r="N804" i="35"/>
  <c r="M804" i="35"/>
  <c r="K804" i="35"/>
  <c r="N803" i="35"/>
  <c r="M803" i="35"/>
  <c r="L803" i="35"/>
  <c r="K803" i="35"/>
  <c r="O803" i="35" s="1"/>
  <c r="O802" i="35"/>
  <c r="N802" i="35"/>
  <c r="M802" i="35"/>
  <c r="K802" i="35"/>
  <c r="L802" i="35" s="1"/>
  <c r="O801" i="35"/>
  <c r="N801" i="35"/>
  <c r="M801" i="35"/>
  <c r="L801" i="35"/>
  <c r="P801" i="35" s="1"/>
  <c r="K801" i="35"/>
  <c r="O800" i="35"/>
  <c r="N800" i="35"/>
  <c r="M800" i="35"/>
  <c r="K800" i="35"/>
  <c r="L800" i="35" s="1"/>
  <c r="O799" i="35"/>
  <c r="N799" i="35"/>
  <c r="M799" i="35"/>
  <c r="L799" i="35"/>
  <c r="P799" i="35" s="1"/>
  <c r="K799" i="35"/>
  <c r="O798" i="35"/>
  <c r="N798" i="35"/>
  <c r="M798" i="35"/>
  <c r="P798" i="35" s="1"/>
  <c r="K798" i="35"/>
  <c r="L798" i="35" s="1"/>
  <c r="O797" i="35"/>
  <c r="P797" i="35" s="1"/>
  <c r="N797" i="35"/>
  <c r="M797" i="35"/>
  <c r="L797" i="35"/>
  <c r="K797" i="35"/>
  <c r="O796" i="35"/>
  <c r="N796" i="35"/>
  <c r="M796" i="35"/>
  <c r="L796" i="35"/>
  <c r="P796" i="35" s="1"/>
  <c r="K796" i="35"/>
  <c r="N795" i="35"/>
  <c r="M795" i="35"/>
  <c r="K795" i="35"/>
  <c r="L795" i="35" s="1"/>
  <c r="O794" i="35"/>
  <c r="P794" i="35" s="1"/>
  <c r="N794" i="35"/>
  <c r="M794" i="35"/>
  <c r="K794" i="35"/>
  <c r="L794" i="35" s="1"/>
  <c r="N793" i="35"/>
  <c r="M793" i="35"/>
  <c r="K793" i="35"/>
  <c r="N792" i="35"/>
  <c r="M792" i="35"/>
  <c r="K792" i="35"/>
  <c r="L792" i="35" s="1"/>
  <c r="O791" i="35"/>
  <c r="N791" i="35"/>
  <c r="M791" i="35"/>
  <c r="P791" i="35" s="1"/>
  <c r="K791" i="35"/>
  <c r="L791" i="35" s="1"/>
  <c r="N790" i="35"/>
  <c r="M790" i="35"/>
  <c r="K790" i="35"/>
  <c r="L790" i="35" s="1"/>
  <c r="N789" i="35"/>
  <c r="M789" i="35"/>
  <c r="K789" i="35"/>
  <c r="O789" i="35" s="1"/>
  <c r="N788" i="35"/>
  <c r="M788" i="35"/>
  <c r="K788" i="35"/>
  <c r="L788" i="35" s="1"/>
  <c r="O787" i="35"/>
  <c r="N787" i="35"/>
  <c r="M787" i="35"/>
  <c r="K787" i="35"/>
  <c r="L787" i="35" s="1"/>
  <c r="P787" i="35" s="1"/>
  <c r="N786" i="35"/>
  <c r="M786" i="35"/>
  <c r="K786" i="35"/>
  <c r="L786" i="35" s="1"/>
  <c r="P785" i="35"/>
  <c r="O785" i="35"/>
  <c r="N785" i="35"/>
  <c r="M785" i="35"/>
  <c r="L785" i="35"/>
  <c r="K785" i="35"/>
  <c r="O784" i="35"/>
  <c r="N784" i="35"/>
  <c r="M784" i="35"/>
  <c r="K784" i="35"/>
  <c r="L784" i="35" s="1"/>
  <c r="P784" i="35" s="1"/>
  <c r="N783" i="35"/>
  <c r="M783" i="35"/>
  <c r="L783" i="35"/>
  <c r="K783" i="35"/>
  <c r="O783" i="35" s="1"/>
  <c r="P782" i="35"/>
  <c r="O782" i="35"/>
  <c r="N782" i="35"/>
  <c r="M782" i="35"/>
  <c r="K782" i="35"/>
  <c r="L782" i="35" s="1"/>
  <c r="O781" i="35"/>
  <c r="N781" i="35"/>
  <c r="M781" i="35"/>
  <c r="P781" i="35" s="1"/>
  <c r="L781" i="35"/>
  <c r="K781" i="35"/>
  <c r="N780" i="35"/>
  <c r="M780" i="35"/>
  <c r="L780" i="35"/>
  <c r="K780" i="35"/>
  <c r="O780" i="35" s="1"/>
  <c r="N779" i="35"/>
  <c r="M779" i="35"/>
  <c r="K779" i="35"/>
  <c r="L779" i="35" s="1"/>
  <c r="O778" i="35"/>
  <c r="N778" i="35"/>
  <c r="M778" i="35"/>
  <c r="P778" i="35" s="1"/>
  <c r="K778" i="35"/>
  <c r="L778" i="35" s="1"/>
  <c r="N777" i="35"/>
  <c r="M777" i="35"/>
  <c r="K777" i="35"/>
  <c r="O777" i="35" s="1"/>
  <c r="O776" i="35"/>
  <c r="N776" i="35"/>
  <c r="M776" i="35"/>
  <c r="K776" i="35"/>
  <c r="L776" i="35" s="1"/>
  <c r="N775" i="35"/>
  <c r="M775" i="35"/>
  <c r="K775" i="35"/>
  <c r="L775" i="35" s="1"/>
  <c r="O774" i="35"/>
  <c r="N774" i="35"/>
  <c r="M774" i="35"/>
  <c r="K774" i="35"/>
  <c r="L774" i="35" s="1"/>
  <c r="N773" i="35"/>
  <c r="M773" i="35"/>
  <c r="K773" i="35"/>
  <c r="N772" i="35"/>
  <c r="M772" i="35"/>
  <c r="K772" i="35"/>
  <c r="L772" i="35" s="1"/>
  <c r="O771" i="35"/>
  <c r="N771" i="35"/>
  <c r="M771" i="35"/>
  <c r="L771" i="35"/>
  <c r="P771" i="35" s="1"/>
  <c r="K771" i="35"/>
  <c r="N770" i="35"/>
  <c r="M770" i="35"/>
  <c r="K770" i="35"/>
  <c r="L770" i="35" s="1"/>
  <c r="O769" i="35"/>
  <c r="N769" i="35"/>
  <c r="P769" i="35" s="1"/>
  <c r="M769" i="35"/>
  <c r="L769" i="35"/>
  <c r="K769" i="35"/>
  <c r="N768" i="35"/>
  <c r="M768" i="35"/>
  <c r="K768" i="35"/>
  <c r="N767" i="35"/>
  <c r="M767" i="35"/>
  <c r="L767" i="35"/>
  <c r="K767" i="35"/>
  <c r="O767" i="35" s="1"/>
  <c r="P766" i="35"/>
  <c r="O766" i="35"/>
  <c r="N766" i="35"/>
  <c r="M766" i="35"/>
  <c r="K766" i="35"/>
  <c r="L766" i="35" s="1"/>
  <c r="O765" i="35"/>
  <c r="N765" i="35"/>
  <c r="M765" i="35"/>
  <c r="L765" i="35"/>
  <c r="P765" i="35" s="1"/>
  <c r="K765" i="35"/>
  <c r="N764" i="35"/>
  <c r="M764" i="35"/>
  <c r="L764" i="35"/>
  <c r="K764" i="35"/>
  <c r="O764" i="35" s="1"/>
  <c r="P763" i="35"/>
  <c r="O763" i="35"/>
  <c r="N763" i="35"/>
  <c r="M763" i="35"/>
  <c r="K763" i="35"/>
  <c r="L763" i="35" s="1"/>
  <c r="O762" i="35"/>
  <c r="N762" i="35"/>
  <c r="M762" i="35"/>
  <c r="P762" i="35" s="1"/>
  <c r="K762" i="35"/>
  <c r="L762" i="35" s="1"/>
  <c r="N761" i="35"/>
  <c r="M761" i="35"/>
  <c r="K761" i="35"/>
  <c r="O761" i="35" s="1"/>
  <c r="N760" i="35"/>
  <c r="M760" i="35"/>
  <c r="K760" i="35"/>
  <c r="N759" i="35"/>
  <c r="M759" i="35"/>
  <c r="K759" i="35"/>
  <c r="L759" i="35" s="1"/>
  <c r="O758" i="35"/>
  <c r="N758" i="35"/>
  <c r="M758" i="35"/>
  <c r="K758" i="35"/>
  <c r="L758" i="35" s="1"/>
  <c r="N757" i="35"/>
  <c r="M757" i="35"/>
  <c r="K757" i="35"/>
  <c r="O757" i="35" s="1"/>
  <c r="O756" i="35"/>
  <c r="N756" i="35"/>
  <c r="M756" i="35"/>
  <c r="K756" i="35"/>
  <c r="L756" i="35" s="1"/>
  <c r="N755" i="35"/>
  <c r="M755" i="35"/>
  <c r="L755" i="35"/>
  <c r="K755" i="35"/>
  <c r="O755" i="35" s="1"/>
  <c r="O754" i="35"/>
  <c r="N754" i="35"/>
  <c r="M754" i="35"/>
  <c r="K754" i="35"/>
  <c r="L754" i="35" s="1"/>
  <c r="O753" i="35"/>
  <c r="N753" i="35"/>
  <c r="M753" i="35"/>
  <c r="L753" i="35"/>
  <c r="P753" i="35" s="1"/>
  <c r="K753" i="35"/>
  <c r="N752" i="35"/>
  <c r="M752" i="35"/>
  <c r="K752" i="35"/>
  <c r="O752" i="35" s="1"/>
  <c r="O751" i="35"/>
  <c r="N751" i="35"/>
  <c r="M751" i="35"/>
  <c r="K751" i="35"/>
  <c r="L751" i="35" s="1"/>
  <c r="P751" i="35" s="1"/>
  <c r="O750" i="35"/>
  <c r="N750" i="35"/>
  <c r="M750" i="35"/>
  <c r="P750" i="35" s="1"/>
  <c r="K750" i="35"/>
  <c r="L750" i="35" s="1"/>
  <c r="O749" i="35"/>
  <c r="N749" i="35"/>
  <c r="M749" i="35"/>
  <c r="L749" i="35"/>
  <c r="P749" i="35" s="1"/>
  <c r="K749" i="35"/>
  <c r="O748" i="35"/>
  <c r="N748" i="35"/>
  <c r="M748" i="35"/>
  <c r="K748" i="35"/>
  <c r="L748" i="35" s="1"/>
  <c r="P748" i="35" s="1"/>
  <c r="N747" i="35"/>
  <c r="M747" i="35"/>
  <c r="K747" i="35"/>
  <c r="O746" i="35"/>
  <c r="N746" i="35"/>
  <c r="M746" i="35"/>
  <c r="P746" i="35" s="1"/>
  <c r="K746" i="35"/>
  <c r="L746" i="35" s="1"/>
  <c r="N745" i="35"/>
  <c r="M745" i="35"/>
  <c r="K745" i="35"/>
  <c r="O745" i="35" s="1"/>
  <c r="N744" i="35"/>
  <c r="M744" i="35"/>
  <c r="K744" i="35"/>
  <c r="L744" i="35" s="1"/>
  <c r="O743" i="35"/>
  <c r="P743" i="35" s="1"/>
  <c r="N743" i="35"/>
  <c r="M743" i="35"/>
  <c r="K743" i="35"/>
  <c r="L743" i="35" s="1"/>
  <c r="N742" i="35"/>
  <c r="M742" i="35"/>
  <c r="K742" i="35"/>
  <c r="L742" i="35" s="1"/>
  <c r="N741" i="35"/>
  <c r="M741" i="35"/>
  <c r="K741" i="35"/>
  <c r="O741" i="35" s="1"/>
  <c r="N740" i="35"/>
  <c r="M740" i="35"/>
  <c r="K740" i="35"/>
  <c r="N739" i="35"/>
  <c r="M739" i="35"/>
  <c r="L739" i="35"/>
  <c r="K739" i="35"/>
  <c r="O739" i="35" s="1"/>
  <c r="O738" i="35"/>
  <c r="N738" i="35"/>
  <c r="M738" i="35"/>
  <c r="K738" i="35"/>
  <c r="L738" i="35" s="1"/>
  <c r="O737" i="35"/>
  <c r="N737" i="35"/>
  <c r="M737" i="35"/>
  <c r="L737" i="35"/>
  <c r="P737" i="35" s="1"/>
  <c r="K737" i="35"/>
  <c r="O736" i="35"/>
  <c r="N736" i="35"/>
  <c r="M736" i="35"/>
  <c r="K736" i="35"/>
  <c r="L736" i="35" s="1"/>
  <c r="O735" i="35"/>
  <c r="N735" i="35"/>
  <c r="M735" i="35"/>
  <c r="L735" i="35"/>
  <c r="P735" i="35" s="1"/>
  <c r="K735" i="35"/>
  <c r="O734" i="35"/>
  <c r="N734" i="35"/>
  <c r="M734" i="35"/>
  <c r="P734" i="35" s="1"/>
  <c r="K734" i="35"/>
  <c r="L734" i="35" s="1"/>
  <c r="O733" i="35"/>
  <c r="P733" i="35" s="1"/>
  <c r="N733" i="35"/>
  <c r="M733" i="35"/>
  <c r="L733" i="35"/>
  <c r="K733" i="35"/>
  <c r="O732" i="35"/>
  <c r="N732" i="35"/>
  <c r="M732" i="35"/>
  <c r="L732" i="35"/>
  <c r="P732" i="35" s="1"/>
  <c r="K732" i="35"/>
  <c r="N731" i="35"/>
  <c r="M731" i="35"/>
  <c r="K731" i="35"/>
  <c r="L731" i="35" s="1"/>
  <c r="O730" i="35"/>
  <c r="P730" i="35" s="1"/>
  <c r="N730" i="35"/>
  <c r="M730" i="35"/>
  <c r="K730" i="35"/>
  <c r="L730" i="35" s="1"/>
  <c r="N729" i="35"/>
  <c r="M729" i="35"/>
  <c r="K729" i="35"/>
  <c r="N728" i="35"/>
  <c r="M728" i="35"/>
  <c r="K728" i="35"/>
  <c r="L728" i="35" s="1"/>
  <c r="O727" i="35"/>
  <c r="N727" i="35"/>
  <c r="M727" i="35"/>
  <c r="P727" i="35" s="1"/>
  <c r="K727" i="35"/>
  <c r="L727" i="35" s="1"/>
  <c r="N726" i="35"/>
  <c r="M726" i="35"/>
  <c r="K726" i="35"/>
  <c r="L726" i="35" s="1"/>
  <c r="N725" i="35"/>
  <c r="M725" i="35"/>
  <c r="K725" i="35"/>
  <c r="O725" i="35" s="1"/>
  <c r="N724" i="35"/>
  <c r="M724" i="35"/>
  <c r="K724" i="35"/>
  <c r="L724" i="35" s="1"/>
  <c r="O723" i="35"/>
  <c r="N723" i="35"/>
  <c r="M723" i="35"/>
  <c r="K723" i="35"/>
  <c r="L723" i="35" s="1"/>
  <c r="P723" i="35" s="1"/>
  <c r="N722" i="35"/>
  <c r="M722" i="35"/>
  <c r="K722" i="35"/>
  <c r="L722" i="35" s="1"/>
  <c r="P721" i="35"/>
  <c r="O721" i="35"/>
  <c r="N721" i="35"/>
  <c r="M721" i="35"/>
  <c r="L721" i="35"/>
  <c r="K721" i="35"/>
  <c r="O720" i="35"/>
  <c r="N720" i="35"/>
  <c r="M720" i="35"/>
  <c r="K720" i="35"/>
  <c r="L720" i="35" s="1"/>
  <c r="N719" i="35"/>
  <c r="M719" i="35"/>
  <c r="L719" i="35"/>
  <c r="K719" i="35"/>
  <c r="O719" i="35" s="1"/>
  <c r="P718" i="35"/>
  <c r="O718" i="35"/>
  <c r="N718" i="35"/>
  <c r="M718" i="35"/>
  <c r="K718" i="35"/>
  <c r="L718" i="35" s="1"/>
  <c r="O717" i="35"/>
  <c r="N717" i="35"/>
  <c r="M717" i="35"/>
  <c r="P717" i="35" s="1"/>
  <c r="L717" i="35"/>
  <c r="K717" i="35"/>
  <c r="N716" i="35"/>
  <c r="M716" i="35"/>
  <c r="L716" i="35"/>
  <c r="K716" i="35"/>
  <c r="O716" i="35" s="1"/>
  <c r="N715" i="35"/>
  <c r="M715" i="35"/>
  <c r="K715" i="35"/>
  <c r="L715" i="35" s="1"/>
  <c r="O714" i="35"/>
  <c r="N714" i="35"/>
  <c r="M714" i="35"/>
  <c r="K714" i="35"/>
  <c r="L714" i="35" s="1"/>
  <c r="N713" i="35"/>
  <c r="M713" i="35"/>
  <c r="K713" i="35"/>
  <c r="O712" i="35"/>
  <c r="N712" i="35"/>
  <c r="M712" i="35"/>
  <c r="K712" i="35"/>
  <c r="L712" i="35" s="1"/>
  <c r="N711" i="35"/>
  <c r="M711" i="35"/>
  <c r="K711" i="35"/>
  <c r="L711" i="35" s="1"/>
  <c r="O710" i="35"/>
  <c r="N710" i="35"/>
  <c r="M710" i="35"/>
  <c r="K710" i="35"/>
  <c r="L710" i="35" s="1"/>
  <c r="N709" i="35"/>
  <c r="M709" i="35"/>
  <c r="K709" i="35"/>
  <c r="N708" i="35"/>
  <c r="M708" i="35"/>
  <c r="K708" i="35"/>
  <c r="L708" i="35" s="1"/>
  <c r="O707" i="35"/>
  <c r="N707" i="35"/>
  <c r="M707" i="35"/>
  <c r="L707" i="35"/>
  <c r="P707" i="35" s="1"/>
  <c r="K707" i="35"/>
  <c r="N706" i="35"/>
  <c r="M706" i="35"/>
  <c r="K706" i="35"/>
  <c r="L706" i="35" s="1"/>
  <c r="P705" i="35"/>
  <c r="O705" i="35"/>
  <c r="N705" i="35"/>
  <c r="M705" i="35"/>
  <c r="L705" i="35"/>
  <c r="K705" i="35"/>
  <c r="N704" i="35"/>
  <c r="M704" i="35"/>
  <c r="K704" i="35"/>
  <c r="N703" i="35"/>
  <c r="M703" i="35"/>
  <c r="K703" i="35"/>
  <c r="O703" i="35" s="1"/>
  <c r="P702" i="35"/>
  <c r="O702" i="35"/>
  <c r="N702" i="35"/>
  <c r="M702" i="35"/>
  <c r="K702" i="35"/>
  <c r="L702" i="35" s="1"/>
  <c r="O701" i="35"/>
  <c r="N701" i="35"/>
  <c r="M701" i="35"/>
  <c r="L701" i="35"/>
  <c r="K701" i="35"/>
  <c r="N700" i="35"/>
  <c r="M700" i="35"/>
  <c r="K700" i="35"/>
  <c r="O700" i="35" s="1"/>
  <c r="P699" i="35"/>
  <c r="O699" i="35"/>
  <c r="N699" i="35"/>
  <c r="M699" i="35"/>
  <c r="K699" i="35"/>
  <c r="L699" i="35" s="1"/>
  <c r="O698" i="35"/>
  <c r="N698" i="35"/>
  <c r="M698" i="35"/>
  <c r="P698" i="35" s="1"/>
  <c r="K698" i="35"/>
  <c r="L698" i="35" s="1"/>
  <c r="N697" i="35"/>
  <c r="M697" i="35"/>
  <c r="K697" i="35"/>
  <c r="O697" i="35" s="1"/>
  <c r="N696" i="35"/>
  <c r="M696" i="35"/>
  <c r="K696" i="35"/>
  <c r="N695" i="35"/>
  <c r="M695" i="35"/>
  <c r="K695" i="35"/>
  <c r="L695" i="35" s="1"/>
  <c r="O694" i="35"/>
  <c r="N694" i="35"/>
  <c r="M694" i="35"/>
  <c r="K694" i="35"/>
  <c r="L694" i="35" s="1"/>
  <c r="N693" i="35"/>
  <c r="M693" i="35"/>
  <c r="K693" i="35"/>
  <c r="O692" i="35"/>
  <c r="N692" i="35"/>
  <c r="M692" i="35"/>
  <c r="K692" i="35"/>
  <c r="L692" i="35" s="1"/>
  <c r="N691" i="35"/>
  <c r="M691" i="35"/>
  <c r="K691" i="35"/>
  <c r="O691" i="35" s="1"/>
  <c r="O690" i="35"/>
  <c r="N690" i="35"/>
  <c r="M690" i="35"/>
  <c r="K690" i="35"/>
  <c r="L690" i="35" s="1"/>
  <c r="O689" i="35"/>
  <c r="N689" i="35"/>
  <c r="M689" i="35"/>
  <c r="L689" i="35"/>
  <c r="K689" i="35"/>
  <c r="N688" i="35"/>
  <c r="M688" i="35"/>
  <c r="K688" i="35"/>
  <c r="O687" i="35"/>
  <c r="N687" i="35"/>
  <c r="M687" i="35"/>
  <c r="K687" i="35"/>
  <c r="L687" i="35" s="1"/>
  <c r="O686" i="35"/>
  <c r="N686" i="35"/>
  <c r="M686" i="35"/>
  <c r="P686" i="35" s="1"/>
  <c r="K686" i="35"/>
  <c r="L686" i="35" s="1"/>
  <c r="O685" i="35"/>
  <c r="N685" i="35"/>
  <c r="M685" i="35"/>
  <c r="L685" i="35"/>
  <c r="P685" i="35" s="1"/>
  <c r="K685" i="35"/>
  <c r="O684" i="35"/>
  <c r="N684" i="35"/>
  <c r="M684" i="35"/>
  <c r="K684" i="35"/>
  <c r="L684" i="35" s="1"/>
  <c r="P684" i="35" s="1"/>
  <c r="N683" i="35"/>
  <c r="M683" i="35"/>
  <c r="K683" i="35"/>
  <c r="O682" i="35"/>
  <c r="N682" i="35"/>
  <c r="M682" i="35"/>
  <c r="P682" i="35" s="1"/>
  <c r="K682" i="35"/>
  <c r="L682" i="35" s="1"/>
  <c r="N681" i="35"/>
  <c r="M681" i="35"/>
  <c r="K681" i="35"/>
  <c r="O681" i="35" s="1"/>
  <c r="N680" i="35"/>
  <c r="M680" i="35"/>
  <c r="K680" i="35"/>
  <c r="O679" i="35"/>
  <c r="P679" i="35" s="1"/>
  <c r="N679" i="35"/>
  <c r="M679" i="35"/>
  <c r="K679" i="35"/>
  <c r="L679" i="35" s="1"/>
  <c r="N678" i="35"/>
  <c r="M678" i="35"/>
  <c r="K678" i="35"/>
  <c r="N677" i="35"/>
  <c r="M677" i="35"/>
  <c r="K677" i="35"/>
  <c r="O677" i="35" s="1"/>
  <c r="N676" i="35"/>
  <c r="M676" i="35"/>
  <c r="K676" i="35"/>
  <c r="N675" i="35"/>
  <c r="M675" i="35"/>
  <c r="K675" i="35"/>
  <c r="O675" i="35" s="1"/>
  <c r="O674" i="35"/>
  <c r="N674" i="35"/>
  <c r="M674" i="35"/>
  <c r="K674" i="35"/>
  <c r="L674" i="35" s="1"/>
  <c r="O673" i="35"/>
  <c r="N673" i="35"/>
  <c r="M673" i="35"/>
  <c r="L673" i="35"/>
  <c r="P673" i="35" s="1"/>
  <c r="K673" i="35"/>
  <c r="O672" i="35"/>
  <c r="N672" i="35"/>
  <c r="M672" i="35"/>
  <c r="K672" i="35"/>
  <c r="L672" i="35" s="1"/>
  <c r="P672" i="35" s="1"/>
  <c r="O671" i="35"/>
  <c r="N671" i="35"/>
  <c r="M671" i="35"/>
  <c r="L671" i="35"/>
  <c r="P671" i="35" s="1"/>
  <c r="K671" i="35"/>
  <c r="O670" i="35"/>
  <c r="N670" i="35"/>
  <c r="M670" i="35"/>
  <c r="P670" i="35" s="1"/>
  <c r="K670" i="35"/>
  <c r="L670" i="35" s="1"/>
  <c r="O669" i="35"/>
  <c r="P669" i="35" s="1"/>
  <c r="N669" i="35"/>
  <c r="M669" i="35"/>
  <c r="L669" i="35"/>
  <c r="K669" i="35"/>
  <c r="O668" i="35"/>
  <c r="N668" i="35"/>
  <c r="M668" i="35"/>
  <c r="L668" i="35"/>
  <c r="P668" i="35" s="1"/>
  <c r="K668" i="35"/>
  <c r="N667" i="35"/>
  <c r="M667" i="35"/>
  <c r="K667" i="35"/>
  <c r="O666" i="35"/>
  <c r="P666" i="35" s="1"/>
  <c r="N666" i="35"/>
  <c r="M666" i="35"/>
  <c r="K666" i="35"/>
  <c r="L666" i="35" s="1"/>
  <c r="N665" i="35"/>
  <c r="M665" i="35"/>
  <c r="L665" i="35"/>
  <c r="P665" i="35" s="1"/>
  <c r="K665" i="35"/>
  <c r="O665" i="35" s="1"/>
  <c r="N664" i="35"/>
  <c r="M664" i="35"/>
  <c r="K664" i="35"/>
  <c r="L664" i="35" s="1"/>
  <c r="O663" i="35"/>
  <c r="N663" i="35"/>
  <c r="M663" i="35"/>
  <c r="K663" i="35"/>
  <c r="L663" i="35" s="1"/>
  <c r="N662" i="35"/>
  <c r="M662" i="35"/>
  <c r="K662" i="35"/>
  <c r="L662" i="35" s="1"/>
  <c r="N661" i="35"/>
  <c r="M661" i="35"/>
  <c r="K661" i="35"/>
  <c r="O661" i="35" s="1"/>
  <c r="N660" i="35"/>
  <c r="M660" i="35"/>
  <c r="K660" i="35"/>
  <c r="O659" i="35"/>
  <c r="N659" i="35"/>
  <c r="M659" i="35"/>
  <c r="K659" i="35"/>
  <c r="L659" i="35" s="1"/>
  <c r="N658" i="35"/>
  <c r="M658" i="35"/>
  <c r="K658" i="35"/>
  <c r="P657" i="35"/>
  <c r="O657" i="35"/>
  <c r="N657" i="35"/>
  <c r="M657" i="35"/>
  <c r="L657" i="35"/>
  <c r="K657" i="35"/>
  <c r="O656" i="35"/>
  <c r="N656" i="35"/>
  <c r="M656" i="35"/>
  <c r="K656" i="35"/>
  <c r="L656" i="35" s="1"/>
  <c r="N655" i="35"/>
  <c r="M655" i="35"/>
  <c r="K655" i="35"/>
  <c r="O655" i="35" s="1"/>
  <c r="P654" i="35"/>
  <c r="O654" i="35"/>
  <c r="N654" i="35"/>
  <c r="M654" i="35"/>
  <c r="K654" i="35"/>
  <c r="L654" i="35" s="1"/>
  <c r="O653" i="35"/>
  <c r="N653" i="35"/>
  <c r="M653" i="35"/>
  <c r="L653" i="35"/>
  <c r="K653" i="35"/>
  <c r="N652" i="35"/>
  <c r="M652" i="35"/>
  <c r="K652" i="35"/>
  <c r="N651" i="35"/>
  <c r="M651" i="35"/>
  <c r="K651" i="35"/>
  <c r="L651" i="35" s="1"/>
  <c r="O650" i="35"/>
  <c r="N650" i="35"/>
  <c r="M650" i="35"/>
  <c r="P650" i="35" s="1"/>
  <c r="K650" i="35"/>
  <c r="L650" i="35" s="1"/>
  <c r="N649" i="35"/>
  <c r="M649" i="35"/>
  <c r="K649" i="35"/>
  <c r="O648" i="35"/>
  <c r="N648" i="35"/>
  <c r="M648" i="35"/>
  <c r="K648" i="35"/>
  <c r="L648" i="35" s="1"/>
  <c r="N647" i="35"/>
  <c r="M647" i="35"/>
  <c r="K647" i="35"/>
  <c r="O646" i="35"/>
  <c r="N646" i="35"/>
  <c r="M646" i="35"/>
  <c r="K646" i="35"/>
  <c r="L646" i="35" s="1"/>
  <c r="N645" i="35"/>
  <c r="M645" i="35"/>
  <c r="K645" i="35"/>
  <c r="O645" i="35" s="1"/>
  <c r="N644" i="35"/>
  <c r="M644" i="35"/>
  <c r="K644" i="35"/>
  <c r="L644" i="35" s="1"/>
  <c r="O643" i="35"/>
  <c r="N643" i="35"/>
  <c r="M643" i="35"/>
  <c r="L643" i="35"/>
  <c r="K643" i="35"/>
  <c r="N642" i="35"/>
  <c r="M642" i="35"/>
  <c r="K642" i="35"/>
  <c r="L642" i="35" s="1"/>
  <c r="O641" i="35"/>
  <c r="N641" i="35"/>
  <c r="P641" i="35" s="1"/>
  <c r="M641" i="35"/>
  <c r="L641" i="35"/>
  <c r="K641" i="35"/>
  <c r="N640" i="35"/>
  <c r="M640" i="35"/>
  <c r="K640" i="35"/>
  <c r="O640" i="35" s="1"/>
  <c r="N639" i="35"/>
  <c r="M639" i="35"/>
  <c r="K639" i="35"/>
  <c r="O639" i="35" s="1"/>
  <c r="P638" i="35"/>
  <c r="O638" i="35"/>
  <c r="N638" i="35"/>
  <c r="M638" i="35"/>
  <c r="K638" i="35"/>
  <c r="L638" i="35" s="1"/>
  <c r="O637" i="35"/>
  <c r="N637" i="35"/>
  <c r="M637" i="35"/>
  <c r="L637" i="35"/>
  <c r="P637" i="35" s="1"/>
  <c r="K637" i="35"/>
  <c r="N636" i="35"/>
  <c r="M636" i="35"/>
  <c r="K636" i="35"/>
  <c r="P635" i="35"/>
  <c r="O635" i="35"/>
  <c r="N635" i="35"/>
  <c r="M635" i="35"/>
  <c r="K635" i="35"/>
  <c r="L635" i="35" s="1"/>
  <c r="O634" i="35"/>
  <c r="N634" i="35"/>
  <c r="M634" i="35"/>
  <c r="P634" i="35" s="1"/>
  <c r="K634" i="35"/>
  <c r="L634" i="35" s="1"/>
  <c r="N633" i="35"/>
  <c r="M633" i="35"/>
  <c r="K633" i="35"/>
  <c r="O633" i="35" s="1"/>
  <c r="N632" i="35"/>
  <c r="M632" i="35"/>
  <c r="K632" i="35"/>
  <c r="N631" i="35"/>
  <c r="M631" i="35"/>
  <c r="K631" i="35"/>
  <c r="O630" i="35"/>
  <c r="N630" i="35"/>
  <c r="M630" i="35"/>
  <c r="K630" i="35"/>
  <c r="L630" i="35" s="1"/>
  <c r="N629" i="35"/>
  <c r="M629" i="35"/>
  <c r="K629" i="35"/>
  <c r="O629" i="35" s="1"/>
  <c r="O628" i="35"/>
  <c r="N628" i="35"/>
  <c r="M628" i="35"/>
  <c r="K628" i="35"/>
  <c r="L628" i="35" s="1"/>
  <c r="N627" i="35"/>
  <c r="M627" i="35"/>
  <c r="K627" i="35"/>
  <c r="O627" i="35" s="1"/>
  <c r="O626" i="35"/>
  <c r="N626" i="35"/>
  <c r="M626" i="35"/>
  <c r="K626" i="35"/>
  <c r="L626" i="35" s="1"/>
  <c r="O625" i="35"/>
  <c r="N625" i="35"/>
  <c r="M625" i="35"/>
  <c r="L625" i="35"/>
  <c r="K625" i="35"/>
  <c r="N624" i="35"/>
  <c r="M624" i="35"/>
  <c r="L624" i="35"/>
  <c r="P624" i="35" s="1"/>
  <c r="K624" i="35"/>
  <c r="O624" i="35" s="1"/>
  <c r="O623" i="35"/>
  <c r="N623" i="35"/>
  <c r="M623" i="35"/>
  <c r="K623" i="35"/>
  <c r="L623" i="35" s="1"/>
  <c r="P623" i="35" s="1"/>
  <c r="O622" i="35"/>
  <c r="N622" i="35"/>
  <c r="M622" i="35"/>
  <c r="P622" i="35" s="1"/>
  <c r="K622" i="35"/>
  <c r="L622" i="35" s="1"/>
  <c r="O621" i="35"/>
  <c r="N621" i="35"/>
  <c r="M621" i="35"/>
  <c r="L621" i="35"/>
  <c r="P621" i="35" s="1"/>
  <c r="K621" i="35"/>
  <c r="O620" i="35"/>
  <c r="N620" i="35"/>
  <c r="M620" i="35"/>
  <c r="K620" i="35"/>
  <c r="L620" i="35" s="1"/>
  <c r="N619" i="35"/>
  <c r="M619" i="35"/>
  <c r="K619" i="35"/>
  <c r="O618" i="35"/>
  <c r="N618" i="35"/>
  <c r="M618" i="35"/>
  <c r="P618" i="35" s="1"/>
  <c r="K618" i="35"/>
  <c r="L618" i="35" s="1"/>
  <c r="N617" i="35"/>
  <c r="M617" i="35"/>
  <c r="K617" i="35"/>
  <c r="O617" i="35" s="1"/>
  <c r="N616" i="35"/>
  <c r="M616" i="35"/>
  <c r="K616" i="35"/>
  <c r="P615" i="35"/>
  <c r="O615" i="35"/>
  <c r="N615" i="35"/>
  <c r="M615" i="35"/>
  <c r="K615" i="35"/>
  <c r="L615" i="35" s="1"/>
  <c r="O614" i="35"/>
  <c r="N614" i="35"/>
  <c r="M614" i="35"/>
  <c r="K614" i="35"/>
  <c r="L614" i="35" s="1"/>
  <c r="N613" i="35"/>
  <c r="M613" i="35"/>
  <c r="K613" i="35"/>
  <c r="O612" i="35"/>
  <c r="N612" i="35"/>
  <c r="M612" i="35"/>
  <c r="K612" i="35"/>
  <c r="L612" i="35" s="1"/>
  <c r="N611" i="35"/>
  <c r="M611" i="35"/>
  <c r="K611" i="35"/>
  <c r="O610" i="35"/>
  <c r="N610" i="35"/>
  <c r="M610" i="35"/>
  <c r="K610" i="35"/>
  <c r="L610" i="35" s="1"/>
  <c r="O609" i="35"/>
  <c r="N609" i="35"/>
  <c r="M609" i="35"/>
  <c r="L609" i="35"/>
  <c r="P609" i="35" s="1"/>
  <c r="K609" i="35"/>
  <c r="N608" i="35"/>
  <c r="M608" i="35"/>
  <c r="K608" i="35"/>
  <c r="L608" i="35" s="1"/>
  <c r="O607" i="35"/>
  <c r="N607" i="35"/>
  <c r="M607" i="35"/>
  <c r="L607" i="35"/>
  <c r="P607" i="35" s="1"/>
  <c r="K607" i="35"/>
  <c r="O606" i="35"/>
  <c r="N606" i="35"/>
  <c r="M606" i="35"/>
  <c r="P606" i="35" s="1"/>
  <c r="K606" i="35"/>
  <c r="L606" i="35" s="1"/>
  <c r="O605" i="35"/>
  <c r="P605" i="35" s="1"/>
  <c r="N605" i="35"/>
  <c r="M605" i="35"/>
  <c r="L605" i="35"/>
  <c r="K605" i="35"/>
  <c r="O604" i="35"/>
  <c r="N604" i="35"/>
  <c r="M604" i="35"/>
  <c r="L604" i="35"/>
  <c r="P604" i="35" s="1"/>
  <c r="K604" i="35"/>
  <c r="N603" i="35"/>
  <c r="M603" i="35"/>
  <c r="K603" i="35"/>
  <c r="O602" i="35"/>
  <c r="P602" i="35" s="1"/>
  <c r="N602" i="35"/>
  <c r="M602" i="35"/>
  <c r="K602" i="35"/>
  <c r="L602" i="35" s="1"/>
  <c r="N601" i="35"/>
  <c r="M601" i="35"/>
  <c r="K601" i="35"/>
  <c r="O601" i="35" s="1"/>
  <c r="N600" i="35"/>
  <c r="M600" i="35"/>
  <c r="L600" i="35"/>
  <c r="P600" i="35" s="1"/>
  <c r="K600" i="35"/>
  <c r="O600" i="35" s="1"/>
  <c r="O599" i="35"/>
  <c r="P599" i="35" s="1"/>
  <c r="N599" i="35"/>
  <c r="M599" i="35"/>
  <c r="K599" i="35"/>
  <c r="L599" i="35" s="1"/>
  <c r="O598" i="35"/>
  <c r="N598" i="35"/>
  <c r="M598" i="35"/>
  <c r="K598" i="35"/>
  <c r="L598" i="35" s="1"/>
  <c r="O597" i="35"/>
  <c r="N597" i="35"/>
  <c r="M597" i="35"/>
  <c r="K597" i="35"/>
  <c r="L597" i="35" s="1"/>
  <c r="O596" i="35"/>
  <c r="N596" i="35"/>
  <c r="M596" i="35"/>
  <c r="L596" i="35"/>
  <c r="K596" i="35"/>
  <c r="N595" i="35"/>
  <c r="M595" i="35"/>
  <c r="K595" i="35"/>
  <c r="P594" i="35"/>
  <c r="O594" i="35"/>
  <c r="N594" i="35"/>
  <c r="M594" i="35"/>
  <c r="K594" i="35"/>
  <c r="L594" i="35" s="1"/>
  <c r="N593" i="35"/>
  <c r="M593" i="35"/>
  <c r="K593" i="35"/>
  <c r="O593" i="35" s="1"/>
  <c r="N592" i="35"/>
  <c r="M592" i="35"/>
  <c r="L592" i="35"/>
  <c r="P592" i="35" s="1"/>
  <c r="K592" i="35"/>
  <c r="O592" i="35" s="1"/>
  <c r="P591" i="35"/>
  <c r="O591" i="35"/>
  <c r="N591" i="35"/>
  <c r="M591" i="35"/>
  <c r="K591" i="35"/>
  <c r="L591" i="35" s="1"/>
  <c r="N590" i="35"/>
  <c r="M590" i="35"/>
  <c r="K590" i="35"/>
  <c r="L590" i="35" s="1"/>
  <c r="O589" i="35"/>
  <c r="N589" i="35"/>
  <c r="M589" i="35"/>
  <c r="K589" i="35"/>
  <c r="L589" i="35" s="1"/>
  <c r="O588" i="35"/>
  <c r="N588" i="35"/>
  <c r="M588" i="35"/>
  <c r="L588" i="35"/>
  <c r="P588" i="35" s="1"/>
  <c r="K588" i="35"/>
  <c r="N587" i="35"/>
  <c r="M587" i="35"/>
  <c r="K587" i="35"/>
  <c r="O586" i="35"/>
  <c r="P586" i="35" s="1"/>
  <c r="N586" i="35"/>
  <c r="M586" i="35"/>
  <c r="K586" i="35"/>
  <c r="L586" i="35" s="1"/>
  <c r="N585" i="35"/>
  <c r="M585" i="35"/>
  <c r="K585" i="35"/>
  <c r="L585" i="35" s="1"/>
  <c r="N584" i="35"/>
  <c r="M584" i="35"/>
  <c r="K584" i="35"/>
  <c r="P583" i="35"/>
  <c r="O583" i="35"/>
  <c r="N583" i="35"/>
  <c r="M583" i="35"/>
  <c r="K583" i="35"/>
  <c r="L583" i="35" s="1"/>
  <c r="N582" i="35"/>
  <c r="M582" i="35"/>
  <c r="K582" i="35"/>
  <c r="N581" i="35"/>
  <c r="M581" i="35"/>
  <c r="K581" i="35"/>
  <c r="L581" i="35" s="1"/>
  <c r="O580" i="35"/>
  <c r="N580" i="35"/>
  <c r="M580" i="35"/>
  <c r="L580" i="35"/>
  <c r="P580" i="35" s="1"/>
  <c r="K580" i="35"/>
  <c r="N579" i="35"/>
  <c r="M579" i="35"/>
  <c r="K579" i="35"/>
  <c r="P578" i="35"/>
  <c r="O578" i="35"/>
  <c r="N578" i="35"/>
  <c r="M578" i="35"/>
  <c r="K578" i="35"/>
  <c r="L578" i="35" s="1"/>
  <c r="N577" i="35"/>
  <c r="M577" i="35"/>
  <c r="L577" i="35"/>
  <c r="K577" i="35"/>
  <c r="O577" i="35" s="1"/>
  <c r="N576" i="35"/>
  <c r="M576" i="35"/>
  <c r="K576" i="35"/>
  <c r="O576" i="35" s="1"/>
  <c r="P575" i="35"/>
  <c r="O575" i="35"/>
  <c r="N575" i="35"/>
  <c r="M575" i="35"/>
  <c r="K575" i="35"/>
  <c r="L575" i="35" s="1"/>
  <c r="N574" i="35"/>
  <c r="M574" i="35"/>
  <c r="K574" i="35"/>
  <c r="L574" i="35" s="1"/>
  <c r="N573" i="35"/>
  <c r="M573" i="35"/>
  <c r="K573" i="35"/>
  <c r="O572" i="35"/>
  <c r="N572" i="35"/>
  <c r="M572" i="35"/>
  <c r="L572" i="35"/>
  <c r="P572" i="35" s="1"/>
  <c r="K572" i="35"/>
  <c r="N571" i="35"/>
  <c r="M571" i="35"/>
  <c r="K571" i="35"/>
  <c r="P570" i="35"/>
  <c r="O570" i="35"/>
  <c r="N570" i="35"/>
  <c r="M570" i="35"/>
  <c r="K570" i="35"/>
  <c r="L570" i="35" s="1"/>
  <c r="O569" i="35"/>
  <c r="N569" i="35"/>
  <c r="M569" i="35"/>
  <c r="L569" i="35"/>
  <c r="P569" i="35" s="1"/>
  <c r="K569" i="35"/>
  <c r="N568" i="35"/>
  <c r="M568" i="35"/>
  <c r="K568" i="35"/>
  <c r="O567" i="35"/>
  <c r="P567" i="35" s="1"/>
  <c r="N567" i="35"/>
  <c r="M567" i="35"/>
  <c r="K567" i="35"/>
  <c r="L567" i="35" s="1"/>
  <c r="O566" i="35"/>
  <c r="N566" i="35"/>
  <c r="M566" i="35"/>
  <c r="K566" i="35"/>
  <c r="L566" i="35" s="1"/>
  <c r="O565" i="35"/>
  <c r="N565" i="35"/>
  <c r="M565" i="35"/>
  <c r="K565" i="35"/>
  <c r="L565" i="35" s="1"/>
  <c r="O564" i="35"/>
  <c r="N564" i="35"/>
  <c r="M564" i="35"/>
  <c r="L564" i="35"/>
  <c r="K564" i="35"/>
  <c r="N563" i="35"/>
  <c r="M563" i="35"/>
  <c r="K563" i="35"/>
  <c r="P562" i="35"/>
  <c r="O562" i="35"/>
  <c r="N562" i="35"/>
  <c r="M562" i="35"/>
  <c r="K562" i="35"/>
  <c r="L562" i="35" s="1"/>
  <c r="O561" i="35"/>
  <c r="N561" i="35"/>
  <c r="M561" i="35"/>
  <c r="L561" i="35"/>
  <c r="P561" i="35" s="1"/>
  <c r="K561" i="35"/>
  <c r="N560" i="35"/>
  <c r="M560" i="35"/>
  <c r="L560" i="35"/>
  <c r="P560" i="35" s="1"/>
  <c r="K560" i="35"/>
  <c r="O560" i="35" s="1"/>
  <c r="O559" i="35"/>
  <c r="P559" i="35" s="1"/>
  <c r="N559" i="35"/>
  <c r="M559" i="35"/>
  <c r="K559" i="35"/>
  <c r="L559" i="35" s="1"/>
  <c r="O558" i="35"/>
  <c r="N558" i="35"/>
  <c r="M558" i="35"/>
  <c r="K558" i="35"/>
  <c r="L558" i="35" s="1"/>
  <c r="N557" i="35"/>
  <c r="M557" i="35"/>
  <c r="K557" i="35"/>
  <c r="O556" i="35"/>
  <c r="N556" i="35"/>
  <c r="M556" i="35"/>
  <c r="L556" i="35"/>
  <c r="K556" i="35"/>
  <c r="N555" i="35"/>
  <c r="M555" i="35"/>
  <c r="L555" i="35"/>
  <c r="P555" i="35" s="1"/>
  <c r="K555" i="35"/>
  <c r="O555" i="35" s="1"/>
  <c r="N554" i="35"/>
  <c r="M554" i="35"/>
  <c r="K554" i="35"/>
  <c r="O553" i="35"/>
  <c r="N553" i="35"/>
  <c r="M553" i="35"/>
  <c r="K553" i="35"/>
  <c r="L553" i="35" s="1"/>
  <c r="P553" i="35" s="1"/>
  <c r="N552" i="35"/>
  <c r="M552" i="35"/>
  <c r="K552" i="35"/>
  <c r="N551" i="35"/>
  <c r="M551" i="35"/>
  <c r="L551" i="35"/>
  <c r="P551" i="35" s="1"/>
  <c r="K551" i="35"/>
  <c r="O551" i="35" s="1"/>
  <c r="O550" i="35"/>
  <c r="N550" i="35"/>
  <c r="P550" i="35" s="1"/>
  <c r="M550" i="35"/>
  <c r="K550" i="35"/>
  <c r="L550" i="35" s="1"/>
  <c r="O549" i="35"/>
  <c r="N549" i="35"/>
  <c r="M549" i="35"/>
  <c r="K549" i="35"/>
  <c r="L549" i="35" s="1"/>
  <c r="N548" i="35"/>
  <c r="M548" i="35"/>
  <c r="L548" i="35"/>
  <c r="P548" i="35" s="1"/>
  <c r="K548" i="35"/>
  <c r="O548" i="35" s="1"/>
  <c r="O547" i="35"/>
  <c r="N547" i="35"/>
  <c r="M547" i="35"/>
  <c r="K547" i="35"/>
  <c r="L547" i="35" s="1"/>
  <c r="P547" i="35" s="1"/>
  <c r="O546" i="35"/>
  <c r="N546" i="35"/>
  <c r="M546" i="35"/>
  <c r="K546" i="35"/>
  <c r="L546" i="35" s="1"/>
  <c r="N545" i="35"/>
  <c r="M545" i="35"/>
  <c r="L545" i="35"/>
  <c r="P545" i="35" s="1"/>
  <c r="K545" i="35"/>
  <c r="O545" i="35" s="1"/>
  <c r="O544" i="35"/>
  <c r="N544" i="35"/>
  <c r="M544" i="35"/>
  <c r="K544" i="35"/>
  <c r="L544" i="35" s="1"/>
  <c r="O543" i="35"/>
  <c r="N543" i="35"/>
  <c r="M543" i="35"/>
  <c r="L543" i="35"/>
  <c r="P543" i="35" s="1"/>
  <c r="K543" i="35"/>
  <c r="N542" i="35"/>
  <c r="M542" i="35"/>
  <c r="K542" i="35"/>
  <c r="N541" i="35"/>
  <c r="M541" i="35"/>
  <c r="K541" i="35"/>
  <c r="L541" i="35" s="1"/>
  <c r="O540" i="35"/>
  <c r="N540" i="35"/>
  <c r="M540" i="35"/>
  <c r="L540" i="35"/>
  <c r="K540" i="35"/>
  <c r="N539" i="35"/>
  <c r="M539" i="35"/>
  <c r="K539" i="35"/>
  <c r="O539" i="35" s="1"/>
  <c r="N538" i="35"/>
  <c r="M538" i="35"/>
  <c r="K538" i="35"/>
  <c r="O537" i="35"/>
  <c r="N537" i="35"/>
  <c r="M537" i="35"/>
  <c r="K537" i="35"/>
  <c r="L537" i="35" s="1"/>
  <c r="P537" i="35" s="1"/>
  <c r="N536" i="35"/>
  <c r="M536" i="35"/>
  <c r="L536" i="35"/>
  <c r="P536" i="35" s="1"/>
  <c r="K536" i="35"/>
  <c r="O536" i="35" s="1"/>
  <c r="N535" i="35"/>
  <c r="M535" i="35"/>
  <c r="L535" i="35"/>
  <c r="P535" i="35" s="1"/>
  <c r="K535" i="35"/>
  <c r="O535" i="35" s="1"/>
  <c r="O534" i="35"/>
  <c r="P534" i="35" s="1"/>
  <c r="N534" i="35"/>
  <c r="M534" i="35"/>
  <c r="K534" i="35"/>
  <c r="L534" i="35" s="1"/>
  <c r="N533" i="35"/>
  <c r="M533" i="35"/>
  <c r="K533" i="35"/>
  <c r="L533" i="35" s="1"/>
  <c r="N532" i="35"/>
  <c r="M532" i="35"/>
  <c r="K532" i="35"/>
  <c r="O532" i="35" s="1"/>
  <c r="P531" i="35"/>
  <c r="O531" i="35"/>
  <c r="N531" i="35"/>
  <c r="M531" i="35"/>
  <c r="K531" i="35"/>
  <c r="L531" i="35" s="1"/>
  <c r="O530" i="35"/>
  <c r="N530" i="35"/>
  <c r="M530" i="35"/>
  <c r="P530" i="35" s="1"/>
  <c r="K530" i="35"/>
  <c r="L530" i="35" s="1"/>
  <c r="N529" i="35"/>
  <c r="M529" i="35"/>
  <c r="K529" i="35"/>
  <c r="O528" i="35"/>
  <c r="N528" i="35"/>
  <c r="M528" i="35"/>
  <c r="K528" i="35"/>
  <c r="L528" i="35" s="1"/>
  <c r="O527" i="35"/>
  <c r="N527" i="35"/>
  <c r="M527" i="35"/>
  <c r="L527" i="35"/>
  <c r="K527" i="35"/>
  <c r="N526" i="35"/>
  <c r="M526" i="35"/>
  <c r="K526" i="35"/>
  <c r="N525" i="35"/>
  <c r="M525" i="35"/>
  <c r="K525" i="35"/>
  <c r="O524" i="35"/>
  <c r="N524" i="35"/>
  <c r="M524" i="35"/>
  <c r="L524" i="35"/>
  <c r="P524" i="35" s="1"/>
  <c r="K524" i="35"/>
  <c r="N523" i="35"/>
  <c r="M523" i="35"/>
  <c r="K523" i="35"/>
  <c r="O523" i="35" s="1"/>
  <c r="N522" i="35"/>
  <c r="M522" i="35"/>
  <c r="K522" i="35"/>
  <c r="O521" i="35"/>
  <c r="N521" i="35"/>
  <c r="P521" i="35" s="1"/>
  <c r="M521" i="35"/>
  <c r="K521" i="35"/>
  <c r="L521" i="35" s="1"/>
  <c r="N520" i="35"/>
  <c r="M520" i="35"/>
  <c r="K520" i="35"/>
  <c r="N519" i="35"/>
  <c r="M519" i="35"/>
  <c r="K519" i="35"/>
  <c r="O519" i="35" s="1"/>
  <c r="O518" i="35"/>
  <c r="N518" i="35"/>
  <c r="P518" i="35" s="1"/>
  <c r="M518" i="35"/>
  <c r="K518" i="35"/>
  <c r="L518" i="35" s="1"/>
  <c r="O517" i="35"/>
  <c r="N517" i="35"/>
  <c r="M517" i="35"/>
  <c r="L517" i="35"/>
  <c r="K517" i="35"/>
  <c r="N516" i="35"/>
  <c r="M516" i="35"/>
  <c r="K516" i="35"/>
  <c r="O516" i="35" s="1"/>
  <c r="O515" i="35"/>
  <c r="N515" i="35"/>
  <c r="M515" i="35"/>
  <c r="K515" i="35"/>
  <c r="L515" i="35" s="1"/>
  <c r="P515" i="35" s="1"/>
  <c r="P514" i="35"/>
  <c r="O514" i="35"/>
  <c r="N514" i="35"/>
  <c r="M514" i="35"/>
  <c r="K514" i="35"/>
  <c r="L514" i="35" s="1"/>
  <c r="N513" i="35"/>
  <c r="M513" i="35"/>
  <c r="K513" i="35"/>
  <c r="O513" i="35" s="1"/>
  <c r="O512" i="35"/>
  <c r="N512" i="35"/>
  <c r="M512" i="35"/>
  <c r="K512" i="35"/>
  <c r="L512" i="35" s="1"/>
  <c r="O511" i="35"/>
  <c r="N511" i="35"/>
  <c r="M511" i="35"/>
  <c r="L511" i="35"/>
  <c r="P511" i="35" s="1"/>
  <c r="K511" i="35"/>
  <c r="N510" i="35"/>
  <c r="M510" i="35"/>
  <c r="K510" i="35"/>
  <c r="N509" i="35"/>
  <c r="M509" i="35"/>
  <c r="K509" i="35"/>
  <c r="L509" i="35" s="1"/>
  <c r="O508" i="35"/>
  <c r="N508" i="35"/>
  <c r="M508" i="35"/>
  <c r="L508" i="35"/>
  <c r="K508" i="35"/>
  <c r="N507" i="35"/>
  <c r="M507" i="35"/>
  <c r="L507" i="35"/>
  <c r="K507" i="35"/>
  <c r="O507" i="35" s="1"/>
  <c r="N506" i="35"/>
  <c r="M506" i="35"/>
  <c r="K506" i="35"/>
  <c r="O505" i="35"/>
  <c r="N505" i="35"/>
  <c r="P505" i="35" s="1"/>
  <c r="M505" i="35"/>
  <c r="K505" i="35"/>
  <c r="L505" i="35" s="1"/>
  <c r="N504" i="35"/>
  <c r="M504" i="35"/>
  <c r="K504" i="35"/>
  <c r="O504" i="35" s="1"/>
  <c r="N503" i="35"/>
  <c r="M503" i="35"/>
  <c r="K503" i="35"/>
  <c r="O502" i="35"/>
  <c r="N502" i="35"/>
  <c r="P502" i="35" s="1"/>
  <c r="M502" i="35"/>
  <c r="K502" i="35"/>
  <c r="L502" i="35" s="1"/>
  <c r="N501" i="35"/>
  <c r="M501" i="35"/>
  <c r="K501" i="35"/>
  <c r="N500" i="35"/>
  <c r="M500" i="35"/>
  <c r="L500" i="35"/>
  <c r="P500" i="35" s="1"/>
  <c r="K500" i="35"/>
  <c r="O500" i="35" s="1"/>
  <c r="O499" i="35"/>
  <c r="N499" i="35"/>
  <c r="M499" i="35"/>
  <c r="K499" i="35"/>
  <c r="L499" i="35" s="1"/>
  <c r="P499" i="35" s="1"/>
  <c r="O498" i="35"/>
  <c r="P498" i="35" s="1"/>
  <c r="N498" i="35"/>
  <c r="M498" i="35"/>
  <c r="K498" i="35"/>
  <c r="L498" i="35" s="1"/>
  <c r="N497" i="35"/>
  <c r="M497" i="35"/>
  <c r="K497" i="35"/>
  <c r="O497" i="35" s="1"/>
  <c r="O496" i="35"/>
  <c r="N496" i="35"/>
  <c r="M496" i="35"/>
  <c r="K496" i="35"/>
  <c r="L496" i="35" s="1"/>
  <c r="O495" i="35"/>
  <c r="N495" i="35"/>
  <c r="M495" i="35"/>
  <c r="L495" i="35"/>
  <c r="P495" i="35" s="1"/>
  <c r="K495" i="35"/>
  <c r="N494" i="35"/>
  <c r="M494" i="35"/>
  <c r="K494" i="35"/>
  <c r="O493" i="35"/>
  <c r="P493" i="35" s="1"/>
  <c r="N493" i="35"/>
  <c r="M493" i="35"/>
  <c r="K493" i="35"/>
  <c r="L493" i="35" s="1"/>
  <c r="O492" i="35"/>
  <c r="N492" i="35"/>
  <c r="M492" i="35"/>
  <c r="L492" i="35"/>
  <c r="P492" i="35" s="1"/>
  <c r="K492" i="35"/>
  <c r="N491" i="35"/>
  <c r="M491" i="35"/>
  <c r="K491" i="35"/>
  <c r="O491" i="35" s="1"/>
  <c r="N490" i="35"/>
  <c r="M490" i="35"/>
  <c r="K490" i="35"/>
  <c r="O489" i="35"/>
  <c r="N489" i="35"/>
  <c r="M489" i="35"/>
  <c r="K489" i="35"/>
  <c r="L489" i="35" s="1"/>
  <c r="P489" i="35" s="1"/>
  <c r="N488" i="35"/>
  <c r="M488" i="35"/>
  <c r="K488" i="35"/>
  <c r="O488" i="35" s="1"/>
  <c r="N487" i="35"/>
  <c r="M487" i="35"/>
  <c r="L487" i="35"/>
  <c r="P487" i="35" s="1"/>
  <c r="K487" i="35"/>
  <c r="O487" i="35" s="1"/>
  <c r="O486" i="35"/>
  <c r="N486" i="35"/>
  <c r="P486" i="35" s="1"/>
  <c r="M486" i="35"/>
  <c r="K486" i="35"/>
  <c r="L486" i="35" s="1"/>
  <c r="N485" i="35"/>
  <c r="M485" i="35"/>
  <c r="K485" i="35"/>
  <c r="O485" i="35" s="1"/>
  <c r="N484" i="35"/>
  <c r="M484" i="35"/>
  <c r="K484" i="35"/>
  <c r="O484" i="35" s="1"/>
  <c r="P483" i="35"/>
  <c r="O483" i="35"/>
  <c r="N483" i="35"/>
  <c r="M483" i="35"/>
  <c r="K483" i="35"/>
  <c r="L483" i="35" s="1"/>
  <c r="N482" i="35"/>
  <c r="M482" i="35"/>
  <c r="K482" i="35"/>
  <c r="L482" i="35" s="1"/>
  <c r="N481" i="35"/>
  <c r="M481" i="35"/>
  <c r="K481" i="35"/>
  <c r="O481" i="35" s="1"/>
  <c r="O480" i="35"/>
  <c r="N480" i="35"/>
  <c r="M480" i="35"/>
  <c r="K480" i="35"/>
  <c r="L480" i="35" s="1"/>
  <c r="O479" i="35"/>
  <c r="P479" i="35" s="1"/>
  <c r="N479" i="35"/>
  <c r="M479" i="35"/>
  <c r="L479" i="35"/>
  <c r="K479" i="35"/>
  <c r="N478" i="35"/>
  <c r="M478" i="35"/>
  <c r="K478" i="35"/>
  <c r="P477" i="35"/>
  <c r="O477" i="35"/>
  <c r="N477" i="35"/>
  <c r="M477" i="35"/>
  <c r="K477" i="35"/>
  <c r="L477" i="35" s="1"/>
  <c r="O476" i="35"/>
  <c r="N476" i="35"/>
  <c r="M476" i="35"/>
  <c r="L476" i="35"/>
  <c r="P476" i="35" s="1"/>
  <c r="K476" i="35"/>
  <c r="N475" i="35"/>
  <c r="M475" i="35"/>
  <c r="K475" i="35"/>
  <c r="N474" i="35"/>
  <c r="M474" i="35"/>
  <c r="K474" i="35"/>
  <c r="P473" i="35"/>
  <c r="O473" i="35"/>
  <c r="N473" i="35"/>
  <c r="M473" i="35"/>
  <c r="K473" i="35"/>
  <c r="L473" i="35" s="1"/>
  <c r="N472" i="35"/>
  <c r="M472" i="35"/>
  <c r="K472" i="35"/>
  <c r="O472" i="35" s="1"/>
  <c r="N471" i="35"/>
  <c r="M471" i="35"/>
  <c r="K471" i="35"/>
  <c r="P470" i="35"/>
  <c r="O470" i="35"/>
  <c r="N470" i="35"/>
  <c r="M470" i="35"/>
  <c r="K470" i="35"/>
  <c r="L470" i="35" s="1"/>
  <c r="N469" i="35"/>
  <c r="M469" i="35"/>
  <c r="L469" i="35"/>
  <c r="K469" i="35"/>
  <c r="O469" i="35" s="1"/>
  <c r="N468" i="35"/>
  <c r="M468" i="35"/>
  <c r="K468" i="35"/>
  <c r="O467" i="35"/>
  <c r="N467" i="35"/>
  <c r="M467" i="35"/>
  <c r="K467" i="35"/>
  <c r="L467" i="35" s="1"/>
  <c r="P467" i="35" s="1"/>
  <c r="N466" i="35"/>
  <c r="M466" i="35"/>
  <c r="K466" i="35"/>
  <c r="N465" i="35"/>
  <c r="M465" i="35"/>
  <c r="L465" i="35"/>
  <c r="P465" i="35" s="1"/>
  <c r="K465" i="35"/>
  <c r="O465" i="35" s="1"/>
  <c r="O464" i="35"/>
  <c r="N464" i="35"/>
  <c r="M464" i="35"/>
  <c r="K464" i="35"/>
  <c r="L464" i="35" s="1"/>
  <c r="P464" i="35" s="1"/>
  <c r="P463" i="35"/>
  <c r="O463" i="35"/>
  <c r="N463" i="35"/>
  <c r="M463" i="35"/>
  <c r="L463" i="35"/>
  <c r="K463" i="35"/>
  <c r="N462" i="35"/>
  <c r="M462" i="35"/>
  <c r="K462" i="35"/>
  <c r="N461" i="35"/>
  <c r="M461" i="35"/>
  <c r="K461" i="35"/>
  <c r="L461" i="35" s="1"/>
  <c r="O460" i="35"/>
  <c r="N460" i="35"/>
  <c r="M460" i="35"/>
  <c r="L460" i="35"/>
  <c r="K460" i="35"/>
  <c r="N459" i="35"/>
  <c r="M459" i="35"/>
  <c r="L459" i="35"/>
  <c r="P459" i="35" s="1"/>
  <c r="K459" i="35"/>
  <c r="O459" i="35" s="1"/>
  <c r="N458" i="35"/>
  <c r="M458" i="35"/>
  <c r="K458" i="35"/>
  <c r="O457" i="35"/>
  <c r="N457" i="35"/>
  <c r="M457" i="35"/>
  <c r="K457" i="35"/>
  <c r="L457" i="35" s="1"/>
  <c r="N456" i="35"/>
  <c r="M456" i="35"/>
  <c r="L456" i="35"/>
  <c r="K456" i="35"/>
  <c r="O456" i="35" s="1"/>
  <c r="N455" i="35"/>
  <c r="M455" i="35"/>
  <c r="K455" i="35"/>
  <c r="O455" i="35" s="1"/>
  <c r="O454" i="35"/>
  <c r="P454" i="35" s="1"/>
  <c r="N454" i="35"/>
  <c r="M454" i="35"/>
  <c r="K454" i="35"/>
  <c r="L454" i="35" s="1"/>
  <c r="N453" i="35"/>
  <c r="M453" i="35"/>
  <c r="K453" i="35"/>
  <c r="O453" i="35" s="1"/>
  <c r="N452" i="35"/>
  <c r="M452" i="35"/>
  <c r="L452" i="35"/>
  <c r="P452" i="35" s="1"/>
  <c r="K452" i="35"/>
  <c r="O452" i="35" s="1"/>
  <c r="P451" i="35"/>
  <c r="O451" i="35"/>
  <c r="N451" i="35"/>
  <c r="M451" i="35"/>
  <c r="K451" i="35"/>
  <c r="L451" i="35" s="1"/>
  <c r="N450" i="35"/>
  <c r="M450" i="35"/>
  <c r="K450" i="35"/>
  <c r="L450" i="35" s="1"/>
  <c r="N449" i="35"/>
  <c r="M449" i="35"/>
  <c r="K449" i="35"/>
  <c r="O449" i="35" s="1"/>
  <c r="O448" i="35"/>
  <c r="N448" i="35"/>
  <c r="M448" i="35"/>
  <c r="K448" i="35"/>
  <c r="L448" i="35" s="1"/>
  <c r="O447" i="35"/>
  <c r="N447" i="35"/>
  <c r="M447" i="35"/>
  <c r="L447" i="35"/>
  <c r="P447" i="35" s="1"/>
  <c r="K447" i="35"/>
  <c r="N446" i="35"/>
  <c r="M446" i="35"/>
  <c r="K446" i="35"/>
  <c r="N445" i="35"/>
  <c r="M445" i="35"/>
  <c r="K445" i="35"/>
  <c r="L445" i="35" s="1"/>
  <c r="O444" i="35"/>
  <c r="N444" i="35"/>
  <c r="M444" i="35"/>
  <c r="L444" i="35"/>
  <c r="P444" i="35" s="1"/>
  <c r="K444" i="35"/>
  <c r="N443" i="35"/>
  <c r="M443" i="35"/>
  <c r="K443" i="35"/>
  <c r="N442" i="35"/>
  <c r="M442" i="35"/>
  <c r="K442" i="35"/>
  <c r="O441" i="35"/>
  <c r="N441" i="35"/>
  <c r="M441" i="35"/>
  <c r="K441" i="35"/>
  <c r="L441" i="35" s="1"/>
  <c r="P441" i="35" s="1"/>
  <c r="N440" i="35"/>
  <c r="M440" i="35"/>
  <c r="K440" i="35"/>
  <c r="O440" i="35" s="1"/>
  <c r="N439" i="35"/>
  <c r="M439" i="35"/>
  <c r="K439" i="35"/>
  <c r="O439" i="35" s="1"/>
  <c r="P438" i="35"/>
  <c r="O438" i="35"/>
  <c r="N438" i="35"/>
  <c r="M438" i="35"/>
  <c r="K438" i="35"/>
  <c r="L438" i="35" s="1"/>
  <c r="O437" i="35"/>
  <c r="N437" i="35"/>
  <c r="M437" i="35"/>
  <c r="L437" i="35"/>
  <c r="K437" i="35"/>
  <c r="N436" i="35"/>
  <c r="M436" i="35"/>
  <c r="K436" i="35"/>
  <c r="O435" i="35"/>
  <c r="P435" i="35" s="1"/>
  <c r="N435" i="35"/>
  <c r="M435" i="35"/>
  <c r="K435" i="35"/>
  <c r="L435" i="35" s="1"/>
  <c r="N434" i="35"/>
  <c r="M434" i="35"/>
  <c r="K434" i="35"/>
  <c r="N433" i="35"/>
  <c r="M433" i="35"/>
  <c r="K433" i="35"/>
  <c r="O432" i="35"/>
  <c r="N432" i="35"/>
  <c r="M432" i="35"/>
  <c r="K432" i="35"/>
  <c r="L432" i="35" s="1"/>
  <c r="P432" i="35" s="1"/>
  <c r="P431" i="35"/>
  <c r="O431" i="35"/>
  <c r="N431" i="35"/>
  <c r="M431" i="35"/>
  <c r="L431" i="35"/>
  <c r="K431" i="35"/>
  <c r="N430" i="35"/>
  <c r="M430" i="35"/>
  <c r="K430" i="35"/>
  <c r="N429" i="35"/>
  <c r="M429" i="35"/>
  <c r="K429" i="35"/>
  <c r="O428" i="35"/>
  <c r="N428" i="35"/>
  <c r="M428" i="35"/>
  <c r="L428" i="35"/>
  <c r="K428" i="35"/>
  <c r="N427" i="35"/>
  <c r="M427" i="35"/>
  <c r="K427" i="35"/>
  <c r="O427" i="35" s="1"/>
  <c r="N426" i="35"/>
  <c r="M426" i="35"/>
  <c r="K426" i="35"/>
  <c r="P425" i="35"/>
  <c r="O425" i="35"/>
  <c r="N425" i="35"/>
  <c r="M425" i="35"/>
  <c r="K425" i="35"/>
  <c r="L425" i="35" s="1"/>
  <c r="N424" i="35"/>
  <c r="M424" i="35"/>
  <c r="K424" i="35"/>
  <c r="N423" i="35"/>
  <c r="M423" i="35"/>
  <c r="K423" i="35"/>
  <c r="O423" i="35" s="1"/>
  <c r="O422" i="35"/>
  <c r="N422" i="35"/>
  <c r="P422" i="35" s="1"/>
  <c r="M422" i="35"/>
  <c r="K422" i="35"/>
  <c r="L422" i="35" s="1"/>
  <c r="O421" i="35"/>
  <c r="N421" i="35"/>
  <c r="M421" i="35"/>
  <c r="K421" i="35"/>
  <c r="L421" i="35" s="1"/>
  <c r="N420" i="35"/>
  <c r="M420" i="35"/>
  <c r="L420" i="35"/>
  <c r="P420" i="35" s="1"/>
  <c r="K420" i="35"/>
  <c r="O420" i="35" s="1"/>
  <c r="O419" i="35"/>
  <c r="P419" i="35" s="1"/>
  <c r="N419" i="35"/>
  <c r="M419" i="35"/>
  <c r="K419" i="35"/>
  <c r="L419" i="35" s="1"/>
  <c r="N418" i="35"/>
  <c r="M418" i="35"/>
  <c r="K418" i="35"/>
  <c r="L418" i="35" s="1"/>
  <c r="N417" i="35"/>
  <c r="M417" i="35"/>
  <c r="L417" i="35"/>
  <c r="P417" i="35" s="1"/>
  <c r="K417" i="35"/>
  <c r="O417" i="35" s="1"/>
  <c r="O416" i="35"/>
  <c r="N416" i="35"/>
  <c r="M416" i="35"/>
  <c r="K416" i="35"/>
  <c r="L416" i="35" s="1"/>
  <c r="P416" i="35" s="1"/>
  <c r="O415" i="35"/>
  <c r="N415" i="35"/>
  <c r="M415" i="35"/>
  <c r="L415" i="35"/>
  <c r="P415" i="35" s="1"/>
  <c r="K415" i="35"/>
  <c r="O414" i="35"/>
  <c r="N414" i="35"/>
  <c r="M414" i="35"/>
  <c r="K414" i="35"/>
  <c r="L414" i="35" s="1"/>
  <c r="N413" i="35"/>
  <c r="M413" i="35"/>
  <c r="L413" i="35"/>
  <c r="P413" i="35" s="1"/>
  <c r="K413" i="35"/>
  <c r="O413" i="35" s="1"/>
  <c r="O412" i="35"/>
  <c r="N412" i="35"/>
  <c r="M412" i="35"/>
  <c r="L412" i="35"/>
  <c r="K412" i="35"/>
  <c r="O411" i="35"/>
  <c r="N411" i="35"/>
  <c r="M411" i="35"/>
  <c r="K411" i="35"/>
  <c r="L411" i="35" s="1"/>
  <c r="N410" i="35"/>
  <c r="M410" i="35"/>
  <c r="K410" i="35"/>
  <c r="O409" i="35"/>
  <c r="N409" i="35"/>
  <c r="M409" i="35"/>
  <c r="K409" i="35"/>
  <c r="L409" i="35" s="1"/>
  <c r="P409" i="35" s="1"/>
  <c r="N408" i="35"/>
  <c r="M408" i="35"/>
  <c r="K408" i="35"/>
  <c r="O408" i="35" s="1"/>
  <c r="N407" i="35"/>
  <c r="M407" i="35"/>
  <c r="K407" i="35"/>
  <c r="O406" i="35"/>
  <c r="P406" i="35" s="1"/>
  <c r="N406" i="35"/>
  <c r="M406" i="35"/>
  <c r="K406" i="35"/>
  <c r="L406" i="35" s="1"/>
  <c r="N405" i="35"/>
  <c r="M405" i="35"/>
  <c r="K405" i="35"/>
  <c r="O405" i="35" s="1"/>
  <c r="N404" i="35"/>
  <c r="M404" i="35"/>
  <c r="L404" i="35"/>
  <c r="P404" i="35" s="1"/>
  <c r="K404" i="35"/>
  <c r="O404" i="35" s="1"/>
  <c r="P403" i="35"/>
  <c r="O403" i="35"/>
  <c r="N403" i="35"/>
  <c r="M403" i="35"/>
  <c r="K403" i="35"/>
  <c r="L403" i="35" s="1"/>
  <c r="N402" i="35"/>
  <c r="M402" i="35"/>
  <c r="K402" i="35"/>
  <c r="L402" i="35" s="1"/>
  <c r="N401" i="35"/>
  <c r="M401" i="35"/>
  <c r="K401" i="35"/>
  <c r="O401" i="35" s="1"/>
  <c r="N400" i="35"/>
  <c r="M400" i="35"/>
  <c r="K400" i="35"/>
  <c r="L400" i="35" s="1"/>
  <c r="P399" i="35"/>
  <c r="O399" i="35"/>
  <c r="N399" i="35"/>
  <c r="M399" i="35"/>
  <c r="L399" i="35"/>
  <c r="K399" i="35"/>
  <c r="N398" i="35"/>
  <c r="M398" i="35"/>
  <c r="K398" i="35"/>
  <c r="L398" i="35" s="1"/>
  <c r="N397" i="35"/>
  <c r="M397" i="35"/>
  <c r="K397" i="35"/>
  <c r="O397" i="35" s="1"/>
  <c r="O396" i="35"/>
  <c r="N396" i="35"/>
  <c r="M396" i="35"/>
  <c r="L396" i="35"/>
  <c r="K396" i="35"/>
  <c r="N395" i="35"/>
  <c r="M395" i="35"/>
  <c r="K395" i="35"/>
  <c r="O395" i="35" s="1"/>
  <c r="N394" i="35"/>
  <c r="M394" i="35"/>
  <c r="K394" i="35"/>
  <c r="O393" i="35"/>
  <c r="P393" i="35" s="1"/>
  <c r="N393" i="35"/>
  <c r="M393" i="35"/>
  <c r="K393" i="35"/>
  <c r="L393" i="35" s="1"/>
  <c r="N392" i="35"/>
  <c r="M392" i="35"/>
  <c r="K392" i="35"/>
  <c r="O392" i="35" s="1"/>
  <c r="N391" i="35"/>
  <c r="M391" i="35"/>
  <c r="K391" i="35"/>
  <c r="O390" i="35"/>
  <c r="N390" i="35"/>
  <c r="M390" i="35"/>
  <c r="K390" i="35"/>
  <c r="L390" i="35" s="1"/>
  <c r="N389" i="35"/>
  <c r="M389" i="35"/>
  <c r="K389" i="35"/>
  <c r="O389" i="35" s="1"/>
  <c r="N388" i="35"/>
  <c r="M388" i="35"/>
  <c r="K388" i="35"/>
  <c r="O388" i="35" s="1"/>
  <c r="N387" i="35"/>
  <c r="M387" i="35"/>
  <c r="K387" i="35"/>
  <c r="O387" i="35" s="1"/>
  <c r="O386" i="35"/>
  <c r="N386" i="35"/>
  <c r="M386" i="35"/>
  <c r="K386" i="35"/>
  <c r="L386" i="35" s="1"/>
  <c r="P386" i="35" s="1"/>
  <c r="N385" i="35"/>
  <c r="M385" i="35"/>
  <c r="K385" i="35"/>
  <c r="L385" i="35" s="1"/>
  <c r="N384" i="35"/>
  <c r="M384" i="35"/>
  <c r="K384" i="35"/>
  <c r="O384" i="35" s="1"/>
  <c r="N383" i="35"/>
  <c r="M383" i="35"/>
  <c r="K383" i="35"/>
  <c r="O382" i="35"/>
  <c r="N382" i="35"/>
  <c r="P382" i="35" s="1"/>
  <c r="M382" i="35"/>
  <c r="K382" i="35"/>
  <c r="L382" i="35" s="1"/>
  <c r="N381" i="35"/>
  <c r="M381" i="35"/>
  <c r="L381" i="35"/>
  <c r="P381" i="35" s="1"/>
  <c r="K381" i="35"/>
  <c r="O381" i="35" s="1"/>
  <c r="N380" i="35"/>
  <c r="M380" i="35"/>
  <c r="L380" i="35"/>
  <c r="P380" i="35" s="1"/>
  <c r="K380" i="35"/>
  <c r="O380" i="35" s="1"/>
  <c r="O379" i="35"/>
  <c r="N379" i="35"/>
  <c r="M379" i="35"/>
  <c r="K379" i="35"/>
  <c r="L379" i="35" s="1"/>
  <c r="P379" i="35" s="1"/>
  <c r="P378" i="35"/>
  <c r="O378" i="35"/>
  <c r="N378" i="35"/>
  <c r="M378" i="35"/>
  <c r="K378" i="35"/>
  <c r="L378" i="35" s="1"/>
  <c r="N377" i="35"/>
  <c r="M377" i="35"/>
  <c r="K377" i="35"/>
  <c r="N376" i="35"/>
  <c r="M376" i="35"/>
  <c r="L376" i="35"/>
  <c r="P376" i="35" s="1"/>
  <c r="K376" i="35"/>
  <c r="O376" i="35" s="1"/>
  <c r="O375" i="35"/>
  <c r="N375" i="35"/>
  <c r="M375" i="35"/>
  <c r="L375" i="35"/>
  <c r="P375" i="35" s="1"/>
  <c r="K375" i="35"/>
  <c r="O374" i="35"/>
  <c r="N374" i="35"/>
  <c r="M374" i="35"/>
  <c r="P374" i="35" s="1"/>
  <c r="K374" i="35"/>
  <c r="L374" i="35" s="1"/>
  <c r="O373" i="35"/>
  <c r="P373" i="35" s="1"/>
  <c r="N373" i="35"/>
  <c r="M373" i="35"/>
  <c r="K373" i="35"/>
  <c r="L373" i="35" s="1"/>
  <c r="N372" i="35"/>
  <c r="M372" i="35"/>
  <c r="K372" i="35"/>
  <c r="O372" i="35" s="1"/>
  <c r="P371" i="35"/>
  <c r="O371" i="35"/>
  <c r="N371" i="35"/>
  <c r="M371" i="35"/>
  <c r="L371" i="35"/>
  <c r="K371" i="35"/>
  <c r="O370" i="35"/>
  <c r="N370" i="35"/>
  <c r="P370" i="35" s="1"/>
  <c r="M370" i="35"/>
  <c r="K370" i="35"/>
  <c r="L370" i="35" s="1"/>
  <c r="N369" i="35"/>
  <c r="M369" i="35"/>
  <c r="K369" i="35"/>
  <c r="O369" i="35" s="1"/>
  <c r="N368" i="35"/>
  <c r="M368" i="35"/>
  <c r="K368" i="35"/>
  <c r="O367" i="35"/>
  <c r="N367" i="35"/>
  <c r="M367" i="35"/>
  <c r="L367" i="35"/>
  <c r="K367" i="35"/>
  <c r="O366" i="35"/>
  <c r="N366" i="35"/>
  <c r="M366" i="35"/>
  <c r="K366" i="35"/>
  <c r="L366" i="35" s="1"/>
  <c r="O365" i="35"/>
  <c r="N365" i="35"/>
  <c r="M365" i="35"/>
  <c r="L365" i="35"/>
  <c r="P365" i="35" s="1"/>
  <c r="K365" i="35"/>
  <c r="N364" i="35"/>
  <c r="M364" i="35"/>
  <c r="L364" i="35"/>
  <c r="P364" i="35" s="1"/>
  <c r="K364" i="35"/>
  <c r="O364" i="35" s="1"/>
  <c r="N363" i="35"/>
  <c r="M363" i="35"/>
  <c r="L363" i="35"/>
  <c r="P363" i="35" s="1"/>
  <c r="K363" i="35"/>
  <c r="O363" i="35" s="1"/>
  <c r="O362" i="35"/>
  <c r="N362" i="35"/>
  <c r="M362" i="35"/>
  <c r="K362" i="35"/>
  <c r="L362" i="35" s="1"/>
  <c r="P362" i="35" s="1"/>
  <c r="O361" i="35"/>
  <c r="N361" i="35"/>
  <c r="M361" i="35"/>
  <c r="L361" i="35"/>
  <c r="K361" i="35"/>
  <c r="N360" i="35"/>
  <c r="M360" i="35"/>
  <c r="K360" i="35"/>
  <c r="O359" i="35"/>
  <c r="P359" i="35" s="1"/>
  <c r="N359" i="35"/>
  <c r="M359" i="35"/>
  <c r="K359" i="35"/>
  <c r="L359" i="35" s="1"/>
  <c r="O358" i="35"/>
  <c r="N358" i="35"/>
  <c r="M358" i="35"/>
  <c r="K358" i="35"/>
  <c r="L358" i="35" s="1"/>
  <c r="P358" i="35" s="1"/>
  <c r="N357" i="35"/>
  <c r="M357" i="35"/>
  <c r="K357" i="35"/>
  <c r="O357" i="35" s="1"/>
  <c r="N356" i="35"/>
  <c r="M356" i="35"/>
  <c r="K356" i="35"/>
  <c r="O356" i="35" s="1"/>
  <c r="N355" i="35"/>
  <c r="M355" i="35"/>
  <c r="K355" i="35"/>
  <c r="O355" i="35" s="1"/>
  <c r="O354" i="35"/>
  <c r="N354" i="35"/>
  <c r="M354" i="35"/>
  <c r="K354" i="35"/>
  <c r="L354" i="35" s="1"/>
  <c r="P354" i="35" s="1"/>
  <c r="N353" i="35"/>
  <c r="M353" i="35"/>
  <c r="K353" i="35"/>
  <c r="L353" i="35" s="1"/>
  <c r="N352" i="35"/>
  <c r="M352" i="35"/>
  <c r="K352" i="35"/>
  <c r="O352" i="35" s="1"/>
  <c r="N351" i="35"/>
  <c r="M351" i="35"/>
  <c r="K351" i="35"/>
  <c r="O350" i="35"/>
  <c r="N350" i="35"/>
  <c r="P350" i="35" s="1"/>
  <c r="M350" i="35"/>
  <c r="K350" i="35"/>
  <c r="L350" i="35" s="1"/>
  <c r="N349" i="35"/>
  <c r="M349" i="35"/>
  <c r="L349" i="35"/>
  <c r="P349" i="35" s="1"/>
  <c r="K349" i="35"/>
  <c r="O349" i="35" s="1"/>
  <c r="N348" i="35"/>
  <c r="M348" i="35"/>
  <c r="L348" i="35"/>
  <c r="P348" i="35" s="1"/>
  <c r="K348" i="35"/>
  <c r="O348" i="35" s="1"/>
  <c r="O347" i="35"/>
  <c r="N347" i="35"/>
  <c r="M347" i="35"/>
  <c r="K347" i="35"/>
  <c r="L347" i="35" s="1"/>
  <c r="P347" i="35" s="1"/>
  <c r="P346" i="35"/>
  <c r="O346" i="35"/>
  <c r="N346" i="35"/>
  <c r="M346" i="35"/>
  <c r="K346" i="35"/>
  <c r="L346" i="35" s="1"/>
  <c r="N345" i="35"/>
  <c r="M345" i="35"/>
  <c r="K345" i="35"/>
  <c r="N344" i="35"/>
  <c r="M344" i="35"/>
  <c r="L344" i="35"/>
  <c r="P344" i="35" s="1"/>
  <c r="K344" i="35"/>
  <c r="O344" i="35" s="1"/>
  <c r="O343" i="35"/>
  <c r="N343" i="35"/>
  <c r="M343" i="35"/>
  <c r="L343" i="35"/>
  <c r="P343" i="35" s="1"/>
  <c r="K343" i="35"/>
  <c r="O342" i="35"/>
  <c r="N342" i="35"/>
  <c r="M342" i="35"/>
  <c r="P342" i="35" s="1"/>
  <c r="K342" i="35"/>
  <c r="L342" i="35" s="1"/>
  <c r="O341" i="35"/>
  <c r="P341" i="35" s="1"/>
  <c r="N341" i="35"/>
  <c r="M341" i="35"/>
  <c r="K341" i="35"/>
  <c r="L341" i="35" s="1"/>
  <c r="N340" i="35"/>
  <c r="M340" i="35"/>
  <c r="K340" i="35"/>
  <c r="O340" i="35" s="1"/>
  <c r="P339" i="35"/>
  <c r="O339" i="35"/>
  <c r="N339" i="35"/>
  <c r="M339" i="35"/>
  <c r="L339" i="35"/>
  <c r="K339" i="35"/>
  <c r="O338" i="35"/>
  <c r="N338" i="35"/>
  <c r="P338" i="35" s="1"/>
  <c r="M338" i="35"/>
  <c r="K338" i="35"/>
  <c r="L338" i="35" s="1"/>
  <c r="N337" i="35"/>
  <c r="M337" i="35"/>
  <c r="K337" i="35"/>
  <c r="O337" i="35" s="1"/>
  <c r="N336" i="35"/>
  <c r="M336" i="35"/>
  <c r="K336" i="35"/>
  <c r="O335" i="35"/>
  <c r="N335" i="35"/>
  <c r="M335" i="35"/>
  <c r="L335" i="35"/>
  <c r="K335" i="35"/>
  <c r="O334" i="35"/>
  <c r="N334" i="35"/>
  <c r="M334" i="35"/>
  <c r="K334" i="35"/>
  <c r="L334" i="35" s="1"/>
  <c r="O333" i="35"/>
  <c r="N333" i="35"/>
  <c r="M333" i="35"/>
  <c r="L333" i="35"/>
  <c r="P333" i="35" s="1"/>
  <c r="K333" i="35"/>
  <c r="N332" i="35"/>
  <c r="M332" i="35"/>
  <c r="L332" i="35"/>
  <c r="P332" i="35" s="1"/>
  <c r="K332" i="35"/>
  <c r="O332" i="35" s="1"/>
  <c r="N331" i="35"/>
  <c r="M331" i="35"/>
  <c r="L331" i="35"/>
  <c r="P331" i="35" s="1"/>
  <c r="K331" i="35"/>
  <c r="O331" i="35" s="1"/>
  <c r="O330" i="35"/>
  <c r="N330" i="35"/>
  <c r="M330" i="35"/>
  <c r="K330" i="35"/>
  <c r="L330" i="35" s="1"/>
  <c r="P330" i="35" s="1"/>
  <c r="O329" i="35"/>
  <c r="N329" i="35"/>
  <c r="M329" i="35"/>
  <c r="L329" i="35"/>
  <c r="K329" i="35"/>
  <c r="N328" i="35"/>
  <c r="M328" i="35"/>
  <c r="K328" i="35"/>
  <c r="O327" i="35"/>
  <c r="P327" i="35" s="1"/>
  <c r="N327" i="35"/>
  <c r="M327" i="35"/>
  <c r="K327" i="35"/>
  <c r="L327" i="35" s="1"/>
  <c r="O326" i="35"/>
  <c r="N326" i="35"/>
  <c r="M326" i="35"/>
  <c r="K326" i="35"/>
  <c r="L326" i="35" s="1"/>
  <c r="P326" i="35" s="1"/>
  <c r="N325" i="35"/>
  <c r="M325" i="35"/>
  <c r="K325" i="35"/>
  <c r="O325" i="35" s="1"/>
  <c r="N324" i="35"/>
  <c r="M324" i="35"/>
  <c r="K324" i="35"/>
  <c r="O324" i="35" s="1"/>
  <c r="N323" i="35"/>
  <c r="M323" i="35"/>
  <c r="K323" i="35"/>
  <c r="O323" i="35" s="1"/>
  <c r="O322" i="35"/>
  <c r="N322" i="35"/>
  <c r="M322" i="35"/>
  <c r="K322" i="35"/>
  <c r="L322" i="35" s="1"/>
  <c r="P322" i="35" s="1"/>
  <c r="N321" i="35"/>
  <c r="M321" i="35"/>
  <c r="K321" i="35"/>
  <c r="L321" i="35" s="1"/>
  <c r="N320" i="35"/>
  <c r="M320" i="35"/>
  <c r="K320" i="35"/>
  <c r="O320" i="35" s="1"/>
  <c r="N319" i="35"/>
  <c r="M319" i="35"/>
  <c r="K319" i="35"/>
  <c r="O318" i="35"/>
  <c r="N318" i="35"/>
  <c r="P318" i="35" s="1"/>
  <c r="M318" i="35"/>
  <c r="K318" i="35"/>
  <c r="L318" i="35" s="1"/>
  <c r="N317" i="35"/>
  <c r="M317" i="35"/>
  <c r="L317" i="35"/>
  <c r="P317" i="35" s="1"/>
  <c r="K317" i="35"/>
  <c r="O317" i="35" s="1"/>
  <c r="N316" i="35"/>
  <c r="M316" i="35"/>
  <c r="L316" i="35"/>
  <c r="P316" i="35" s="1"/>
  <c r="K316" i="35"/>
  <c r="O316" i="35" s="1"/>
  <c r="O315" i="35"/>
  <c r="N315" i="35"/>
  <c r="M315" i="35"/>
  <c r="K315" i="35"/>
  <c r="L315" i="35" s="1"/>
  <c r="P315" i="35" s="1"/>
  <c r="P314" i="35"/>
  <c r="O314" i="35"/>
  <c r="N314" i="35"/>
  <c r="M314" i="35"/>
  <c r="K314" i="35"/>
  <c r="L314" i="35" s="1"/>
  <c r="N313" i="35"/>
  <c r="M313" i="35"/>
  <c r="K313" i="35"/>
  <c r="N312" i="35"/>
  <c r="M312" i="35"/>
  <c r="L312" i="35"/>
  <c r="P312" i="35" s="1"/>
  <c r="K312" i="35"/>
  <c r="O312" i="35" s="1"/>
  <c r="O311" i="35"/>
  <c r="N311" i="35"/>
  <c r="M311" i="35"/>
  <c r="L311" i="35"/>
  <c r="P311" i="35" s="1"/>
  <c r="K311" i="35"/>
  <c r="O310" i="35"/>
  <c r="N310" i="35"/>
  <c r="M310" i="35"/>
  <c r="P310" i="35" s="1"/>
  <c r="K310" i="35"/>
  <c r="L310" i="35" s="1"/>
  <c r="O309" i="35"/>
  <c r="P309" i="35" s="1"/>
  <c r="N309" i="35"/>
  <c r="M309" i="35"/>
  <c r="K309" i="35"/>
  <c r="L309" i="35" s="1"/>
  <c r="N308" i="35"/>
  <c r="M308" i="35"/>
  <c r="K308" i="35"/>
  <c r="O308" i="35" s="1"/>
  <c r="P307" i="35"/>
  <c r="O307" i="35"/>
  <c r="N307" i="35"/>
  <c r="M307" i="35"/>
  <c r="L307" i="35"/>
  <c r="K307" i="35"/>
  <c r="O306" i="35"/>
  <c r="N306" i="35"/>
  <c r="P306" i="35" s="1"/>
  <c r="M306" i="35"/>
  <c r="K306" i="35"/>
  <c r="L306" i="35" s="1"/>
  <c r="N305" i="35"/>
  <c r="M305" i="35"/>
  <c r="K305" i="35"/>
  <c r="O305" i="35" s="1"/>
  <c r="N304" i="35"/>
  <c r="M304" i="35"/>
  <c r="K304" i="35"/>
  <c r="O303" i="35"/>
  <c r="N303" i="35"/>
  <c r="M303" i="35"/>
  <c r="L303" i="35"/>
  <c r="K303" i="35"/>
  <c r="O302" i="35"/>
  <c r="N302" i="35"/>
  <c r="M302" i="35"/>
  <c r="K302" i="35"/>
  <c r="L302" i="35" s="1"/>
  <c r="O301" i="35"/>
  <c r="N301" i="35"/>
  <c r="M301" i="35"/>
  <c r="L301" i="35"/>
  <c r="P301" i="35" s="1"/>
  <c r="K301" i="35"/>
  <c r="N300" i="35"/>
  <c r="M300" i="35"/>
  <c r="L300" i="35"/>
  <c r="P300" i="35" s="1"/>
  <c r="K300" i="35"/>
  <c r="O300" i="35" s="1"/>
  <c r="N299" i="35"/>
  <c r="M299" i="35"/>
  <c r="L299" i="35"/>
  <c r="P299" i="35" s="1"/>
  <c r="K299" i="35"/>
  <c r="O299" i="35" s="1"/>
  <c r="O298" i="35"/>
  <c r="N298" i="35"/>
  <c r="M298" i="35"/>
  <c r="K298" i="35"/>
  <c r="L298" i="35" s="1"/>
  <c r="P298" i="35" s="1"/>
  <c r="O297" i="35"/>
  <c r="N297" i="35"/>
  <c r="M297" i="35"/>
  <c r="L297" i="35"/>
  <c r="K297" i="35"/>
  <c r="N296" i="35"/>
  <c r="M296" i="35"/>
  <c r="K296" i="35"/>
  <c r="O295" i="35"/>
  <c r="P295" i="35" s="1"/>
  <c r="N295" i="35"/>
  <c r="M295" i="35"/>
  <c r="K295" i="35"/>
  <c r="L295" i="35" s="1"/>
  <c r="O294" i="35"/>
  <c r="N294" i="35"/>
  <c r="M294" i="35"/>
  <c r="K294" i="35"/>
  <c r="L294" i="35" s="1"/>
  <c r="P294" i="35" s="1"/>
  <c r="N293" i="35"/>
  <c r="M293" i="35"/>
  <c r="K293" i="35"/>
  <c r="O293" i="35" s="1"/>
  <c r="N292" i="35"/>
  <c r="M292" i="35"/>
  <c r="K292" i="35"/>
  <c r="O292" i="35" s="1"/>
  <c r="N291" i="35"/>
  <c r="M291" i="35"/>
  <c r="K291" i="35"/>
  <c r="O291" i="35" s="1"/>
  <c r="O290" i="35"/>
  <c r="N290" i="35"/>
  <c r="M290" i="35"/>
  <c r="K290" i="35"/>
  <c r="L290" i="35" s="1"/>
  <c r="P290" i="35" s="1"/>
  <c r="N289" i="35"/>
  <c r="M289" i="35"/>
  <c r="K289" i="35"/>
  <c r="L289" i="35" s="1"/>
  <c r="N288" i="35"/>
  <c r="M288" i="35"/>
  <c r="K288" i="35"/>
  <c r="O288" i="35" s="1"/>
  <c r="N287" i="35"/>
  <c r="M287" i="35"/>
  <c r="K287" i="35"/>
  <c r="O286" i="35"/>
  <c r="N286" i="35"/>
  <c r="P286" i="35" s="1"/>
  <c r="M286" i="35"/>
  <c r="K286" i="35"/>
  <c r="L286" i="35" s="1"/>
  <c r="N285" i="35"/>
  <c r="M285" i="35"/>
  <c r="L285" i="35"/>
  <c r="P285" i="35" s="1"/>
  <c r="K285" i="35"/>
  <c r="O285" i="35" s="1"/>
  <c r="N284" i="35"/>
  <c r="M284" i="35"/>
  <c r="L284" i="35"/>
  <c r="P284" i="35" s="1"/>
  <c r="K284" i="35"/>
  <c r="O284" i="35" s="1"/>
  <c r="O283" i="35"/>
  <c r="N283" i="35"/>
  <c r="M283" i="35"/>
  <c r="K283" i="35"/>
  <c r="L283" i="35" s="1"/>
  <c r="P283" i="35" s="1"/>
  <c r="P282" i="35"/>
  <c r="O282" i="35"/>
  <c r="N282" i="35"/>
  <c r="M282" i="35"/>
  <c r="K282" i="35"/>
  <c r="L282" i="35" s="1"/>
  <c r="N281" i="35"/>
  <c r="M281" i="35"/>
  <c r="K281" i="35"/>
  <c r="N280" i="35"/>
  <c r="M280" i="35"/>
  <c r="L280" i="35"/>
  <c r="P280" i="35" s="1"/>
  <c r="K280" i="35"/>
  <c r="O280" i="35" s="1"/>
  <c r="O279" i="35"/>
  <c r="N279" i="35"/>
  <c r="M279" i="35"/>
  <c r="L279" i="35"/>
  <c r="P279" i="35" s="1"/>
  <c r="K279" i="35"/>
  <c r="O278" i="35"/>
  <c r="N278" i="35"/>
  <c r="M278" i="35"/>
  <c r="P278" i="35" s="1"/>
  <c r="L278" i="35"/>
  <c r="K278" i="35"/>
  <c r="N277" i="35"/>
  <c r="M277" i="35"/>
  <c r="K277" i="35"/>
  <c r="L277" i="35" s="1"/>
  <c r="N276" i="35"/>
  <c r="M276" i="35"/>
  <c r="K276" i="35"/>
  <c r="O276" i="35" s="1"/>
  <c r="N275" i="35"/>
  <c r="M275" i="35"/>
  <c r="K275" i="35"/>
  <c r="O274" i="35"/>
  <c r="N274" i="35"/>
  <c r="P274" i="35" s="1"/>
  <c r="M274" i="35"/>
  <c r="L274" i="35"/>
  <c r="K274" i="35"/>
  <c r="O273" i="35"/>
  <c r="N273" i="35"/>
  <c r="M273" i="35"/>
  <c r="L273" i="35"/>
  <c r="K273" i="35"/>
  <c r="N272" i="35"/>
  <c r="M272" i="35"/>
  <c r="K272" i="35"/>
  <c r="N271" i="35"/>
  <c r="M271" i="35"/>
  <c r="K271" i="35"/>
  <c r="L271" i="35" s="1"/>
  <c r="O270" i="35"/>
  <c r="N270" i="35"/>
  <c r="M270" i="35"/>
  <c r="L270" i="35"/>
  <c r="K270" i="35"/>
  <c r="O269" i="35"/>
  <c r="N269" i="35"/>
  <c r="M269" i="35"/>
  <c r="L269" i="35"/>
  <c r="P269" i="35" s="1"/>
  <c r="K269" i="35"/>
  <c r="N268" i="35"/>
  <c r="M268" i="35"/>
  <c r="K268" i="35"/>
  <c r="O267" i="35"/>
  <c r="N267" i="35"/>
  <c r="M267" i="35"/>
  <c r="L267" i="35"/>
  <c r="P267" i="35" s="1"/>
  <c r="K267" i="35"/>
  <c r="O266" i="35"/>
  <c r="N266" i="35"/>
  <c r="M266" i="35"/>
  <c r="P266" i="35" s="1"/>
  <c r="L266" i="35"/>
  <c r="K266" i="35"/>
  <c r="N265" i="35"/>
  <c r="M265" i="35"/>
  <c r="K265" i="35"/>
  <c r="N264" i="35"/>
  <c r="M264" i="35"/>
  <c r="L264" i="35"/>
  <c r="K264" i="35"/>
  <c r="O264" i="35" s="1"/>
  <c r="O263" i="35"/>
  <c r="N263" i="35"/>
  <c r="M263" i="35"/>
  <c r="K263" i="35"/>
  <c r="L263" i="35" s="1"/>
  <c r="P263" i="35" s="1"/>
  <c r="O262" i="35"/>
  <c r="N262" i="35"/>
  <c r="M262" i="35"/>
  <c r="P262" i="35" s="1"/>
  <c r="L262" i="35"/>
  <c r="K262" i="35"/>
  <c r="O261" i="35"/>
  <c r="N261" i="35"/>
  <c r="M261" i="35"/>
  <c r="K261" i="35"/>
  <c r="L261" i="35" s="1"/>
  <c r="P261" i="35" s="1"/>
  <c r="N260" i="35"/>
  <c r="M260" i="35"/>
  <c r="K260" i="35"/>
  <c r="O260" i="35" s="1"/>
  <c r="N259" i="35"/>
  <c r="M259" i="35"/>
  <c r="K259" i="35"/>
  <c r="O258" i="35"/>
  <c r="P258" i="35" s="1"/>
  <c r="N258" i="35"/>
  <c r="M258" i="35"/>
  <c r="L258" i="35"/>
  <c r="K258" i="35"/>
  <c r="O257" i="35"/>
  <c r="N257" i="35"/>
  <c r="M257" i="35"/>
  <c r="L257" i="35"/>
  <c r="P257" i="35" s="1"/>
  <c r="K257" i="35"/>
  <c r="N256" i="35"/>
  <c r="M256" i="35"/>
  <c r="K256" i="35"/>
  <c r="P255" i="35"/>
  <c r="O255" i="35"/>
  <c r="N255" i="35"/>
  <c r="M255" i="35"/>
  <c r="K255" i="35"/>
  <c r="L255" i="35" s="1"/>
  <c r="O254" i="35"/>
  <c r="N254" i="35"/>
  <c r="M254" i="35"/>
  <c r="P254" i="35" s="1"/>
  <c r="L254" i="35"/>
  <c r="K254" i="35"/>
  <c r="O253" i="35"/>
  <c r="N253" i="35"/>
  <c r="M253" i="35"/>
  <c r="K253" i="35"/>
  <c r="L253" i="35" s="1"/>
  <c r="P253" i="35" s="1"/>
  <c r="N252" i="35"/>
  <c r="M252" i="35"/>
  <c r="K252" i="35"/>
  <c r="O251" i="35"/>
  <c r="N251" i="35"/>
  <c r="M251" i="35"/>
  <c r="L251" i="35"/>
  <c r="K251" i="35"/>
  <c r="O250" i="35"/>
  <c r="N250" i="35"/>
  <c r="M250" i="35"/>
  <c r="L250" i="35"/>
  <c r="K250" i="35"/>
  <c r="N249" i="35"/>
  <c r="M249" i="35"/>
  <c r="K249" i="35"/>
  <c r="N248" i="35"/>
  <c r="M248" i="35"/>
  <c r="L248" i="35"/>
  <c r="P248" i="35" s="1"/>
  <c r="K248" i="35"/>
  <c r="O248" i="35" s="1"/>
  <c r="N247" i="35"/>
  <c r="M247" i="35"/>
  <c r="L247" i="35"/>
  <c r="K247" i="35"/>
  <c r="O247" i="35" s="1"/>
  <c r="P246" i="35"/>
  <c r="O246" i="35"/>
  <c r="N246" i="35"/>
  <c r="M246" i="35"/>
  <c r="L246" i="35"/>
  <c r="K246" i="35"/>
  <c r="N245" i="35"/>
  <c r="M245" i="35"/>
  <c r="K245" i="35"/>
  <c r="L245" i="35" s="1"/>
  <c r="N244" i="35"/>
  <c r="M244" i="35"/>
  <c r="K244" i="35"/>
  <c r="O244" i="35" s="1"/>
  <c r="N243" i="35"/>
  <c r="M243" i="35"/>
  <c r="K243" i="35"/>
  <c r="O242" i="35"/>
  <c r="N242" i="35"/>
  <c r="P242" i="35" s="1"/>
  <c r="M242" i="35"/>
  <c r="L242" i="35"/>
  <c r="K242" i="35"/>
  <c r="O241" i="35"/>
  <c r="N241" i="35"/>
  <c r="M241" i="35"/>
  <c r="L241" i="35"/>
  <c r="K241" i="35"/>
  <c r="N240" i="35"/>
  <c r="M240" i="35"/>
  <c r="K240" i="35"/>
  <c r="O239" i="35"/>
  <c r="P239" i="35" s="1"/>
  <c r="N239" i="35"/>
  <c r="M239" i="35"/>
  <c r="K239" i="35"/>
  <c r="L239" i="35" s="1"/>
  <c r="O238" i="35"/>
  <c r="N238" i="35"/>
  <c r="M238" i="35"/>
  <c r="L238" i="35"/>
  <c r="K238" i="35"/>
  <c r="N237" i="35"/>
  <c r="M237" i="35"/>
  <c r="L237" i="35"/>
  <c r="K237" i="35"/>
  <c r="O237" i="35" s="1"/>
  <c r="N236" i="35"/>
  <c r="M236" i="35"/>
  <c r="K236" i="35"/>
  <c r="O235" i="35"/>
  <c r="N235" i="35"/>
  <c r="M235" i="35"/>
  <c r="L235" i="35"/>
  <c r="P235" i="35" s="1"/>
  <c r="K235" i="35"/>
  <c r="O234" i="35"/>
  <c r="N234" i="35"/>
  <c r="M234" i="35"/>
  <c r="P234" i="35" s="1"/>
  <c r="L234" i="35"/>
  <c r="K234" i="35"/>
  <c r="N233" i="35"/>
  <c r="M233" i="35"/>
  <c r="K233" i="35"/>
  <c r="N232" i="35"/>
  <c r="M232" i="35"/>
  <c r="L232" i="35"/>
  <c r="K232" i="35"/>
  <c r="O232" i="35" s="1"/>
  <c r="N231" i="35"/>
  <c r="M231" i="35"/>
  <c r="K231" i="35"/>
  <c r="O231" i="35" s="1"/>
  <c r="P230" i="35"/>
  <c r="O230" i="35"/>
  <c r="N230" i="35"/>
  <c r="M230" i="35"/>
  <c r="L230" i="35"/>
  <c r="K230" i="35"/>
  <c r="O229" i="35"/>
  <c r="N229" i="35"/>
  <c r="P229" i="35" s="1"/>
  <c r="M229" i="35"/>
  <c r="K229" i="35"/>
  <c r="L229" i="35" s="1"/>
  <c r="N228" i="35"/>
  <c r="M228" i="35"/>
  <c r="L228" i="35"/>
  <c r="K228" i="35"/>
  <c r="O228" i="35" s="1"/>
  <c r="N227" i="35"/>
  <c r="M227" i="35"/>
  <c r="K227" i="35"/>
  <c r="O226" i="35"/>
  <c r="P226" i="35" s="1"/>
  <c r="N226" i="35"/>
  <c r="M226" i="35"/>
  <c r="L226" i="35"/>
  <c r="K226" i="35"/>
  <c r="O225" i="35"/>
  <c r="N225" i="35"/>
  <c r="M225" i="35"/>
  <c r="L225" i="35"/>
  <c r="P225" i="35" s="1"/>
  <c r="K225" i="35"/>
  <c r="N224" i="35"/>
  <c r="M224" i="35"/>
  <c r="K224" i="35"/>
  <c r="N223" i="35"/>
  <c r="M223" i="35"/>
  <c r="K223" i="35"/>
  <c r="L223" i="35" s="1"/>
  <c r="O222" i="35"/>
  <c r="N222" i="35"/>
  <c r="M222" i="35"/>
  <c r="P222" i="35" s="1"/>
  <c r="L222" i="35"/>
  <c r="K222" i="35"/>
  <c r="N221" i="35"/>
  <c r="M221" i="35"/>
  <c r="K221" i="35"/>
  <c r="O221" i="35" s="1"/>
  <c r="N220" i="35"/>
  <c r="M220" i="35"/>
  <c r="K220" i="35"/>
  <c r="O219" i="35"/>
  <c r="N219" i="35"/>
  <c r="M219" i="35"/>
  <c r="L219" i="35"/>
  <c r="K219" i="35"/>
  <c r="O218" i="35"/>
  <c r="N218" i="35"/>
  <c r="M218" i="35"/>
  <c r="L218" i="35"/>
  <c r="K218" i="35"/>
  <c r="N217" i="35"/>
  <c r="M217" i="35"/>
  <c r="K217" i="35"/>
  <c r="N216" i="35"/>
  <c r="M216" i="35"/>
  <c r="L216" i="35"/>
  <c r="P216" i="35" s="1"/>
  <c r="K216" i="35"/>
  <c r="O216" i="35" s="1"/>
  <c r="O215" i="35"/>
  <c r="N215" i="35"/>
  <c r="M215" i="35"/>
  <c r="L215" i="35"/>
  <c r="P215" i="35" s="1"/>
  <c r="K215" i="35"/>
  <c r="O214" i="35"/>
  <c r="N214" i="35"/>
  <c r="M214" i="35"/>
  <c r="P214" i="35" s="1"/>
  <c r="L214" i="35"/>
  <c r="K214" i="35"/>
  <c r="N213" i="35"/>
  <c r="M213" i="35"/>
  <c r="K213" i="35"/>
  <c r="L213" i="35" s="1"/>
  <c r="N212" i="35"/>
  <c r="M212" i="35"/>
  <c r="K212" i="35"/>
  <c r="O212" i="35" s="1"/>
  <c r="N211" i="35"/>
  <c r="M211" i="35"/>
  <c r="K211" i="35"/>
  <c r="O210" i="35"/>
  <c r="N210" i="35"/>
  <c r="P210" i="35" s="1"/>
  <c r="M210" i="35"/>
  <c r="L210" i="35"/>
  <c r="K210" i="35"/>
  <c r="O209" i="35"/>
  <c r="N209" i="35"/>
  <c r="M209" i="35"/>
  <c r="L209" i="35"/>
  <c r="K209" i="35"/>
  <c r="N208" i="35"/>
  <c r="M208" i="35"/>
  <c r="K208" i="35"/>
  <c r="N207" i="35"/>
  <c r="M207" i="35"/>
  <c r="K207" i="35"/>
  <c r="L207" i="35" s="1"/>
  <c r="O206" i="35"/>
  <c r="N206" i="35"/>
  <c r="M206" i="35"/>
  <c r="L206" i="35"/>
  <c r="K206" i="35"/>
  <c r="O205" i="35"/>
  <c r="N205" i="35"/>
  <c r="M205" i="35"/>
  <c r="L205" i="35"/>
  <c r="P205" i="35" s="1"/>
  <c r="K205" i="35"/>
  <c r="N204" i="35"/>
  <c r="M204" i="35"/>
  <c r="K204" i="35"/>
  <c r="O203" i="35"/>
  <c r="N203" i="35"/>
  <c r="M203" i="35"/>
  <c r="L203" i="35"/>
  <c r="P203" i="35" s="1"/>
  <c r="K203" i="35"/>
  <c r="O202" i="35"/>
  <c r="N202" i="35"/>
  <c r="M202" i="35"/>
  <c r="P202" i="35" s="1"/>
  <c r="L202" i="35"/>
  <c r="K202" i="35"/>
  <c r="N201" i="35"/>
  <c r="M201" i="35"/>
  <c r="K201" i="35"/>
  <c r="N200" i="35"/>
  <c r="M200" i="35"/>
  <c r="L200" i="35"/>
  <c r="K200" i="35"/>
  <c r="O200" i="35" s="1"/>
  <c r="O199" i="35"/>
  <c r="N199" i="35"/>
  <c r="M199" i="35"/>
  <c r="K199" i="35"/>
  <c r="L199" i="35" s="1"/>
  <c r="P199" i="35" s="1"/>
  <c r="O198" i="35"/>
  <c r="N198" i="35"/>
  <c r="M198" i="35"/>
  <c r="P198" i="35" s="1"/>
  <c r="L198" i="35"/>
  <c r="K198" i="35"/>
  <c r="O197" i="35"/>
  <c r="N197" i="35"/>
  <c r="M197" i="35"/>
  <c r="K197" i="35"/>
  <c r="L197" i="35" s="1"/>
  <c r="P197" i="35" s="1"/>
  <c r="N196" i="35"/>
  <c r="M196" i="35"/>
  <c r="K196" i="35"/>
  <c r="O196" i="35" s="1"/>
  <c r="N195" i="35"/>
  <c r="M195" i="35"/>
  <c r="K195" i="35"/>
  <c r="O194" i="35"/>
  <c r="P194" i="35" s="1"/>
  <c r="N194" i="35"/>
  <c r="M194" i="35"/>
  <c r="L194" i="35"/>
  <c r="K194" i="35"/>
  <c r="O193" i="35"/>
  <c r="N193" i="35"/>
  <c r="M193" i="35"/>
  <c r="L193" i="35"/>
  <c r="P193" i="35" s="1"/>
  <c r="K193" i="35"/>
  <c r="N192" i="35"/>
  <c r="M192" i="35"/>
  <c r="K192" i="35"/>
  <c r="P191" i="35"/>
  <c r="O191" i="35"/>
  <c r="N191" i="35"/>
  <c r="M191" i="35"/>
  <c r="K191" i="35"/>
  <c r="L191" i="35" s="1"/>
  <c r="O190" i="35"/>
  <c r="N190" i="35"/>
  <c r="M190" i="35"/>
  <c r="P190" i="35" s="1"/>
  <c r="L190" i="35"/>
  <c r="K190" i="35"/>
  <c r="O189" i="35"/>
  <c r="N189" i="35"/>
  <c r="M189" i="35"/>
  <c r="K189" i="35"/>
  <c r="L189" i="35" s="1"/>
  <c r="P189" i="35" s="1"/>
  <c r="N188" i="35"/>
  <c r="M188" i="35"/>
  <c r="K188" i="35"/>
  <c r="O187" i="35"/>
  <c r="N187" i="35"/>
  <c r="M187" i="35"/>
  <c r="L187" i="35"/>
  <c r="K187" i="35"/>
  <c r="O186" i="35"/>
  <c r="N186" i="35"/>
  <c r="M186" i="35"/>
  <c r="L186" i="35"/>
  <c r="K186" i="35"/>
  <c r="N185" i="35"/>
  <c r="M185" i="35"/>
  <c r="K185" i="35"/>
  <c r="N184" i="35"/>
  <c r="M184" i="35"/>
  <c r="L184" i="35"/>
  <c r="P184" i="35" s="1"/>
  <c r="K184" i="35"/>
  <c r="O184" i="35" s="1"/>
  <c r="N183" i="35"/>
  <c r="M183" i="35"/>
  <c r="L183" i="35"/>
  <c r="K183" i="35"/>
  <c r="O183" i="35" s="1"/>
  <c r="P182" i="35"/>
  <c r="O182" i="35"/>
  <c r="N182" i="35"/>
  <c r="M182" i="35"/>
  <c r="L182" i="35"/>
  <c r="K182" i="35"/>
  <c r="N181" i="35"/>
  <c r="M181" i="35"/>
  <c r="K181" i="35"/>
  <c r="L181" i="35" s="1"/>
  <c r="N180" i="35"/>
  <c r="M180" i="35"/>
  <c r="K180" i="35"/>
  <c r="O180" i="35" s="1"/>
  <c r="N179" i="35"/>
  <c r="M179" i="35"/>
  <c r="K179" i="35"/>
  <c r="O178" i="35"/>
  <c r="N178" i="35"/>
  <c r="P178" i="35" s="1"/>
  <c r="M178" i="35"/>
  <c r="L178" i="35"/>
  <c r="K178" i="35"/>
  <c r="O177" i="35"/>
  <c r="N177" i="35"/>
  <c r="M177" i="35"/>
  <c r="L177" i="35"/>
  <c r="K177" i="35"/>
  <c r="N176" i="35"/>
  <c r="M176" i="35"/>
  <c r="K176" i="35"/>
  <c r="O175" i="35"/>
  <c r="P175" i="35" s="1"/>
  <c r="N175" i="35"/>
  <c r="M175" i="35"/>
  <c r="K175" i="35"/>
  <c r="L175" i="35" s="1"/>
  <c r="O174" i="35"/>
  <c r="N174" i="35"/>
  <c r="M174" i="35"/>
  <c r="L174" i="35"/>
  <c r="K174" i="35"/>
  <c r="N173" i="35"/>
  <c r="M173" i="35"/>
  <c r="L173" i="35"/>
  <c r="K173" i="35"/>
  <c r="O173" i="35" s="1"/>
  <c r="N172" i="35"/>
  <c r="M172" i="35"/>
  <c r="K172" i="35"/>
  <c r="O171" i="35"/>
  <c r="N171" i="35"/>
  <c r="M171" i="35"/>
  <c r="L171" i="35"/>
  <c r="P171" i="35" s="1"/>
  <c r="K171" i="35"/>
  <c r="O170" i="35"/>
  <c r="N170" i="35"/>
  <c r="M170" i="35"/>
  <c r="P170" i="35" s="1"/>
  <c r="L170" i="35"/>
  <c r="K170" i="35"/>
  <c r="N169" i="35"/>
  <c r="M169" i="35"/>
  <c r="K169" i="35"/>
  <c r="N168" i="35"/>
  <c r="M168" i="35"/>
  <c r="L168" i="35"/>
  <c r="K168" i="35"/>
  <c r="O168" i="35" s="1"/>
  <c r="N167" i="35"/>
  <c r="M167" i="35"/>
  <c r="K167" i="35"/>
  <c r="O167" i="35" s="1"/>
  <c r="P166" i="35"/>
  <c r="O166" i="35"/>
  <c r="N166" i="35"/>
  <c r="M166" i="35"/>
  <c r="L166" i="35"/>
  <c r="K166" i="35"/>
  <c r="O165" i="35"/>
  <c r="N165" i="35"/>
  <c r="P165" i="35" s="1"/>
  <c r="M165" i="35"/>
  <c r="K165" i="35"/>
  <c r="L165" i="35" s="1"/>
  <c r="N164" i="35"/>
  <c r="M164" i="35"/>
  <c r="L164" i="35"/>
  <c r="K164" i="35"/>
  <c r="O164" i="35" s="1"/>
  <c r="N163" i="35"/>
  <c r="M163" i="35"/>
  <c r="K163" i="35"/>
  <c r="O162" i="35"/>
  <c r="P162" i="35" s="1"/>
  <c r="N162" i="35"/>
  <c r="M162" i="35"/>
  <c r="L162" i="35"/>
  <c r="K162" i="35"/>
  <c r="O161" i="35"/>
  <c r="N161" i="35"/>
  <c r="M161" i="35"/>
  <c r="L161" i="35"/>
  <c r="P161" i="35" s="1"/>
  <c r="K161" i="35"/>
  <c r="N160" i="35"/>
  <c r="M160" i="35"/>
  <c r="K160" i="35"/>
  <c r="N159" i="35"/>
  <c r="M159" i="35"/>
  <c r="K159" i="35"/>
  <c r="L159" i="35" s="1"/>
  <c r="O158" i="35"/>
  <c r="N158" i="35"/>
  <c r="M158" i="35"/>
  <c r="P158" i="35" s="1"/>
  <c r="L158" i="35"/>
  <c r="K158" i="35"/>
  <c r="N157" i="35"/>
  <c r="M157" i="35"/>
  <c r="K157" i="35"/>
  <c r="O157" i="35" s="1"/>
  <c r="N156" i="35"/>
  <c r="M156" i="35"/>
  <c r="K156" i="35"/>
  <c r="O155" i="35"/>
  <c r="N155" i="35"/>
  <c r="M155" i="35"/>
  <c r="L155" i="35"/>
  <c r="K155" i="35"/>
  <c r="O154" i="35"/>
  <c r="N154" i="35"/>
  <c r="M154" i="35"/>
  <c r="L154" i="35"/>
  <c r="K154" i="35"/>
  <c r="N153" i="35"/>
  <c r="M153" i="35"/>
  <c r="K153" i="35"/>
  <c r="N152" i="35"/>
  <c r="M152" i="35"/>
  <c r="L152" i="35"/>
  <c r="P152" i="35" s="1"/>
  <c r="K152" i="35"/>
  <c r="O152" i="35" s="1"/>
  <c r="O151" i="35"/>
  <c r="N151" i="35"/>
  <c r="M151" i="35"/>
  <c r="L151" i="35"/>
  <c r="P151" i="35" s="1"/>
  <c r="K151" i="35"/>
  <c r="O150" i="35"/>
  <c r="N150" i="35"/>
  <c r="M150" i="35"/>
  <c r="P150" i="35" s="1"/>
  <c r="L150" i="35"/>
  <c r="K150" i="35"/>
  <c r="N149" i="35"/>
  <c r="M149" i="35"/>
  <c r="K149" i="35"/>
  <c r="L149" i="35" s="1"/>
  <c r="N148" i="35"/>
  <c r="M148" i="35"/>
  <c r="K148" i="35"/>
  <c r="O148" i="35" s="1"/>
  <c r="N147" i="35"/>
  <c r="M147" i="35"/>
  <c r="K147" i="35"/>
  <c r="O146" i="35"/>
  <c r="N146" i="35"/>
  <c r="P146" i="35" s="1"/>
  <c r="M146" i="35"/>
  <c r="L146" i="35"/>
  <c r="K146" i="35"/>
  <c r="O145" i="35"/>
  <c r="N145" i="35"/>
  <c r="M145" i="35"/>
  <c r="L145" i="35"/>
  <c r="K145" i="35"/>
  <c r="N144" i="35"/>
  <c r="M144" i="35"/>
  <c r="K144" i="35"/>
  <c r="N143" i="35"/>
  <c r="M143" i="35"/>
  <c r="K143" i="35"/>
  <c r="L143" i="35" s="1"/>
  <c r="O142" i="35"/>
  <c r="N142" i="35"/>
  <c r="M142" i="35"/>
  <c r="L142" i="35"/>
  <c r="K142" i="35"/>
  <c r="O141" i="35"/>
  <c r="N141" i="35"/>
  <c r="M141" i="35"/>
  <c r="L141" i="35"/>
  <c r="P141" i="35" s="1"/>
  <c r="K141" i="35"/>
  <c r="N140" i="35"/>
  <c r="M140" i="35"/>
  <c r="K140" i="35"/>
  <c r="O139" i="35"/>
  <c r="N139" i="35"/>
  <c r="M139" i="35"/>
  <c r="L139" i="35"/>
  <c r="P139" i="35" s="1"/>
  <c r="K139" i="35"/>
  <c r="O138" i="35"/>
  <c r="N138" i="35"/>
  <c r="M138" i="35"/>
  <c r="P138" i="35" s="1"/>
  <c r="L138" i="35"/>
  <c r="K138" i="35"/>
  <c r="N137" i="35"/>
  <c r="M137" i="35"/>
  <c r="K137" i="35"/>
  <c r="N136" i="35"/>
  <c r="M136" i="35"/>
  <c r="L136" i="35"/>
  <c r="K136" i="35"/>
  <c r="O136" i="35" s="1"/>
  <c r="O135" i="35"/>
  <c r="N135" i="35"/>
  <c r="M135" i="35"/>
  <c r="K135" i="35"/>
  <c r="L135" i="35" s="1"/>
  <c r="P135" i="35" s="1"/>
  <c r="O134" i="35"/>
  <c r="N134" i="35"/>
  <c r="M134" i="35"/>
  <c r="P134" i="35" s="1"/>
  <c r="L134" i="35"/>
  <c r="K134" i="35"/>
  <c r="O133" i="35"/>
  <c r="N133" i="35"/>
  <c r="M133" i="35"/>
  <c r="K133" i="35"/>
  <c r="L133" i="35" s="1"/>
  <c r="P133" i="35" s="1"/>
  <c r="N132" i="35"/>
  <c r="M132" i="35"/>
  <c r="K132" i="35"/>
  <c r="O132" i="35" s="1"/>
  <c r="N131" i="35"/>
  <c r="M131" i="35"/>
  <c r="K131" i="35"/>
  <c r="O130" i="35"/>
  <c r="P130" i="35" s="1"/>
  <c r="N130" i="35"/>
  <c r="M130" i="35"/>
  <c r="L130" i="35"/>
  <c r="K130" i="35"/>
  <c r="O129" i="35"/>
  <c r="N129" i="35"/>
  <c r="M129" i="35"/>
  <c r="L129" i="35"/>
  <c r="P129" i="35" s="1"/>
  <c r="K129" i="35"/>
  <c r="N128" i="35"/>
  <c r="M128" i="35"/>
  <c r="K128" i="35"/>
  <c r="P127" i="35"/>
  <c r="O127" i="35"/>
  <c r="N127" i="35"/>
  <c r="M127" i="35"/>
  <c r="K127" i="35"/>
  <c r="L127" i="35" s="1"/>
  <c r="O126" i="35"/>
  <c r="N126" i="35"/>
  <c r="M126" i="35"/>
  <c r="P126" i="35" s="1"/>
  <c r="L126" i="35"/>
  <c r="K126" i="35"/>
  <c r="O125" i="35"/>
  <c r="N125" i="35"/>
  <c r="M125" i="35"/>
  <c r="K125" i="35"/>
  <c r="L125" i="35" s="1"/>
  <c r="P125" i="35" s="1"/>
  <c r="N124" i="35"/>
  <c r="M124" i="35"/>
  <c r="K124" i="35"/>
  <c r="O123" i="35"/>
  <c r="N123" i="35"/>
  <c r="M123" i="35"/>
  <c r="L123" i="35"/>
  <c r="K123" i="35"/>
  <c r="O122" i="35"/>
  <c r="N122" i="35"/>
  <c r="M122" i="35"/>
  <c r="L122" i="35"/>
  <c r="K122" i="35"/>
  <c r="N121" i="35"/>
  <c r="M121" i="35"/>
  <c r="K121" i="35"/>
  <c r="N120" i="35"/>
  <c r="M120" i="35"/>
  <c r="L120" i="35"/>
  <c r="P120" i="35" s="1"/>
  <c r="K120" i="35"/>
  <c r="O120" i="35" s="1"/>
  <c r="N119" i="35"/>
  <c r="M119" i="35"/>
  <c r="L119" i="35"/>
  <c r="K119" i="35"/>
  <c r="O119" i="35" s="1"/>
  <c r="P118" i="35"/>
  <c r="O118" i="35"/>
  <c r="N118" i="35"/>
  <c r="M118" i="35"/>
  <c r="L118" i="35"/>
  <c r="K118" i="35"/>
  <c r="N117" i="35"/>
  <c r="M117" i="35"/>
  <c r="K117" i="35"/>
  <c r="L117" i="35" s="1"/>
  <c r="N116" i="35"/>
  <c r="M116" i="35"/>
  <c r="K116" i="35"/>
  <c r="O116" i="35" s="1"/>
  <c r="N115" i="35"/>
  <c r="M115" i="35"/>
  <c r="K115" i="35"/>
  <c r="O114" i="35"/>
  <c r="N114" i="35"/>
  <c r="P114" i="35" s="1"/>
  <c r="M114" i="35"/>
  <c r="L114" i="35"/>
  <c r="K114" i="35"/>
  <c r="O113" i="35"/>
  <c r="N113" i="35"/>
  <c r="M113" i="35"/>
  <c r="L113" i="35"/>
  <c r="K113" i="35"/>
  <c r="N112" i="35"/>
  <c r="M112" i="35"/>
  <c r="K112" i="35"/>
  <c r="O111" i="35"/>
  <c r="P111" i="35" s="1"/>
  <c r="N111" i="35"/>
  <c r="M111" i="35"/>
  <c r="K111" i="35"/>
  <c r="L111" i="35" s="1"/>
  <c r="O110" i="35"/>
  <c r="N110" i="35"/>
  <c r="M110" i="35"/>
  <c r="L110" i="35"/>
  <c r="K110" i="35"/>
  <c r="N109" i="35"/>
  <c r="M109" i="35"/>
  <c r="L109" i="35"/>
  <c r="K109" i="35"/>
  <c r="O109" i="35" s="1"/>
  <c r="N108" i="35"/>
  <c r="M108" i="35"/>
  <c r="K108" i="35"/>
  <c r="O107" i="35"/>
  <c r="N107" i="35"/>
  <c r="M107" i="35"/>
  <c r="L107" i="35"/>
  <c r="P107" i="35" s="1"/>
  <c r="K107" i="35"/>
  <c r="O106" i="35"/>
  <c r="N106" i="35"/>
  <c r="M106" i="35"/>
  <c r="P106" i="35" s="1"/>
  <c r="L106" i="35"/>
  <c r="K106" i="35"/>
  <c r="N105" i="35"/>
  <c r="M105" i="35"/>
  <c r="K105" i="35"/>
  <c r="N104" i="35"/>
  <c r="M104" i="35"/>
  <c r="L104" i="35"/>
  <c r="K104" i="35"/>
  <c r="O104" i="35" s="1"/>
  <c r="N103" i="35"/>
  <c r="M103" i="35"/>
  <c r="K103" i="35"/>
  <c r="O103" i="35" s="1"/>
  <c r="P102" i="35"/>
  <c r="O102" i="35"/>
  <c r="N102" i="35"/>
  <c r="M102" i="35"/>
  <c r="L102" i="35"/>
  <c r="K102" i="35"/>
  <c r="O101" i="35"/>
  <c r="N101" i="35"/>
  <c r="M101" i="35"/>
  <c r="K101" i="35"/>
  <c r="L101" i="35" s="1"/>
  <c r="P101" i="35" s="1"/>
  <c r="N100" i="35"/>
  <c r="M100" i="35"/>
  <c r="K100" i="35"/>
  <c r="O100" i="35" s="1"/>
  <c r="N99" i="35"/>
  <c r="M99" i="35"/>
  <c r="K99" i="35"/>
  <c r="P98" i="35"/>
  <c r="O98" i="35"/>
  <c r="N98" i="35"/>
  <c r="M98" i="35"/>
  <c r="L98" i="35"/>
  <c r="K98" i="35"/>
  <c r="O97" i="35"/>
  <c r="N97" i="35"/>
  <c r="M97" i="35"/>
  <c r="L97" i="35"/>
  <c r="K97" i="35"/>
  <c r="N96" i="35"/>
  <c r="M96" i="35"/>
  <c r="K96" i="35"/>
  <c r="N95" i="35"/>
  <c r="M95" i="35"/>
  <c r="K95" i="35"/>
  <c r="O95" i="35" s="1"/>
  <c r="O94" i="35"/>
  <c r="N94" i="35"/>
  <c r="M94" i="35"/>
  <c r="L94" i="35"/>
  <c r="K94" i="35"/>
  <c r="O93" i="35"/>
  <c r="N93" i="35"/>
  <c r="M93" i="35"/>
  <c r="K93" i="35"/>
  <c r="L93" i="35" s="1"/>
  <c r="P93" i="35" s="1"/>
  <c r="N92" i="35"/>
  <c r="M92" i="35"/>
  <c r="L92" i="35"/>
  <c r="K92" i="35"/>
  <c r="O92" i="35" s="1"/>
  <c r="O91" i="35"/>
  <c r="N91" i="35"/>
  <c r="M91" i="35"/>
  <c r="L91" i="35"/>
  <c r="K91" i="35"/>
  <c r="O90" i="35"/>
  <c r="N90" i="35"/>
  <c r="M90" i="35"/>
  <c r="P90" i="35" s="1"/>
  <c r="L90" i="35"/>
  <c r="K90" i="35"/>
  <c r="N89" i="35"/>
  <c r="M89" i="35"/>
  <c r="K89" i="35"/>
  <c r="N88" i="35"/>
  <c r="M88" i="35"/>
  <c r="L88" i="35"/>
  <c r="P88" i="35" s="1"/>
  <c r="K88" i="35"/>
  <c r="O88" i="35" s="1"/>
  <c r="N87" i="35"/>
  <c r="M87" i="35"/>
  <c r="K87" i="35"/>
  <c r="O87" i="35" s="1"/>
  <c r="P86" i="35"/>
  <c r="O86" i="35"/>
  <c r="N86" i="35"/>
  <c r="M86" i="35"/>
  <c r="L86" i="35"/>
  <c r="K86" i="35"/>
  <c r="O85" i="35"/>
  <c r="N85" i="35"/>
  <c r="M85" i="35"/>
  <c r="K85" i="35"/>
  <c r="L85" i="35" s="1"/>
  <c r="P85" i="35" s="1"/>
  <c r="N84" i="35"/>
  <c r="M84" i="35"/>
  <c r="K84" i="35"/>
  <c r="O84" i="35" s="1"/>
  <c r="N83" i="35"/>
  <c r="M83" i="35"/>
  <c r="K83" i="35"/>
  <c r="P82" i="35"/>
  <c r="O82" i="35"/>
  <c r="N82" i="35"/>
  <c r="M82" i="35"/>
  <c r="L82" i="35"/>
  <c r="K82" i="35"/>
  <c r="O81" i="35"/>
  <c r="N81" i="35"/>
  <c r="M81" i="35"/>
  <c r="L81" i="35"/>
  <c r="K81" i="35"/>
  <c r="N80" i="35"/>
  <c r="M80" i="35"/>
  <c r="K80" i="35"/>
  <c r="N79" i="35"/>
  <c r="M79" i="35"/>
  <c r="K79" i="35"/>
  <c r="O79" i="35" s="1"/>
  <c r="O78" i="35"/>
  <c r="N78" i="35"/>
  <c r="M78" i="35"/>
  <c r="L78" i="35"/>
  <c r="K78" i="35"/>
  <c r="O77" i="35"/>
  <c r="N77" i="35"/>
  <c r="M77" i="35"/>
  <c r="K77" i="35"/>
  <c r="L77" i="35" s="1"/>
  <c r="P77" i="35" s="1"/>
  <c r="N76" i="35"/>
  <c r="M76" i="35"/>
  <c r="L76" i="35"/>
  <c r="K76" i="35"/>
  <c r="O76" i="35" s="1"/>
  <c r="O75" i="35"/>
  <c r="N75" i="35"/>
  <c r="M75" i="35"/>
  <c r="L75" i="35"/>
  <c r="K75" i="35"/>
  <c r="O74" i="35"/>
  <c r="N74" i="35"/>
  <c r="M74" i="35"/>
  <c r="P74" i="35" s="1"/>
  <c r="L74" i="35"/>
  <c r="K74" i="35"/>
  <c r="N73" i="35"/>
  <c r="M73" i="35"/>
  <c r="K73" i="35"/>
  <c r="N72" i="35"/>
  <c r="M72" i="35"/>
  <c r="L72" i="35"/>
  <c r="P72" i="35" s="1"/>
  <c r="K72" i="35"/>
  <c r="O72" i="35" s="1"/>
  <c r="N71" i="35"/>
  <c r="M71" i="35"/>
  <c r="K71" i="35"/>
  <c r="O71" i="35" s="1"/>
  <c r="P70" i="35"/>
  <c r="O70" i="35"/>
  <c r="N70" i="35"/>
  <c r="M70" i="35"/>
  <c r="L70" i="35"/>
  <c r="K70" i="35"/>
  <c r="O69" i="35"/>
  <c r="N69" i="35"/>
  <c r="M69" i="35"/>
  <c r="K69" i="35"/>
  <c r="L69" i="35" s="1"/>
  <c r="P69" i="35" s="1"/>
  <c r="N68" i="35"/>
  <c r="M68" i="35"/>
  <c r="K68" i="35"/>
  <c r="O68" i="35" s="1"/>
  <c r="N67" i="35"/>
  <c r="M67" i="35"/>
  <c r="K67" i="35"/>
  <c r="P66" i="35"/>
  <c r="O66" i="35"/>
  <c r="N66" i="35"/>
  <c r="M66" i="35"/>
  <c r="L66" i="35"/>
  <c r="K66" i="35"/>
  <c r="O65" i="35"/>
  <c r="N65" i="35"/>
  <c r="M65" i="35"/>
  <c r="L65" i="35"/>
  <c r="K65" i="35"/>
  <c r="N64" i="35"/>
  <c r="M64" i="35"/>
  <c r="K64" i="35"/>
  <c r="N63" i="35"/>
  <c r="M63" i="35"/>
  <c r="K63" i="35"/>
  <c r="O63" i="35" s="1"/>
  <c r="O62" i="35"/>
  <c r="N62" i="35"/>
  <c r="M62" i="35"/>
  <c r="L62" i="35"/>
  <c r="K62" i="35"/>
  <c r="O61" i="35"/>
  <c r="N61" i="35"/>
  <c r="M61" i="35"/>
  <c r="K61" i="35"/>
  <c r="L61" i="35" s="1"/>
  <c r="P61" i="35" s="1"/>
  <c r="N60" i="35"/>
  <c r="M60" i="35"/>
  <c r="L60" i="35"/>
  <c r="K60" i="35"/>
  <c r="O60" i="35" s="1"/>
  <c r="O59" i="35"/>
  <c r="N59" i="35"/>
  <c r="M59" i="35"/>
  <c r="L59" i="35"/>
  <c r="K59" i="35"/>
  <c r="O58" i="35"/>
  <c r="N58" i="35"/>
  <c r="M58" i="35"/>
  <c r="P58" i="35" s="1"/>
  <c r="L58" i="35"/>
  <c r="K58" i="35"/>
  <c r="N57" i="35"/>
  <c r="M57" i="35"/>
  <c r="K57" i="35"/>
  <c r="N56" i="35"/>
  <c r="M56" i="35"/>
  <c r="L56" i="35"/>
  <c r="P56" i="35" s="1"/>
  <c r="K56" i="35"/>
  <c r="O56" i="35" s="1"/>
  <c r="N55" i="35"/>
  <c r="M55" i="35"/>
  <c r="K55" i="35"/>
  <c r="O55" i="35" s="1"/>
  <c r="P54" i="35"/>
  <c r="O54" i="35"/>
  <c r="N54" i="35"/>
  <c r="M54" i="35"/>
  <c r="L54" i="35"/>
  <c r="K54" i="35"/>
  <c r="O53" i="35"/>
  <c r="N53" i="35"/>
  <c r="M53" i="35"/>
  <c r="K53" i="35"/>
  <c r="L53" i="35" s="1"/>
  <c r="P53" i="35" s="1"/>
  <c r="N52" i="35"/>
  <c r="M52" i="35"/>
  <c r="K52" i="35"/>
  <c r="O52" i="35" s="1"/>
  <c r="N51" i="35"/>
  <c r="M51" i="35"/>
  <c r="K51" i="35"/>
  <c r="P50" i="35"/>
  <c r="O50" i="35"/>
  <c r="N50" i="35"/>
  <c r="M50" i="35"/>
  <c r="L50" i="35"/>
  <c r="K50" i="35"/>
  <c r="O49" i="35"/>
  <c r="N49" i="35"/>
  <c r="M49" i="35"/>
  <c r="L49" i="35"/>
  <c r="K49" i="35"/>
  <c r="N48" i="35"/>
  <c r="M48" i="35"/>
  <c r="K48" i="35"/>
  <c r="N47" i="35"/>
  <c r="M47" i="35"/>
  <c r="K47" i="35"/>
  <c r="O47" i="35" s="1"/>
  <c r="O46" i="35"/>
  <c r="N46" i="35"/>
  <c r="M46" i="35"/>
  <c r="L46" i="35"/>
  <c r="K46" i="35"/>
  <c r="O45" i="35"/>
  <c r="N45" i="35"/>
  <c r="M45" i="35"/>
  <c r="K45" i="35"/>
  <c r="L45" i="35" s="1"/>
  <c r="P45" i="35" s="1"/>
  <c r="N44" i="35"/>
  <c r="M44" i="35"/>
  <c r="L44" i="35"/>
  <c r="P44" i="35" s="1"/>
  <c r="K44" i="35"/>
  <c r="O44" i="35" s="1"/>
  <c r="O43" i="35"/>
  <c r="N43" i="35"/>
  <c r="M43" i="35"/>
  <c r="K43" i="35"/>
  <c r="L43" i="35" s="1"/>
  <c r="P43" i="35" s="1"/>
  <c r="O42" i="35"/>
  <c r="N42" i="35"/>
  <c r="M42" i="35"/>
  <c r="K42" i="35"/>
  <c r="L42" i="35" s="1"/>
  <c r="P42" i="35" s="1"/>
  <c r="O41" i="35"/>
  <c r="N41" i="35"/>
  <c r="M41" i="35"/>
  <c r="L41" i="35"/>
  <c r="P41" i="35" s="1"/>
  <c r="K41" i="35"/>
  <c r="N40" i="35"/>
  <c r="M40" i="35"/>
  <c r="K40" i="35"/>
  <c r="O40" i="35" s="1"/>
  <c r="N39" i="35"/>
  <c r="M39" i="35"/>
  <c r="K39" i="35"/>
  <c r="O39" i="35" s="1"/>
  <c r="O38" i="35"/>
  <c r="N38" i="35"/>
  <c r="M38" i="35"/>
  <c r="K38" i="35"/>
  <c r="L38" i="35" s="1"/>
  <c r="P38" i="35" s="1"/>
  <c r="O37" i="35"/>
  <c r="N37" i="35"/>
  <c r="M37" i="35"/>
  <c r="K37" i="35"/>
  <c r="L37" i="35" s="1"/>
  <c r="P37" i="35" s="1"/>
  <c r="N36" i="35"/>
  <c r="M36" i="35"/>
  <c r="K36" i="35"/>
  <c r="O35" i="35"/>
  <c r="N35" i="35"/>
  <c r="M35" i="35"/>
  <c r="K35" i="35"/>
  <c r="L35" i="35" s="1"/>
  <c r="P35" i="35" s="1"/>
  <c r="O34" i="35"/>
  <c r="N34" i="35"/>
  <c r="M34" i="35"/>
  <c r="K34" i="35"/>
  <c r="L34" i="35" s="1"/>
  <c r="P34" i="35" s="1"/>
  <c r="N33" i="35"/>
  <c r="M33" i="35"/>
  <c r="L33" i="35"/>
  <c r="K33" i="35"/>
  <c r="O33" i="35" s="1"/>
  <c r="P33" i="35" s="1"/>
  <c r="N32" i="35"/>
  <c r="M32" i="35"/>
  <c r="L32" i="35"/>
  <c r="P32" i="35" s="1"/>
  <c r="K32" i="35"/>
  <c r="O32" i="35" s="1"/>
  <c r="N31" i="35"/>
  <c r="M31" i="35"/>
  <c r="L31" i="35"/>
  <c r="P31" i="35" s="1"/>
  <c r="K31" i="35"/>
  <c r="O31" i="35" s="1"/>
  <c r="O30" i="35"/>
  <c r="P30" i="35" s="1"/>
  <c r="N30" i="35"/>
  <c r="M30" i="35"/>
  <c r="K30" i="35"/>
  <c r="L30" i="35" s="1"/>
  <c r="O29" i="35"/>
  <c r="N29" i="35"/>
  <c r="M29" i="35"/>
  <c r="L29" i="35"/>
  <c r="P29" i="35" s="1"/>
  <c r="K29" i="35"/>
  <c r="N28" i="35"/>
  <c r="M28" i="35"/>
  <c r="L28" i="35"/>
  <c r="P28" i="35" s="1"/>
  <c r="K28" i="35"/>
  <c r="O28" i="35" s="1"/>
  <c r="O27" i="35"/>
  <c r="P27" i="35" s="1"/>
  <c r="N27" i="35"/>
  <c r="M27" i="35"/>
  <c r="K27" i="35"/>
  <c r="L27" i="35" s="1"/>
  <c r="O26" i="35"/>
  <c r="N26" i="35"/>
  <c r="M26" i="35"/>
  <c r="K26" i="35"/>
  <c r="L26" i="35" s="1"/>
  <c r="P26" i="35" s="1"/>
  <c r="N25" i="35"/>
  <c r="M25" i="35"/>
  <c r="K25" i="35"/>
  <c r="O25" i="35" s="1"/>
  <c r="N24" i="35"/>
  <c r="M24" i="35"/>
  <c r="K24" i="35"/>
  <c r="O24" i="35" s="1"/>
  <c r="N23" i="35"/>
  <c r="M23" i="35"/>
  <c r="L23" i="35"/>
  <c r="K23" i="35"/>
  <c r="O23" i="35" s="1"/>
  <c r="O22" i="35"/>
  <c r="P22" i="35" s="1"/>
  <c r="N22" i="35"/>
  <c r="M22" i="35"/>
  <c r="L22" i="35"/>
  <c r="K22" i="35"/>
  <c r="O21" i="35"/>
  <c r="N21" i="35"/>
  <c r="M21" i="35"/>
  <c r="K21" i="35"/>
  <c r="L21" i="35" s="1"/>
  <c r="P21" i="35" s="1"/>
  <c r="N20" i="35"/>
  <c r="M20" i="35"/>
  <c r="L20" i="35"/>
  <c r="K20" i="35"/>
  <c r="O20" i="35" s="1"/>
  <c r="O19" i="35"/>
  <c r="N19" i="35"/>
  <c r="M19" i="35"/>
  <c r="K19" i="35"/>
  <c r="L19" i="35" s="1"/>
  <c r="P19" i="35" s="1"/>
  <c r="O18" i="35"/>
  <c r="N18" i="35"/>
  <c r="M18" i="35"/>
  <c r="P18" i="35" s="1"/>
  <c r="K18" i="35"/>
  <c r="L18" i="35" s="1"/>
  <c r="N17" i="35"/>
  <c r="M17" i="35"/>
  <c r="K17" i="35"/>
  <c r="O17" i="35" s="1"/>
  <c r="N16" i="35"/>
  <c r="M16" i="35"/>
  <c r="K16" i="35"/>
  <c r="O16" i="35" s="1"/>
  <c r="O15" i="35"/>
  <c r="N15" i="35"/>
  <c r="M15" i="35"/>
  <c r="L15" i="35"/>
  <c r="P15" i="35" s="1"/>
  <c r="K15" i="35"/>
  <c r="O14" i="35"/>
  <c r="N14" i="35"/>
  <c r="M14" i="35"/>
  <c r="K14" i="35"/>
  <c r="L14" i="35" s="1"/>
  <c r="P14" i="35" s="1"/>
  <c r="O13" i="35"/>
  <c r="N13" i="35"/>
  <c r="M13" i="35"/>
  <c r="K13" i="35"/>
  <c r="L13" i="35" s="1"/>
  <c r="P13" i="35" s="1"/>
  <c r="N12" i="35"/>
  <c r="M12" i="35"/>
  <c r="K12" i="35"/>
  <c r="O12" i="35" s="1"/>
  <c r="N11" i="35"/>
  <c r="M11" i="35"/>
  <c r="L11" i="35"/>
  <c r="K11" i="35"/>
  <c r="O11" i="35" s="1"/>
  <c r="O10" i="35"/>
  <c r="P10" i="35" s="1"/>
  <c r="N10" i="35"/>
  <c r="M10" i="35"/>
  <c r="K10" i="35"/>
  <c r="L10" i="35" s="1"/>
  <c r="O9" i="35"/>
  <c r="N9" i="35"/>
  <c r="M9" i="35"/>
  <c r="L9" i="35"/>
  <c r="P9" i="35" s="1"/>
  <c r="K9" i="35"/>
  <c r="N8" i="35"/>
  <c r="M8" i="35"/>
  <c r="L8" i="35"/>
  <c r="P8" i="35" s="1"/>
  <c r="K8" i="35"/>
  <c r="O8" i="35" s="1"/>
  <c r="O7" i="35"/>
  <c r="N7" i="35"/>
  <c r="M7" i="35"/>
  <c r="K7" i="35"/>
  <c r="L7" i="35" s="1"/>
  <c r="P7" i="35" s="1"/>
  <c r="O6" i="35"/>
  <c r="N6" i="35"/>
  <c r="M6" i="35"/>
  <c r="K6" i="35"/>
  <c r="L6" i="35" s="1"/>
  <c r="P6" i="35" s="1"/>
  <c r="N5" i="35"/>
  <c r="M5" i="35"/>
  <c r="K5" i="35"/>
  <c r="O5" i="35" s="1"/>
  <c r="P2104" i="35" l="1"/>
  <c r="P2009" i="35"/>
  <c r="P23" i="35"/>
  <c r="P11" i="35"/>
  <c r="P117" i="35"/>
  <c r="O108" i="35"/>
  <c r="L108" i="35"/>
  <c r="P108" i="35" s="1"/>
  <c r="O115" i="35"/>
  <c r="L115" i="35"/>
  <c r="O153" i="35"/>
  <c r="L153" i="35"/>
  <c r="O160" i="35"/>
  <c r="L160" i="35"/>
  <c r="O172" i="35"/>
  <c r="L172" i="35"/>
  <c r="P172" i="35" s="1"/>
  <c r="O179" i="35"/>
  <c r="L179" i="35"/>
  <c r="O217" i="35"/>
  <c r="L217" i="35"/>
  <c r="O224" i="35"/>
  <c r="L224" i="35"/>
  <c r="P224" i="35" s="1"/>
  <c r="O236" i="35"/>
  <c r="L236" i="35"/>
  <c r="P236" i="35" s="1"/>
  <c r="O243" i="35"/>
  <c r="L243" i="35"/>
  <c r="O281" i="35"/>
  <c r="L281" i="35"/>
  <c r="O313" i="35"/>
  <c r="L313" i="35"/>
  <c r="P313" i="35" s="1"/>
  <c r="O345" i="35"/>
  <c r="L345" i="35"/>
  <c r="P345" i="35" s="1"/>
  <c r="O377" i="35"/>
  <c r="L377" i="35"/>
  <c r="O443" i="35"/>
  <c r="L443" i="35"/>
  <c r="L462" i="35"/>
  <c r="O462" i="35"/>
  <c r="O468" i="35"/>
  <c r="L468" i="35"/>
  <c r="P468" i="35" s="1"/>
  <c r="L978" i="35"/>
  <c r="O978" i="35"/>
  <c r="L12" i="35"/>
  <c r="P12" i="35" s="1"/>
  <c r="L24" i="35"/>
  <c r="P24" i="35" s="1"/>
  <c r="L39" i="35"/>
  <c r="P39" i="35" s="1"/>
  <c r="L148" i="35"/>
  <c r="P148" i="35" s="1"/>
  <c r="L212" i="35"/>
  <c r="P212" i="35" s="1"/>
  <c r="L276" i="35"/>
  <c r="P276" i="35" s="1"/>
  <c r="L288" i="35"/>
  <c r="P288" i="35" s="1"/>
  <c r="L320" i="35"/>
  <c r="P320" i="35" s="1"/>
  <c r="L352" i="35"/>
  <c r="P352" i="35" s="1"/>
  <c r="L384" i="35"/>
  <c r="P384" i="35" s="1"/>
  <c r="L405" i="35"/>
  <c r="P405" i="35" s="1"/>
  <c r="L439" i="35"/>
  <c r="P439" i="35" s="1"/>
  <c r="L466" i="35"/>
  <c r="O466" i="35"/>
  <c r="L472" i="35"/>
  <c r="P472" i="35" s="1"/>
  <c r="L474" i="35"/>
  <c r="O474" i="35"/>
  <c r="L478" i="35"/>
  <c r="O478" i="35"/>
  <c r="O568" i="35"/>
  <c r="L568" i="35"/>
  <c r="L582" i="35"/>
  <c r="P582" i="35" s="1"/>
  <c r="O582" i="35"/>
  <c r="O584" i="35"/>
  <c r="L584" i="35"/>
  <c r="L934" i="35"/>
  <c r="P934" i="35" s="1"/>
  <c r="O934" i="35"/>
  <c r="L17" i="35"/>
  <c r="P17" i="35" s="1"/>
  <c r="L47" i="35"/>
  <c r="P47" i="35" s="1"/>
  <c r="L52" i="35"/>
  <c r="P52" i="35" s="1"/>
  <c r="L55" i="35"/>
  <c r="P55" i="35" s="1"/>
  <c r="L63" i="35"/>
  <c r="P63" i="35" s="1"/>
  <c r="L68" i="35"/>
  <c r="P68" i="35" s="1"/>
  <c r="L71" i="35"/>
  <c r="P71" i="35" s="1"/>
  <c r="L79" i="35"/>
  <c r="P79" i="35" s="1"/>
  <c r="L84" i="35"/>
  <c r="P84" i="35" s="1"/>
  <c r="L87" i="35"/>
  <c r="P87" i="35" s="1"/>
  <c r="L95" i="35"/>
  <c r="P95" i="35" s="1"/>
  <c r="L100" i="35"/>
  <c r="P100" i="35" s="1"/>
  <c r="L103" i="35"/>
  <c r="P103" i="35" s="1"/>
  <c r="O105" i="35"/>
  <c r="L105" i="35"/>
  <c r="P105" i="35" s="1"/>
  <c r="P110" i="35"/>
  <c r="O112" i="35"/>
  <c r="L112" i="35"/>
  <c r="P112" i="35" s="1"/>
  <c r="P122" i="35"/>
  <c r="O124" i="35"/>
  <c r="L124" i="35"/>
  <c r="O131" i="35"/>
  <c r="L131" i="35"/>
  <c r="P131" i="35" s="1"/>
  <c r="P145" i="35"/>
  <c r="P155" i="35"/>
  <c r="L157" i="35"/>
  <c r="P157" i="35" s="1"/>
  <c r="L167" i="35"/>
  <c r="P167" i="35" s="1"/>
  <c r="O169" i="35"/>
  <c r="L169" i="35"/>
  <c r="P174" i="35"/>
  <c r="O176" i="35"/>
  <c r="L176" i="35"/>
  <c r="P186" i="35"/>
  <c r="O188" i="35"/>
  <c r="L188" i="35"/>
  <c r="O195" i="35"/>
  <c r="L195" i="35"/>
  <c r="P209" i="35"/>
  <c r="P219" i="35"/>
  <c r="L221" i="35"/>
  <c r="P221" i="35" s="1"/>
  <c r="L231" i="35"/>
  <c r="P231" i="35" s="1"/>
  <c r="O233" i="35"/>
  <c r="L233" i="35"/>
  <c r="P238" i="35"/>
  <c r="O240" i="35"/>
  <c r="L240" i="35"/>
  <c r="P240" i="35" s="1"/>
  <c r="P250" i="35"/>
  <c r="O252" i="35"/>
  <c r="L252" i="35"/>
  <c r="P252" i="35" s="1"/>
  <c r="O259" i="35"/>
  <c r="L259" i="35"/>
  <c r="P273" i="35"/>
  <c r="O296" i="35"/>
  <c r="L296" i="35"/>
  <c r="P296" i="35" s="1"/>
  <c r="P303" i="35"/>
  <c r="L305" i="35"/>
  <c r="P305" i="35" s="1"/>
  <c r="L308" i="35"/>
  <c r="P308" i="35" s="1"/>
  <c r="O328" i="35"/>
  <c r="L328" i="35"/>
  <c r="P335" i="35"/>
  <c r="L337" i="35"/>
  <c r="P337" i="35" s="1"/>
  <c r="L340" i="35"/>
  <c r="P340" i="35" s="1"/>
  <c r="O360" i="35"/>
  <c r="L360" i="35"/>
  <c r="P367" i="35"/>
  <c r="L369" i="35"/>
  <c r="P369" i="35" s="1"/>
  <c r="L372" i="35"/>
  <c r="P372" i="35" s="1"/>
  <c r="L392" i="35"/>
  <c r="P392" i="35" s="1"/>
  <c r="O407" i="35"/>
  <c r="L407" i="35"/>
  <c r="P407" i="35" s="1"/>
  <c r="P411" i="35"/>
  <c r="O424" i="35"/>
  <c r="L424" i="35"/>
  <c r="P424" i="35" s="1"/>
  <c r="L430" i="35"/>
  <c r="O430" i="35"/>
  <c r="L434" i="35"/>
  <c r="O434" i="35"/>
  <c r="L453" i="35"/>
  <c r="P453" i="35" s="1"/>
  <c r="P457" i="35"/>
  <c r="O503" i="35"/>
  <c r="L503" i="35"/>
  <c r="P503" i="35" s="1"/>
  <c r="L516" i="35"/>
  <c r="P516" i="35" s="1"/>
  <c r="L539" i="35"/>
  <c r="P539" i="35" s="1"/>
  <c r="P20" i="35"/>
  <c r="O36" i="35"/>
  <c r="L36" i="35"/>
  <c r="P49" i="35"/>
  <c r="O57" i="35"/>
  <c r="L57" i="35"/>
  <c r="P60" i="35"/>
  <c r="P65" i="35"/>
  <c r="O73" i="35"/>
  <c r="L73" i="35"/>
  <c r="P73" i="35" s="1"/>
  <c r="P76" i="35"/>
  <c r="P81" i="35"/>
  <c r="O89" i="35"/>
  <c r="L89" i="35"/>
  <c r="P92" i="35"/>
  <c r="P97" i="35"/>
  <c r="O117" i="35"/>
  <c r="P136" i="35"/>
  <c r="P164" i="35"/>
  <c r="O181" i="35"/>
  <c r="P181" i="35" s="1"/>
  <c r="P200" i="35"/>
  <c r="P228" i="35"/>
  <c r="O245" i="35"/>
  <c r="P245" i="35" s="1"/>
  <c r="P264" i="35"/>
  <c r="P390" i="35"/>
  <c r="O436" i="35"/>
  <c r="L436" i="35"/>
  <c r="L455" i="35"/>
  <c r="P455" i="35" s="1"/>
  <c r="L497" i="35"/>
  <c r="P497" i="35" s="1"/>
  <c r="O501" i="35"/>
  <c r="L501" i="35"/>
  <c r="P507" i="35"/>
  <c r="O520" i="35"/>
  <c r="L520" i="35"/>
  <c r="O533" i="35"/>
  <c r="P533" i="35" s="1"/>
  <c r="P549" i="35"/>
  <c r="L619" i="35"/>
  <c r="P619" i="35" s="1"/>
  <c r="O619" i="35"/>
  <c r="L760" i="35"/>
  <c r="O760" i="35"/>
  <c r="P109" i="35"/>
  <c r="P119" i="35"/>
  <c r="O121" i="35"/>
  <c r="L121" i="35"/>
  <c r="O128" i="35"/>
  <c r="L128" i="35"/>
  <c r="O140" i="35"/>
  <c r="L140" i="35"/>
  <c r="P140" i="35" s="1"/>
  <c r="O143" i="35"/>
  <c r="P143" i="35" s="1"/>
  <c r="O147" i="35"/>
  <c r="L147" i="35"/>
  <c r="P147" i="35" s="1"/>
  <c r="P173" i="35"/>
  <c r="P183" i="35"/>
  <c r="O185" i="35"/>
  <c r="L185" i="35"/>
  <c r="P185" i="35" s="1"/>
  <c r="O192" i="35"/>
  <c r="L192" i="35"/>
  <c r="O204" i="35"/>
  <c r="L204" i="35"/>
  <c r="P204" i="35" s="1"/>
  <c r="O207" i="35"/>
  <c r="P207" i="35" s="1"/>
  <c r="O211" i="35"/>
  <c r="L211" i="35"/>
  <c r="P237" i="35"/>
  <c r="P247" i="35"/>
  <c r="O249" i="35"/>
  <c r="L249" i="35"/>
  <c r="O256" i="35"/>
  <c r="L256" i="35"/>
  <c r="O268" i="35"/>
  <c r="L268" i="35"/>
  <c r="O271" i="35"/>
  <c r="P271" i="35" s="1"/>
  <c r="O275" i="35"/>
  <c r="L275" i="35"/>
  <c r="O287" i="35"/>
  <c r="L287" i="35"/>
  <c r="P287" i="35" s="1"/>
  <c r="O319" i="35"/>
  <c r="L319" i="35"/>
  <c r="P319" i="35" s="1"/>
  <c r="O351" i="35"/>
  <c r="L351" i="35"/>
  <c r="P351" i="35" s="1"/>
  <c r="O383" i="35"/>
  <c r="L383" i="35"/>
  <c r="P400" i="35"/>
  <c r="O418" i="35"/>
  <c r="P418" i="35" s="1"/>
  <c r="L446" i="35"/>
  <c r="O446" i="35"/>
  <c r="P469" i="35"/>
  <c r="O475" i="35"/>
  <c r="L475" i="35"/>
  <c r="L557" i="35"/>
  <c r="O557" i="35"/>
  <c r="O574" i="35"/>
  <c r="P574" i="35" s="1"/>
  <c r="O636" i="35"/>
  <c r="L636" i="35"/>
  <c r="P636" i="35" s="1"/>
  <c r="O729" i="35"/>
  <c r="L729" i="35"/>
  <c r="P729" i="35" s="1"/>
  <c r="L25" i="35"/>
  <c r="P25" i="35" s="1"/>
  <c r="O67" i="35"/>
  <c r="L67" i="35"/>
  <c r="P67" i="35" s="1"/>
  <c r="O83" i="35"/>
  <c r="L83" i="35"/>
  <c r="P83" i="35" s="1"/>
  <c r="O99" i="35"/>
  <c r="L99" i="35"/>
  <c r="L116" i="35"/>
  <c r="P116" i="35" s="1"/>
  <c r="L180" i="35"/>
  <c r="P180" i="35" s="1"/>
  <c r="L244" i="35"/>
  <c r="P244" i="35" s="1"/>
  <c r="P302" i="35"/>
  <c r="P334" i="35"/>
  <c r="P366" i="35"/>
  <c r="O391" i="35"/>
  <c r="L391" i="35"/>
  <c r="O398" i="35"/>
  <c r="P398" i="35" s="1"/>
  <c r="P448" i="35"/>
  <c r="O471" i="35"/>
  <c r="L471" i="35"/>
  <c r="P471" i="35" s="1"/>
  <c r="L488" i="35"/>
  <c r="P488" i="35" s="1"/>
  <c r="L490" i="35"/>
  <c r="P490" i="35" s="1"/>
  <c r="O490" i="35"/>
  <c r="L513" i="35"/>
  <c r="P513" i="35" s="1"/>
  <c r="L532" i="35"/>
  <c r="P532" i="35" s="1"/>
  <c r="L538" i="35"/>
  <c r="P538" i="35" s="1"/>
  <c r="O538" i="35"/>
  <c r="O541" i="35"/>
  <c r="P541" i="35" s="1"/>
  <c r="L593" i="35"/>
  <c r="P593" i="35" s="1"/>
  <c r="O613" i="35"/>
  <c r="L613" i="35"/>
  <c r="L632" i="35"/>
  <c r="O632" i="35"/>
  <c r="O704" i="35"/>
  <c r="L704" i="35"/>
  <c r="O51" i="35"/>
  <c r="L51" i="35"/>
  <c r="L16" i="35"/>
  <c r="P16" i="35" s="1"/>
  <c r="P46" i="35"/>
  <c r="P59" i="35"/>
  <c r="P62" i="35"/>
  <c r="P75" i="35"/>
  <c r="P78" i="35"/>
  <c r="P91" i="35"/>
  <c r="P94" i="35"/>
  <c r="P113" i="35"/>
  <c r="P123" i="35"/>
  <c r="O137" i="35"/>
  <c r="L137" i="35"/>
  <c r="P137" i="35" s="1"/>
  <c r="P142" i="35"/>
  <c r="O144" i="35"/>
  <c r="L144" i="35"/>
  <c r="P144" i="35" s="1"/>
  <c r="P154" i="35"/>
  <c r="O156" i="35"/>
  <c r="L156" i="35"/>
  <c r="O159" i="35"/>
  <c r="P159" i="35" s="1"/>
  <c r="O163" i="35"/>
  <c r="L163" i="35"/>
  <c r="P163" i="35" s="1"/>
  <c r="P177" i="35"/>
  <c r="P187" i="35"/>
  <c r="O201" i="35"/>
  <c r="L201" i="35"/>
  <c r="P201" i="35" s="1"/>
  <c r="P206" i="35"/>
  <c r="O208" i="35"/>
  <c r="L208" i="35"/>
  <c r="P208" i="35" s="1"/>
  <c r="P218" i="35"/>
  <c r="O220" i="35"/>
  <c r="L220" i="35"/>
  <c r="P220" i="35" s="1"/>
  <c r="O223" i="35"/>
  <c r="P223" i="35" s="1"/>
  <c r="O227" i="35"/>
  <c r="L227" i="35"/>
  <c r="P241" i="35"/>
  <c r="P251" i="35"/>
  <c r="O265" i="35"/>
  <c r="L265" i="35"/>
  <c r="P270" i="35"/>
  <c r="O272" i="35"/>
  <c r="L272" i="35"/>
  <c r="P272" i="35" s="1"/>
  <c r="L291" i="35"/>
  <c r="P291" i="35" s="1"/>
  <c r="L293" i="35"/>
  <c r="P293" i="35" s="1"/>
  <c r="P297" i="35"/>
  <c r="O304" i="35"/>
  <c r="L304" i="35"/>
  <c r="L323" i="35"/>
  <c r="P323" i="35" s="1"/>
  <c r="L325" i="35"/>
  <c r="P325" i="35" s="1"/>
  <c r="P329" i="35"/>
  <c r="O336" i="35"/>
  <c r="L336" i="35"/>
  <c r="L355" i="35"/>
  <c r="P355" i="35" s="1"/>
  <c r="L357" i="35"/>
  <c r="P357" i="35" s="1"/>
  <c r="P361" i="35"/>
  <c r="O368" i="35"/>
  <c r="L368" i="35"/>
  <c r="L387" i="35"/>
  <c r="P387" i="35" s="1"/>
  <c r="L389" i="35"/>
  <c r="P389" i="35" s="1"/>
  <c r="L395" i="35"/>
  <c r="P395" i="35" s="1"/>
  <c r="O402" i="35"/>
  <c r="P402" i="35" s="1"/>
  <c r="L408" i="35"/>
  <c r="P408" i="35" s="1"/>
  <c r="L410" i="35"/>
  <c r="O410" i="35"/>
  <c r="P421" i="35"/>
  <c r="L458" i="35"/>
  <c r="P458" i="35" s="1"/>
  <c r="O458" i="35"/>
  <c r="O461" i="35"/>
  <c r="P461" i="35" s="1"/>
  <c r="P496" i="35"/>
  <c r="O509" i="35"/>
  <c r="P509" i="35" s="1"/>
  <c r="P517" i="35"/>
  <c r="P544" i="35"/>
  <c r="P546" i="35"/>
  <c r="L571" i="35"/>
  <c r="P571" i="35" s="1"/>
  <c r="O571" i="35"/>
  <c r="L573" i="35"/>
  <c r="O573" i="35"/>
  <c r="O611" i="35"/>
  <c r="L611" i="35"/>
  <c r="L696" i="35"/>
  <c r="P696" i="35" s="1"/>
  <c r="O696" i="35"/>
  <c r="L40" i="35"/>
  <c r="P40" i="35" s="1"/>
  <c r="O48" i="35"/>
  <c r="L48" i="35"/>
  <c r="O64" i="35"/>
  <c r="L64" i="35"/>
  <c r="P64" i="35" s="1"/>
  <c r="O80" i="35"/>
  <c r="L80" i="35"/>
  <c r="P80" i="35" s="1"/>
  <c r="O96" i="35"/>
  <c r="L96" i="35"/>
  <c r="P96" i="35" s="1"/>
  <c r="P104" i="35"/>
  <c r="L132" i="35"/>
  <c r="P132" i="35" s="1"/>
  <c r="O149" i="35"/>
  <c r="P149" i="35" s="1"/>
  <c r="P168" i="35"/>
  <c r="L196" i="35"/>
  <c r="P196" i="35" s="1"/>
  <c r="O213" i="35"/>
  <c r="P213" i="35" s="1"/>
  <c r="P232" i="35"/>
  <c r="L260" i="35"/>
  <c r="P260" i="35" s="1"/>
  <c r="O277" i="35"/>
  <c r="P277" i="35" s="1"/>
  <c r="O289" i="35"/>
  <c r="P289" i="35" s="1"/>
  <c r="O321" i="35"/>
  <c r="P321" i="35" s="1"/>
  <c r="O353" i="35"/>
  <c r="P353" i="35" s="1"/>
  <c r="O385" i="35"/>
  <c r="P385" i="35" s="1"/>
  <c r="L397" i="35"/>
  <c r="P397" i="35" s="1"/>
  <c r="O400" i="35"/>
  <c r="L423" i="35"/>
  <c r="P423" i="35" s="1"/>
  <c r="L427" i="35"/>
  <c r="P427" i="35" s="1"/>
  <c r="L429" i="35"/>
  <c r="P429" i="35" s="1"/>
  <c r="O429" i="35"/>
  <c r="O433" i="35"/>
  <c r="L433" i="35"/>
  <c r="P437" i="35"/>
  <c r="O450" i="35"/>
  <c r="P450" i="35" s="1"/>
  <c r="P456" i="35"/>
  <c r="P460" i="35"/>
  <c r="L481" i="35"/>
  <c r="P481" i="35" s="1"/>
  <c r="L485" i="35"/>
  <c r="P485" i="35" s="1"/>
  <c r="L504" i="35"/>
  <c r="P504" i="35" s="1"/>
  <c r="L506" i="35"/>
  <c r="O506" i="35"/>
  <c r="L510" i="35"/>
  <c r="O510" i="35"/>
  <c r="L523" i="35"/>
  <c r="P523" i="35" s="1"/>
  <c r="L525" i="35"/>
  <c r="P525" i="35" s="1"/>
  <c r="O525" i="35"/>
  <c r="P527" i="35"/>
  <c r="O529" i="35"/>
  <c r="L529" i="35"/>
  <c r="P529" i="35" s="1"/>
  <c r="O552" i="35"/>
  <c r="L552" i="35"/>
  <c r="P552" i="35" s="1"/>
  <c r="O585" i="35"/>
  <c r="P585" i="35" s="1"/>
  <c r="O652" i="35"/>
  <c r="L652" i="35"/>
  <c r="O793" i="35"/>
  <c r="L793" i="35"/>
  <c r="L824" i="35"/>
  <c r="P824" i="35" s="1"/>
  <c r="O824" i="35"/>
  <c r="O866" i="35"/>
  <c r="L866" i="35"/>
  <c r="O894" i="35"/>
  <c r="L894" i="35"/>
  <c r="P938" i="35"/>
  <c r="P564" i="35"/>
  <c r="P566" i="35"/>
  <c r="L595" i="35"/>
  <c r="O595" i="35"/>
  <c r="P597" i="35"/>
  <c r="L640" i="35"/>
  <c r="P640" i="35" s="1"/>
  <c r="P656" i="35"/>
  <c r="O688" i="35"/>
  <c r="L688" i="35"/>
  <c r="O713" i="35"/>
  <c r="L713" i="35"/>
  <c r="O768" i="35"/>
  <c r="L768" i="35"/>
  <c r="O976" i="35"/>
  <c r="L976" i="35"/>
  <c r="P577" i="35"/>
  <c r="L660" i="35"/>
  <c r="P660" i="35" s="1"/>
  <c r="O660" i="35"/>
  <c r="L678" i="35"/>
  <c r="P678" i="35" s="1"/>
  <c r="O678" i="35"/>
  <c r="L680" i="35"/>
  <c r="P680" i="35" s="1"/>
  <c r="O680" i="35"/>
  <c r="O832" i="35"/>
  <c r="L832" i="35"/>
  <c r="P832" i="35" s="1"/>
  <c r="O905" i="35"/>
  <c r="L905" i="35"/>
  <c r="P905" i="35" s="1"/>
  <c r="O969" i="35"/>
  <c r="L969" i="35"/>
  <c r="P969" i="35" s="1"/>
  <c r="L394" i="35"/>
  <c r="O394" i="35"/>
  <c r="P412" i="35"/>
  <c r="P480" i="35"/>
  <c r="L494" i="35"/>
  <c r="O494" i="35"/>
  <c r="P508" i="35"/>
  <c r="L522" i="35"/>
  <c r="P522" i="35" s="1"/>
  <c r="O522" i="35"/>
  <c r="L579" i="35"/>
  <c r="P579" i="35" s="1"/>
  <c r="O579" i="35"/>
  <c r="L601" i="35"/>
  <c r="P601" i="35" s="1"/>
  <c r="P608" i="35"/>
  <c r="L658" i="35"/>
  <c r="O658" i="35"/>
  <c r="L676" i="35"/>
  <c r="O676" i="35"/>
  <c r="P701" i="35"/>
  <c r="O709" i="35"/>
  <c r="L709" i="35"/>
  <c r="P719" i="35"/>
  <c r="L603" i="35"/>
  <c r="O603" i="35"/>
  <c r="P612" i="35"/>
  <c r="P614" i="35"/>
  <c r="P625" i="35"/>
  <c r="L631" i="35"/>
  <c r="P631" i="35" s="1"/>
  <c r="O631" i="35"/>
  <c r="O649" i="35"/>
  <c r="L649" i="35"/>
  <c r="L667" i="35"/>
  <c r="P667" i="35" s="1"/>
  <c r="O667" i="35"/>
  <c r="P736" i="35"/>
  <c r="O773" i="35"/>
  <c r="L773" i="35"/>
  <c r="P773" i="35" s="1"/>
  <c r="O869" i="35"/>
  <c r="L869" i="35"/>
  <c r="L900" i="35"/>
  <c r="P900" i="35" s="1"/>
  <c r="O900" i="35"/>
  <c r="P396" i="35"/>
  <c r="P414" i="35"/>
  <c r="L426" i="35"/>
  <c r="P426" i="35" s="1"/>
  <c r="O426" i="35"/>
  <c r="P512" i="35"/>
  <c r="L526" i="35"/>
  <c r="O526" i="35"/>
  <c r="P540" i="35"/>
  <c r="L554" i="35"/>
  <c r="P554" i="35" s="1"/>
  <c r="O554" i="35"/>
  <c r="L563" i="35"/>
  <c r="P563" i="35" s="1"/>
  <c r="O563" i="35"/>
  <c r="P565" i="35"/>
  <c r="O590" i="35"/>
  <c r="P590" i="35" s="1"/>
  <c r="P596" i="35"/>
  <c r="P598" i="35"/>
  <c r="L616" i="35"/>
  <c r="P616" i="35" s="1"/>
  <c r="O616" i="35"/>
  <c r="P620" i="35"/>
  <c r="L627" i="35"/>
  <c r="P627" i="35" s="1"/>
  <c r="L629" i="35"/>
  <c r="P629" i="35" s="1"/>
  <c r="L647" i="35"/>
  <c r="O647" i="35"/>
  <c r="P653" i="35"/>
  <c r="P663" i="35"/>
  <c r="L683" i="35"/>
  <c r="O683" i="35"/>
  <c r="P687" i="35"/>
  <c r="P689" i="35"/>
  <c r="O693" i="35"/>
  <c r="L693" i="35"/>
  <c r="P693" i="35" s="1"/>
  <c r="P714" i="35"/>
  <c r="P716" i="35"/>
  <c r="L740" i="35"/>
  <c r="O740" i="35"/>
  <c r="L747" i="35"/>
  <c r="O747" i="35"/>
  <c r="P800" i="35"/>
  <c r="O837" i="35"/>
  <c r="L837" i="35"/>
  <c r="P837" i="35" s="1"/>
  <c r="O926" i="35"/>
  <c r="L926" i="35"/>
  <c r="P966" i="35"/>
  <c r="L292" i="35"/>
  <c r="P292" i="35" s="1"/>
  <c r="L324" i="35"/>
  <c r="P324" i="35" s="1"/>
  <c r="L356" i="35"/>
  <c r="P356" i="35" s="1"/>
  <c r="L388" i="35"/>
  <c r="P388" i="35" s="1"/>
  <c r="L401" i="35"/>
  <c r="P401" i="35" s="1"/>
  <c r="P428" i="35"/>
  <c r="L440" i="35"/>
  <c r="P440" i="35" s="1"/>
  <c r="L442" i="35"/>
  <c r="P442" i="35" s="1"/>
  <c r="O442" i="35"/>
  <c r="O445" i="35"/>
  <c r="P445" i="35" s="1"/>
  <c r="L449" i="35"/>
  <c r="P449" i="35" s="1"/>
  <c r="O482" i="35"/>
  <c r="P482" i="35" s="1"/>
  <c r="L484" i="35"/>
  <c r="P484" i="35" s="1"/>
  <c r="L491" i="35"/>
  <c r="P491" i="35" s="1"/>
  <c r="L519" i="35"/>
  <c r="P519" i="35" s="1"/>
  <c r="P528" i="35"/>
  <c r="L542" i="35"/>
  <c r="O542" i="35"/>
  <c r="P556" i="35"/>
  <c r="P558" i="35"/>
  <c r="L576" i="35"/>
  <c r="P576" i="35" s="1"/>
  <c r="O581" i="35"/>
  <c r="P581" i="35" s="1"/>
  <c r="L587" i="35"/>
  <c r="O587" i="35"/>
  <c r="P589" i="35"/>
  <c r="O608" i="35"/>
  <c r="P643" i="35"/>
  <c r="L645" i="35"/>
  <c r="P645" i="35" s="1"/>
  <c r="L655" i="35"/>
  <c r="P655" i="35" s="1"/>
  <c r="P659" i="35"/>
  <c r="L691" i="35"/>
  <c r="P691" i="35" s="1"/>
  <c r="P720" i="35"/>
  <c r="L804" i="35"/>
  <c r="P804" i="35" s="1"/>
  <c r="O804" i="35"/>
  <c r="L811" i="35"/>
  <c r="P811" i="35" s="1"/>
  <c r="O811" i="35"/>
  <c r="L1094" i="35"/>
  <c r="P1094" i="35" s="1"/>
  <c r="O1094" i="35"/>
  <c r="L1120" i="35"/>
  <c r="P1120" i="35" s="1"/>
  <c r="O1120" i="35"/>
  <c r="O1366" i="35"/>
  <c r="L1366" i="35"/>
  <c r="P722" i="35"/>
  <c r="P786" i="35"/>
  <c r="P850" i="35"/>
  <c r="L902" i="35"/>
  <c r="O902" i="35"/>
  <c r="O949" i="35"/>
  <c r="L949" i="35"/>
  <c r="P949" i="35" s="1"/>
  <c r="O958" i="35"/>
  <c r="L958" i="35"/>
  <c r="P958" i="35" s="1"/>
  <c r="P987" i="35"/>
  <c r="L998" i="35"/>
  <c r="P998" i="35" s="1"/>
  <c r="O998" i="35"/>
  <c r="L1010" i="35"/>
  <c r="P1010" i="35" s="1"/>
  <c r="O1010" i="35"/>
  <c r="O1066" i="35"/>
  <c r="L1066" i="35"/>
  <c r="P1167" i="35"/>
  <c r="O1169" i="35"/>
  <c r="L1169" i="35"/>
  <c r="P1169" i="35" s="1"/>
  <c r="P1182" i="35"/>
  <c r="O1201" i="35"/>
  <c r="L1201" i="35"/>
  <c r="O1242" i="35"/>
  <c r="L1242" i="35"/>
  <c r="L1286" i="35"/>
  <c r="P1286" i="35" s="1"/>
  <c r="O1385" i="35"/>
  <c r="L1385" i="35"/>
  <c r="P1385" i="35" s="1"/>
  <c r="P755" i="35"/>
  <c r="P780" i="35"/>
  <c r="P783" i="35"/>
  <c r="P808" i="35"/>
  <c r="P819" i="35"/>
  <c r="P844" i="35"/>
  <c r="P847" i="35"/>
  <c r="O944" i="35"/>
  <c r="L944" i="35"/>
  <c r="P944" i="35" s="1"/>
  <c r="P982" i="35"/>
  <c r="O1165" i="35"/>
  <c r="L1165" i="35"/>
  <c r="P1165" i="35" s="1"/>
  <c r="L1238" i="35"/>
  <c r="O1238" i="35"/>
  <c r="L1240" i="35"/>
  <c r="O1240" i="35"/>
  <c r="O1362" i="35"/>
  <c r="L1362" i="35"/>
  <c r="P1362" i="35" s="1"/>
  <c r="P642" i="35"/>
  <c r="P662" i="35"/>
  <c r="L752" i="35"/>
  <c r="P752" i="35" s="1"/>
  <c r="L757" i="35"/>
  <c r="P757" i="35" s="1"/>
  <c r="L777" i="35"/>
  <c r="P777" i="35" s="1"/>
  <c r="L816" i="35"/>
  <c r="P816" i="35" s="1"/>
  <c r="L821" i="35"/>
  <c r="P821" i="35" s="1"/>
  <c r="L841" i="35"/>
  <c r="P841" i="35" s="1"/>
  <c r="L854" i="35"/>
  <c r="P854" i="35" s="1"/>
  <c r="L860" i="35"/>
  <c r="P860" i="35" s="1"/>
  <c r="O862" i="35"/>
  <c r="L862" i="35"/>
  <c r="P891" i="35"/>
  <c r="P923" i="35"/>
  <c r="P1000" i="35"/>
  <c r="P1012" i="35"/>
  <c r="O1021" i="35"/>
  <c r="L1021" i="35"/>
  <c r="L1034" i="35"/>
  <c r="P1034" i="35" s="1"/>
  <c r="O1034" i="35"/>
  <c r="O1036" i="35"/>
  <c r="L1036" i="35"/>
  <c r="O1072" i="35"/>
  <c r="L1072" i="35"/>
  <c r="L1089" i="35"/>
  <c r="P1089" i="35" s="1"/>
  <c r="P1103" i="35"/>
  <c r="L1134" i="35"/>
  <c r="P1134" i="35" s="1"/>
  <c r="O1134" i="35"/>
  <c r="L1138" i="35"/>
  <c r="P1138" i="35" s="1"/>
  <c r="O1197" i="35"/>
  <c r="L1197" i="35"/>
  <c r="P1197" i="35" s="1"/>
  <c r="O1417" i="35"/>
  <c r="L1417" i="35"/>
  <c r="P1417" i="35" s="1"/>
  <c r="O1426" i="35"/>
  <c r="L1426" i="35"/>
  <c r="P1426" i="35" s="1"/>
  <c r="O1432" i="35"/>
  <c r="L1432" i="35"/>
  <c r="P1432" i="35" s="1"/>
  <c r="L639" i="35"/>
  <c r="P639" i="35" s="1"/>
  <c r="L675" i="35"/>
  <c r="P675" i="35" s="1"/>
  <c r="L700" i="35"/>
  <c r="P700" i="35" s="1"/>
  <c r="L703" i="35"/>
  <c r="P703" i="35" s="1"/>
  <c r="P708" i="35"/>
  <c r="O711" i="35"/>
  <c r="P711" i="35" s="1"/>
  <c r="O722" i="35"/>
  <c r="P739" i="35"/>
  <c r="O742" i="35"/>
  <c r="P742" i="35" s="1"/>
  <c r="P764" i="35"/>
  <c r="P767" i="35"/>
  <c r="P772" i="35"/>
  <c r="O775" i="35"/>
  <c r="P775" i="35" s="1"/>
  <c r="O786" i="35"/>
  <c r="P803" i="35"/>
  <c r="O806" i="35"/>
  <c r="P806" i="35" s="1"/>
  <c r="P828" i="35"/>
  <c r="P831" i="35"/>
  <c r="P836" i="35"/>
  <c r="O839" i="35"/>
  <c r="P839" i="35" s="1"/>
  <c r="O850" i="35"/>
  <c r="L888" i="35"/>
  <c r="P888" i="35" s="1"/>
  <c r="O888" i="35"/>
  <c r="O966" i="35"/>
  <c r="O977" i="35"/>
  <c r="L977" i="35"/>
  <c r="P977" i="35" s="1"/>
  <c r="L984" i="35"/>
  <c r="O984" i="35"/>
  <c r="L986" i="35"/>
  <c r="O986" i="35"/>
  <c r="O993" i="35"/>
  <c r="L993" i="35"/>
  <c r="P993" i="35" s="1"/>
  <c r="O1032" i="35"/>
  <c r="L1032" i="35"/>
  <c r="P1032" i="35" s="1"/>
  <c r="O1040" i="35"/>
  <c r="L1040" i="35"/>
  <c r="P1040" i="35" s="1"/>
  <c r="P1086" i="35"/>
  <c r="P1107" i="35"/>
  <c r="L1136" i="35"/>
  <c r="O1136" i="35"/>
  <c r="P1163" i="35"/>
  <c r="P1193" i="35"/>
  <c r="L1236" i="35"/>
  <c r="O1236" i="35"/>
  <c r="P626" i="35"/>
  <c r="L633" i="35"/>
  <c r="P633" i="35" s="1"/>
  <c r="P646" i="35"/>
  <c r="L677" i="35"/>
  <c r="P677" i="35" s="1"/>
  <c r="P690" i="35"/>
  <c r="L697" i="35"/>
  <c r="P697" i="35" s="1"/>
  <c r="P710" i="35"/>
  <c r="O724" i="35"/>
  <c r="P724" i="35" s="1"/>
  <c r="O731" i="35"/>
  <c r="P731" i="35" s="1"/>
  <c r="L741" i="35"/>
  <c r="P741" i="35" s="1"/>
  <c r="O744" i="35"/>
  <c r="P744" i="35" s="1"/>
  <c r="P754" i="35"/>
  <c r="L761" i="35"/>
  <c r="P761" i="35" s="1"/>
  <c r="P774" i="35"/>
  <c r="O788" i="35"/>
  <c r="P788" i="35" s="1"/>
  <c r="O795" i="35"/>
  <c r="P795" i="35" s="1"/>
  <c r="L805" i="35"/>
  <c r="P805" i="35" s="1"/>
  <c r="O808" i="35"/>
  <c r="P818" i="35"/>
  <c r="L825" i="35"/>
  <c r="P825" i="35" s="1"/>
  <c r="P838" i="35"/>
  <c r="O852" i="35"/>
  <c r="P852" i="35" s="1"/>
  <c r="L882" i="35"/>
  <c r="O882" i="35"/>
  <c r="L885" i="35"/>
  <c r="P885" i="35" s="1"/>
  <c r="L912" i="35"/>
  <c r="P912" i="35" s="1"/>
  <c r="L914" i="35"/>
  <c r="O914" i="35"/>
  <c r="L917" i="35"/>
  <c r="P917" i="35" s="1"/>
  <c r="O925" i="35"/>
  <c r="L925" i="35"/>
  <c r="L933" i="35"/>
  <c r="P933" i="35" s="1"/>
  <c r="O982" i="35"/>
  <c r="P995" i="35"/>
  <c r="P1014" i="35"/>
  <c r="O1030" i="35"/>
  <c r="P1030" i="35" s="1"/>
  <c r="L1132" i="35"/>
  <c r="O1132" i="35"/>
  <c r="P1146" i="35"/>
  <c r="O1177" i="35"/>
  <c r="L1177" i="35"/>
  <c r="L1230" i="35"/>
  <c r="P1230" i="35" s="1"/>
  <c r="O1230" i="35"/>
  <c r="L1268" i="35"/>
  <c r="P1268" i="35" s="1"/>
  <c r="O1268" i="35"/>
  <c r="L1272" i="35"/>
  <c r="P1272" i="35" s="1"/>
  <c r="O1272" i="35"/>
  <c r="O1393" i="35"/>
  <c r="L1393" i="35"/>
  <c r="P628" i="35"/>
  <c r="O642" i="35"/>
  <c r="P648" i="35"/>
  <c r="O662" i="35"/>
  <c r="P692" i="35"/>
  <c r="O695" i="35"/>
  <c r="P695" i="35" s="1"/>
  <c r="O706" i="35"/>
  <c r="P706" i="35" s="1"/>
  <c r="P712" i="35"/>
  <c r="O726" i="35"/>
  <c r="P726" i="35" s="1"/>
  <c r="P756" i="35"/>
  <c r="O759" i="35"/>
  <c r="P759" i="35" s="1"/>
  <c r="O770" i="35"/>
  <c r="P770" i="35" s="1"/>
  <c r="P776" i="35"/>
  <c r="O790" i="35"/>
  <c r="P790" i="35" s="1"/>
  <c r="P820" i="35"/>
  <c r="O823" i="35"/>
  <c r="P823" i="35" s="1"/>
  <c r="O834" i="35"/>
  <c r="P834" i="35" s="1"/>
  <c r="P840" i="35"/>
  <c r="P859" i="35"/>
  <c r="O920" i="35"/>
  <c r="P920" i="35" s="1"/>
  <c r="O938" i="35"/>
  <c r="P943" i="35"/>
  <c r="O945" i="35"/>
  <c r="L945" i="35"/>
  <c r="L950" i="35"/>
  <c r="P950" i="35" s="1"/>
  <c r="O957" i="35"/>
  <c r="L957" i="35"/>
  <c r="P957" i="35" s="1"/>
  <c r="L965" i="35"/>
  <c r="P965" i="35" s="1"/>
  <c r="P999" i="35"/>
  <c r="P1004" i="35"/>
  <c r="P1011" i="35"/>
  <c r="L1016" i="35"/>
  <c r="O1016" i="35"/>
  <c r="O1018" i="35"/>
  <c r="L1018" i="35"/>
  <c r="P1018" i="35" s="1"/>
  <c r="O1022" i="35"/>
  <c r="L1022" i="35"/>
  <c r="P1022" i="35" s="1"/>
  <c r="P1027" i="35"/>
  <c r="O1065" i="35"/>
  <c r="L1065" i="35"/>
  <c r="P1088" i="35"/>
  <c r="L1158" i="35"/>
  <c r="O1158" i="35"/>
  <c r="L1232" i="35"/>
  <c r="O1232" i="35"/>
  <c r="O1401" i="35"/>
  <c r="L1401" i="35"/>
  <c r="P1401" i="35" s="1"/>
  <c r="P610" i="35"/>
  <c r="L617" i="35"/>
  <c r="P617" i="35" s="1"/>
  <c r="P630" i="35"/>
  <c r="O644" i="35"/>
  <c r="P644" i="35" s="1"/>
  <c r="O651" i="35"/>
  <c r="P651" i="35" s="1"/>
  <c r="L661" i="35"/>
  <c r="P661" i="35" s="1"/>
  <c r="O664" i="35"/>
  <c r="P664" i="35" s="1"/>
  <c r="P674" i="35"/>
  <c r="L681" i="35"/>
  <c r="P681" i="35" s="1"/>
  <c r="P694" i="35"/>
  <c r="O708" i="35"/>
  <c r="O715" i="35"/>
  <c r="P715" i="35" s="1"/>
  <c r="L725" i="35"/>
  <c r="P725" i="35" s="1"/>
  <c r="O728" i="35"/>
  <c r="P728" i="35" s="1"/>
  <c r="P738" i="35"/>
  <c r="L745" i="35"/>
  <c r="P745" i="35" s="1"/>
  <c r="P758" i="35"/>
  <c r="O772" i="35"/>
  <c r="O779" i="35"/>
  <c r="P779" i="35" s="1"/>
  <c r="L789" i="35"/>
  <c r="P789" i="35" s="1"/>
  <c r="O792" i="35"/>
  <c r="P792" i="35" s="1"/>
  <c r="P802" i="35"/>
  <c r="L809" i="35"/>
  <c r="P809" i="35" s="1"/>
  <c r="P822" i="35"/>
  <c r="O836" i="35"/>
  <c r="O843" i="35"/>
  <c r="P843" i="35" s="1"/>
  <c r="L853" i="35"/>
  <c r="P853" i="35" s="1"/>
  <c r="O861" i="35"/>
  <c r="L861" i="35"/>
  <c r="L873" i="35"/>
  <c r="P873" i="35" s="1"/>
  <c r="L876" i="35"/>
  <c r="P876" i="35" s="1"/>
  <c r="P879" i="35"/>
  <c r="O906" i="35"/>
  <c r="P906" i="35" s="1"/>
  <c r="P919" i="35"/>
  <c r="P962" i="35"/>
  <c r="L981" i="35"/>
  <c r="P981" i="35" s="1"/>
  <c r="P1020" i="35"/>
  <c r="P1047" i="35"/>
  <c r="O1173" i="35"/>
  <c r="L1173" i="35"/>
  <c r="P1173" i="35" s="1"/>
  <c r="L1228" i="35"/>
  <c r="P1228" i="35" s="1"/>
  <c r="O1228" i="35"/>
  <c r="P1264" i="35"/>
  <c r="O1333" i="35"/>
  <c r="L1333" i="35"/>
  <c r="O1389" i="35"/>
  <c r="L1389" i="35"/>
  <c r="P1081" i="35"/>
  <c r="L1112" i="35"/>
  <c r="P1112" i="35" s="1"/>
  <c r="O1112" i="35"/>
  <c r="O1117" i="35"/>
  <c r="L1117" i="35"/>
  <c r="P1117" i="35" s="1"/>
  <c r="P1147" i="35"/>
  <c r="L1184" i="35"/>
  <c r="O1184" i="35"/>
  <c r="P1205" i="35"/>
  <c r="P1207" i="35"/>
  <c r="O1225" i="35"/>
  <c r="L1225" i="35"/>
  <c r="P1225" i="35" s="1"/>
  <c r="O1261" i="35"/>
  <c r="L1261" i="35"/>
  <c r="L1308" i="35"/>
  <c r="P1308" i="35" s="1"/>
  <c r="O1308" i="35"/>
  <c r="L1322" i="35"/>
  <c r="P1322" i="35" s="1"/>
  <c r="O1322" i="35"/>
  <c r="L1344" i="35"/>
  <c r="P1344" i="35" s="1"/>
  <c r="O1344" i="35"/>
  <c r="L1424" i="35"/>
  <c r="O1424" i="35"/>
  <c r="P1076" i="35"/>
  <c r="P1096" i="35"/>
  <c r="P1098" i="35"/>
  <c r="L1106" i="35"/>
  <c r="P1106" i="35" s="1"/>
  <c r="O1106" i="35"/>
  <c r="P1142" i="35"/>
  <c r="L1181" i="35"/>
  <c r="P1181" i="35" s="1"/>
  <c r="P1194" i="35"/>
  <c r="L1198" i="35"/>
  <c r="P1198" i="35" s="1"/>
  <c r="O1198" i="35"/>
  <c r="P1222" i="35"/>
  <c r="P1246" i="35"/>
  <c r="P1251" i="35"/>
  <c r="P1259" i="35"/>
  <c r="P1278" i="35"/>
  <c r="P1283" i="35"/>
  <c r="L1301" i="35"/>
  <c r="P1301" i="35" s="1"/>
  <c r="P1339" i="35"/>
  <c r="L1364" i="35"/>
  <c r="O1364" i="35"/>
  <c r="P1370" i="35"/>
  <c r="L1390" i="35"/>
  <c r="P1390" i="35" s="1"/>
  <c r="O1390" i="35"/>
  <c r="O1394" i="35"/>
  <c r="L1394" i="35"/>
  <c r="P1418" i="35"/>
  <c r="P1039" i="35"/>
  <c r="O1041" i="35"/>
  <c r="L1041" i="35"/>
  <c r="L1046" i="35"/>
  <c r="P1046" i="35" s="1"/>
  <c r="O1053" i="35"/>
  <c r="L1053" i="35"/>
  <c r="P1053" i="35" s="1"/>
  <c r="L1061" i="35"/>
  <c r="P1061" i="35" s="1"/>
  <c r="P1071" i="35"/>
  <c r="O1073" i="35"/>
  <c r="L1073" i="35"/>
  <c r="P1073" i="35" s="1"/>
  <c r="L1078" i="35"/>
  <c r="P1078" i="35" s="1"/>
  <c r="L1129" i="35"/>
  <c r="P1129" i="35" s="1"/>
  <c r="O1133" i="35"/>
  <c r="L1133" i="35"/>
  <c r="P1133" i="35" s="1"/>
  <c r="O1170" i="35"/>
  <c r="L1170" i="35"/>
  <c r="L1174" i="35"/>
  <c r="P1174" i="35" s="1"/>
  <c r="L1196" i="35"/>
  <c r="O1196" i="35"/>
  <c r="P1200" i="35"/>
  <c r="L1202" i="35"/>
  <c r="P1202" i="35" s="1"/>
  <c r="P1235" i="35"/>
  <c r="P1334" i="35"/>
  <c r="L1382" i="35"/>
  <c r="P1382" i="35" s="1"/>
  <c r="O1382" i="35"/>
  <c r="P1386" i="35"/>
  <c r="P1392" i="35"/>
  <c r="O1402" i="35"/>
  <c r="L1402" i="35"/>
  <c r="O1414" i="35"/>
  <c r="L1414" i="35"/>
  <c r="O893" i="35"/>
  <c r="L893" i="35"/>
  <c r="O913" i="35"/>
  <c r="L913" i="35"/>
  <c r="P930" i="35"/>
  <c r="L964" i="35"/>
  <c r="P964" i="35" s="1"/>
  <c r="O964" i="35"/>
  <c r="P975" i="35"/>
  <c r="P980" i="35"/>
  <c r="L996" i="35"/>
  <c r="O996" i="35"/>
  <c r="P1015" i="35"/>
  <c r="P1058" i="35"/>
  <c r="L1080" i="35"/>
  <c r="P1080" i="35" s="1"/>
  <c r="O1080" i="35"/>
  <c r="P1090" i="35"/>
  <c r="O1137" i="35"/>
  <c r="L1137" i="35"/>
  <c r="P1154" i="35"/>
  <c r="P1157" i="35"/>
  <c r="O1162" i="35"/>
  <c r="P1162" i="35" s="1"/>
  <c r="L1176" i="35"/>
  <c r="P1176" i="35" s="1"/>
  <c r="O1176" i="35"/>
  <c r="L1178" i="35"/>
  <c r="P1178" i="35" s="1"/>
  <c r="P1204" i="35"/>
  <c r="O1233" i="35"/>
  <c r="L1233" i="35"/>
  <c r="P1233" i="35" s="1"/>
  <c r="L1237" i="35"/>
  <c r="P1237" i="35" s="1"/>
  <c r="O1244" i="35"/>
  <c r="P1244" i="35" s="1"/>
  <c r="L1262" i="35"/>
  <c r="P1262" i="35" s="1"/>
  <c r="O1262" i="35"/>
  <c r="O1276" i="35"/>
  <c r="P1276" i="35" s="1"/>
  <c r="P1280" i="35"/>
  <c r="L1294" i="35"/>
  <c r="O1294" i="35"/>
  <c r="O1309" i="35"/>
  <c r="L1309" i="35"/>
  <c r="P1309" i="35" s="1"/>
  <c r="P1314" i="35"/>
  <c r="L1336" i="35"/>
  <c r="P1336" i="35" s="1"/>
  <c r="O1336" i="35"/>
  <c r="L1353" i="35"/>
  <c r="P1353" i="35" s="1"/>
  <c r="O1360" i="35"/>
  <c r="P1360" i="35" s="1"/>
  <c r="P1377" i="35"/>
  <c r="L1388" i="35"/>
  <c r="O1388" i="35"/>
  <c r="O1425" i="35"/>
  <c r="L1425" i="35"/>
  <c r="P1481" i="35"/>
  <c r="L1515" i="35"/>
  <c r="P1515" i="35" s="1"/>
  <c r="O1515" i="35"/>
  <c r="L1864" i="35"/>
  <c r="P1864" i="35" s="1"/>
  <c r="O1864" i="35"/>
  <c r="L1148" i="35"/>
  <c r="P1148" i="35" s="1"/>
  <c r="O1148" i="35"/>
  <c r="O1161" i="35"/>
  <c r="L1161" i="35"/>
  <c r="P1206" i="35"/>
  <c r="P1210" i="35"/>
  <c r="P1226" i="35"/>
  <c r="P1250" i="35"/>
  <c r="L1260" i="35"/>
  <c r="P1260" i="35" s="1"/>
  <c r="O1260" i="35"/>
  <c r="P1282" i="35"/>
  <c r="L1292" i="35"/>
  <c r="O1292" i="35"/>
  <c r="L1296" i="35"/>
  <c r="O1296" i="35"/>
  <c r="P1302" i="35"/>
  <c r="P1319" i="35"/>
  <c r="O1325" i="35"/>
  <c r="L1325" i="35"/>
  <c r="P1327" i="35"/>
  <c r="P1338" i="35"/>
  <c r="O1357" i="35"/>
  <c r="L1357" i="35"/>
  <c r="P1357" i="35" s="1"/>
  <c r="O1365" i="35"/>
  <c r="L1365" i="35"/>
  <c r="P1365" i="35" s="1"/>
  <c r="P1423" i="35"/>
  <c r="L1439" i="35"/>
  <c r="P1439" i="35" s="1"/>
  <c r="O1439" i="35"/>
  <c r="P898" i="35"/>
  <c r="L932" i="35"/>
  <c r="O932" i="35"/>
  <c r="L946" i="35"/>
  <c r="O946" i="35"/>
  <c r="P955" i="35"/>
  <c r="O972" i="35"/>
  <c r="P972" i="35" s="1"/>
  <c r="O1045" i="35"/>
  <c r="L1045" i="35"/>
  <c r="P1045" i="35" s="1"/>
  <c r="O1048" i="35"/>
  <c r="P1048" i="35" s="1"/>
  <c r="O1054" i="35"/>
  <c r="L1054" i="35"/>
  <c r="O1077" i="35"/>
  <c r="L1077" i="35"/>
  <c r="L1092" i="35"/>
  <c r="P1092" i="35" s="1"/>
  <c r="O1092" i="35"/>
  <c r="O1097" i="35"/>
  <c r="L1097" i="35"/>
  <c r="P1118" i="35"/>
  <c r="P1130" i="35"/>
  <c r="L1141" i="35"/>
  <c r="P1141" i="35" s="1"/>
  <c r="O1168" i="35"/>
  <c r="P1168" i="35" s="1"/>
  <c r="O1172" i="35"/>
  <c r="P1172" i="35" s="1"/>
  <c r="O1200" i="35"/>
  <c r="P1218" i="35"/>
  <c r="L1245" i="35"/>
  <c r="P1245" i="35" s="1"/>
  <c r="O1248" i="35"/>
  <c r="P1248" i="35" s="1"/>
  <c r="P1266" i="35"/>
  <c r="O1277" i="35"/>
  <c r="L1277" i="35"/>
  <c r="P1287" i="35"/>
  <c r="P1304" i="35"/>
  <c r="P1311" i="35"/>
  <c r="O1329" i="35"/>
  <c r="L1329" i="35"/>
  <c r="P1329" i="35" s="1"/>
  <c r="P1367" i="35"/>
  <c r="L1369" i="35"/>
  <c r="P1369" i="35" s="1"/>
  <c r="O1386" i="35"/>
  <c r="O1392" i="35"/>
  <c r="P1395" i="35"/>
  <c r="P1435" i="35"/>
  <c r="O1769" i="35"/>
  <c r="L1769" i="35"/>
  <c r="P1769" i="35" s="1"/>
  <c r="O1777" i="35"/>
  <c r="L1777" i="35"/>
  <c r="P1777" i="35" s="1"/>
  <c r="L1497" i="35"/>
  <c r="P1497" i="35" s="1"/>
  <c r="O1497" i="35"/>
  <c r="L1503" i="35"/>
  <c r="P1503" i="35" s="1"/>
  <c r="O1503" i="35"/>
  <c r="O1516" i="35"/>
  <c r="L1516" i="35"/>
  <c r="O1589" i="35"/>
  <c r="L1589" i="35"/>
  <c r="O1709" i="35"/>
  <c r="L1709" i="35"/>
  <c r="O1717" i="35"/>
  <c r="L1717" i="35"/>
  <c r="O1748" i="35"/>
  <c r="L1748" i="35"/>
  <c r="L1852" i="35"/>
  <c r="P1852" i="35" s="1"/>
  <c r="O1852" i="35"/>
  <c r="L1028" i="35"/>
  <c r="P1028" i="35" s="1"/>
  <c r="O1028" i="35"/>
  <c r="L1042" i="35"/>
  <c r="P1042" i="35" s="1"/>
  <c r="O1042" i="35"/>
  <c r="P1051" i="35"/>
  <c r="O1085" i="35"/>
  <c r="L1085" i="35"/>
  <c r="P1085" i="35" s="1"/>
  <c r="O1105" i="35"/>
  <c r="L1105" i="35"/>
  <c r="P1122" i="35"/>
  <c r="P1144" i="35"/>
  <c r="O1229" i="35"/>
  <c r="L1229" i="35"/>
  <c r="P1229" i="35" s="1"/>
  <c r="P1243" i="35"/>
  <c r="O1258" i="35"/>
  <c r="P1258" i="35" s="1"/>
  <c r="P1271" i="35"/>
  <c r="P1290" i="35"/>
  <c r="O1297" i="35"/>
  <c r="L1297" i="35"/>
  <c r="P1297" i="35" s="1"/>
  <c r="O1300" i="35"/>
  <c r="P1332" i="35"/>
  <c r="O1340" i="35"/>
  <c r="P1340" i="35" s="1"/>
  <c r="P1342" i="35"/>
  <c r="L1356" i="35"/>
  <c r="P1356" i="35" s="1"/>
  <c r="O1356" i="35"/>
  <c r="L1358" i="35"/>
  <c r="O1358" i="35"/>
  <c r="O1368" i="35"/>
  <c r="O1376" i="35"/>
  <c r="P1376" i="35" s="1"/>
  <c r="P1378" i="35"/>
  <c r="P1400" i="35"/>
  <c r="L1433" i="35"/>
  <c r="O1433" i="35"/>
  <c r="L1471" i="35"/>
  <c r="O1471" i="35"/>
  <c r="P1473" i="35"/>
  <c r="L1495" i="35"/>
  <c r="P1495" i="35" s="1"/>
  <c r="O1495" i="35"/>
  <c r="O1568" i="35"/>
  <c r="L1568" i="35"/>
  <c r="O1624" i="35"/>
  <c r="L1624" i="35"/>
  <c r="O1657" i="35"/>
  <c r="L1657" i="35"/>
  <c r="O1661" i="35"/>
  <c r="L1661" i="35"/>
  <c r="O1705" i="35"/>
  <c r="L1705" i="35"/>
  <c r="O1713" i="35"/>
  <c r="L1713" i="35"/>
  <c r="O1826" i="35"/>
  <c r="L1826" i="35"/>
  <c r="L1838" i="35"/>
  <c r="P1838" i="35" s="1"/>
  <c r="O1428" i="35"/>
  <c r="L1428" i="35"/>
  <c r="P1428" i="35" s="1"/>
  <c r="P1440" i="35"/>
  <c r="P1445" i="35"/>
  <c r="P1460" i="35"/>
  <c r="O1484" i="35"/>
  <c r="L1484" i="35"/>
  <c r="L1507" i="35"/>
  <c r="P1507" i="35" s="1"/>
  <c r="O1507" i="35"/>
  <c r="L1509" i="35"/>
  <c r="P1509" i="35" s="1"/>
  <c r="O1509" i="35"/>
  <c r="P1522" i="35"/>
  <c r="P1562" i="35"/>
  <c r="O1609" i="35"/>
  <c r="L1609" i="35"/>
  <c r="O1613" i="35"/>
  <c r="L1613" i="35"/>
  <c r="O1421" i="35"/>
  <c r="L1421" i="35"/>
  <c r="P1437" i="35"/>
  <c r="P1455" i="35"/>
  <c r="O1468" i="35"/>
  <c r="L1468" i="35"/>
  <c r="P1482" i="35"/>
  <c r="P1490" i="35"/>
  <c r="O1499" i="35"/>
  <c r="P1499" i="35" s="1"/>
  <c r="O1633" i="35"/>
  <c r="L1633" i="35"/>
  <c r="P1633" i="35" s="1"/>
  <c r="P1410" i="35"/>
  <c r="P1457" i="35"/>
  <c r="O1492" i="35"/>
  <c r="L1492" i="35"/>
  <c r="P1492" i="35" s="1"/>
  <c r="P1502" i="35"/>
  <c r="O1504" i="35"/>
  <c r="L1504" i="35"/>
  <c r="P1513" i="35"/>
  <c r="O1532" i="35"/>
  <c r="L1532" i="35"/>
  <c r="P1532" i="35" s="1"/>
  <c r="P1545" i="35"/>
  <c r="O1561" i="35"/>
  <c r="L1561" i="35"/>
  <c r="L1804" i="35"/>
  <c r="P1804" i="35" s="1"/>
  <c r="O1812" i="35"/>
  <c r="L1812" i="35"/>
  <c r="P1812" i="35" s="1"/>
  <c r="P1239" i="35"/>
  <c r="O1265" i="35"/>
  <c r="L1265" i="35"/>
  <c r="P1265" i="35" s="1"/>
  <c r="P1300" i="35"/>
  <c r="P1310" i="35"/>
  <c r="L1324" i="35"/>
  <c r="O1324" i="35"/>
  <c r="L1326" i="35"/>
  <c r="O1326" i="35"/>
  <c r="P1368" i="35"/>
  <c r="P1454" i="35"/>
  <c r="O1521" i="35"/>
  <c r="L1521" i="35"/>
  <c r="P1521" i="35" s="1"/>
  <c r="O1573" i="35"/>
  <c r="L1573" i="35"/>
  <c r="P1573" i="35" s="1"/>
  <c r="O1684" i="35"/>
  <c r="L1684" i="35"/>
  <c r="P1684" i="35" s="1"/>
  <c r="O989" i="35"/>
  <c r="L989" i="35"/>
  <c r="P989" i="35" s="1"/>
  <c r="O1009" i="35"/>
  <c r="L1009" i="35"/>
  <c r="P1009" i="35" s="1"/>
  <c r="P1026" i="35"/>
  <c r="L1060" i="35"/>
  <c r="P1060" i="35" s="1"/>
  <c r="O1060" i="35"/>
  <c r="L1074" i="35"/>
  <c r="P1074" i="35" s="1"/>
  <c r="O1074" i="35"/>
  <c r="P1083" i="35"/>
  <c r="P1140" i="35"/>
  <c r="P1150" i="35"/>
  <c r="L1164" i="35"/>
  <c r="O1164" i="35"/>
  <c r="L1166" i="35"/>
  <c r="O1166" i="35"/>
  <c r="P1186" i="35"/>
  <c r="P1208" i="35"/>
  <c r="L1234" i="35"/>
  <c r="P1234" i="35" s="1"/>
  <c r="L1241" i="35"/>
  <c r="P1241" i="35" s="1"/>
  <c r="O1293" i="35"/>
  <c r="L1293" i="35"/>
  <c r="P1293" i="35" s="1"/>
  <c r="P1307" i="35"/>
  <c r="P1335" i="35"/>
  <c r="P1354" i="35"/>
  <c r="O1361" i="35"/>
  <c r="L1361" i="35"/>
  <c r="L1373" i="35"/>
  <c r="P1373" i="35" s="1"/>
  <c r="P1396" i="35"/>
  <c r="O1404" i="35"/>
  <c r="P1404" i="35" s="1"/>
  <c r="P1406" i="35"/>
  <c r="L1420" i="35"/>
  <c r="P1420" i="35" s="1"/>
  <c r="O1420" i="35"/>
  <c r="L1422" i="35"/>
  <c r="P1422" i="35" s="1"/>
  <c r="O1422" i="35"/>
  <c r="P1429" i="35"/>
  <c r="O1436" i="35"/>
  <c r="L1436" i="35"/>
  <c r="P1436" i="35" s="1"/>
  <c r="L1451" i="35"/>
  <c r="P1451" i="35" s="1"/>
  <c r="P1467" i="35"/>
  <c r="P1487" i="35"/>
  <c r="O1489" i="35"/>
  <c r="L1489" i="35"/>
  <c r="P1493" i="35"/>
  <c r="P1525" i="35"/>
  <c r="P1594" i="35"/>
  <c r="O1604" i="35"/>
  <c r="L1604" i="35"/>
  <c r="P1604" i="35" s="1"/>
  <c r="O1648" i="35"/>
  <c r="L1648" i="35"/>
  <c r="P1648" i="35" s="1"/>
  <c r="P1666" i="35"/>
  <c r="L1676" i="35"/>
  <c r="P1676" i="35" s="1"/>
  <c r="P1722" i="35"/>
  <c r="O1565" i="35"/>
  <c r="L1565" i="35"/>
  <c r="O1621" i="35"/>
  <c r="L1621" i="35"/>
  <c r="O1641" i="35"/>
  <c r="L1641" i="35"/>
  <c r="O1673" i="35"/>
  <c r="L1673" i="35"/>
  <c r="O1677" i="35"/>
  <c r="L1677" i="35"/>
  <c r="O1737" i="35"/>
  <c r="L1737" i="35"/>
  <c r="O1801" i="35"/>
  <c r="L1801" i="35"/>
  <c r="L1876" i="35"/>
  <c r="P1876" i="35" s="1"/>
  <c r="O1876" i="35"/>
  <c r="O1968" i="35"/>
  <c r="L1968" i="35"/>
  <c r="L2020" i="35"/>
  <c r="P2020" i="35" s="1"/>
  <c r="O2020" i="35"/>
  <c r="P1478" i="35"/>
  <c r="P1498" i="35"/>
  <c r="O1529" i="35"/>
  <c r="P1529" i="35" s="1"/>
  <c r="L1533" i="35"/>
  <c r="P1533" i="35" s="1"/>
  <c r="O1539" i="35"/>
  <c r="L1553" i="35"/>
  <c r="P1553" i="35" s="1"/>
  <c r="L1560" i="35"/>
  <c r="P1560" i="35" s="1"/>
  <c r="L1572" i="35"/>
  <c r="P1572" i="35" s="1"/>
  <c r="P1574" i="35"/>
  <c r="O1581" i="35"/>
  <c r="L1581" i="35"/>
  <c r="P1581" i="35" s="1"/>
  <c r="O1601" i="35"/>
  <c r="L1601" i="35"/>
  <c r="P1601" i="35" s="1"/>
  <c r="P1603" i="35"/>
  <c r="L1612" i="35"/>
  <c r="P1612" i="35" s="1"/>
  <c r="P1614" i="35"/>
  <c r="L1632" i="35"/>
  <c r="P1632" i="35" s="1"/>
  <c r="O1645" i="35"/>
  <c r="L1645" i="35"/>
  <c r="P1645" i="35" s="1"/>
  <c r="L1660" i="35"/>
  <c r="P1660" i="35" s="1"/>
  <c r="P1662" i="35"/>
  <c r="O1681" i="35"/>
  <c r="L1681" i="35"/>
  <c r="P1681" i="35" s="1"/>
  <c r="P1683" i="35"/>
  <c r="O1685" i="35"/>
  <c r="L1685" i="35"/>
  <c r="L1708" i="35"/>
  <c r="P1708" i="35" s="1"/>
  <c r="P1718" i="35"/>
  <c r="O1745" i="35"/>
  <c r="L1745" i="35"/>
  <c r="L1772" i="35"/>
  <c r="P1772" i="35" s="1"/>
  <c r="O1809" i="35"/>
  <c r="L1809" i="35"/>
  <c r="P1809" i="35" s="1"/>
  <c r="L1831" i="35"/>
  <c r="O1831" i="35"/>
  <c r="O1845" i="35"/>
  <c r="L1845" i="35"/>
  <c r="P1845" i="35" s="1"/>
  <c r="P1855" i="35"/>
  <c r="L1444" i="35"/>
  <c r="P1444" i="35" s="1"/>
  <c r="L1447" i="35"/>
  <c r="P1447" i="35" s="1"/>
  <c r="L1463" i="35"/>
  <c r="P1463" i="35" s="1"/>
  <c r="O1463" i="35"/>
  <c r="P1465" i="35"/>
  <c r="P1475" i="35"/>
  <c r="L1483" i="35"/>
  <c r="P1483" i="35" s="1"/>
  <c r="O1483" i="35"/>
  <c r="O1500" i="35"/>
  <c r="L1500" i="35"/>
  <c r="P1505" i="35"/>
  <c r="L1528" i="35"/>
  <c r="P1528" i="35" s="1"/>
  <c r="L1548" i="35"/>
  <c r="P1548" i="35" s="1"/>
  <c r="P1550" i="35"/>
  <c r="P1555" i="35"/>
  <c r="L1592" i="35"/>
  <c r="P1592" i="35" s="1"/>
  <c r="O1605" i="35"/>
  <c r="L1605" i="35"/>
  <c r="P1610" i="35"/>
  <c r="O1625" i="35"/>
  <c r="L1625" i="35"/>
  <c r="P1625" i="35" s="1"/>
  <c r="P1627" i="35"/>
  <c r="L1636" i="35"/>
  <c r="P1636" i="35" s="1"/>
  <c r="P1638" i="35"/>
  <c r="O1649" i="35"/>
  <c r="L1649" i="35"/>
  <c r="P1651" i="35"/>
  <c r="P1658" i="35"/>
  <c r="L1664" i="35"/>
  <c r="P1664" i="35" s="1"/>
  <c r="O1689" i="35"/>
  <c r="L1689" i="35"/>
  <c r="P1689" i="35" s="1"/>
  <c r="P1691" i="35"/>
  <c r="O1693" i="35"/>
  <c r="L1693" i="35"/>
  <c r="P1706" i="35"/>
  <c r="L1716" i="35"/>
  <c r="P1716" i="35" s="1"/>
  <c r="O1753" i="35"/>
  <c r="L1753" i="35"/>
  <c r="P1770" i="35"/>
  <c r="L1780" i="35"/>
  <c r="P1780" i="35" s="1"/>
  <c r="L1819" i="35"/>
  <c r="P1819" i="35" s="1"/>
  <c r="L1857" i="35"/>
  <c r="P1857" i="35" s="1"/>
  <c r="L1871" i="35"/>
  <c r="P1871" i="35" s="1"/>
  <c r="O2000" i="35"/>
  <c r="L2000" i="35"/>
  <c r="P2000" i="35" s="1"/>
  <c r="O2167" i="35"/>
  <c r="L2167" i="35"/>
  <c r="P2167" i="35" s="1"/>
  <c r="P1510" i="35"/>
  <c r="P1530" i="35"/>
  <c r="O1557" i="35"/>
  <c r="L1557" i="35"/>
  <c r="P1557" i="35" s="1"/>
  <c r="P1569" i="35"/>
  <c r="O1585" i="35"/>
  <c r="L1585" i="35"/>
  <c r="P1587" i="35"/>
  <c r="P1598" i="35"/>
  <c r="O1629" i="35"/>
  <c r="L1629" i="35"/>
  <c r="P1634" i="35"/>
  <c r="O1653" i="35"/>
  <c r="L1653" i="35"/>
  <c r="P1653" i="35" s="1"/>
  <c r="P1670" i="35"/>
  <c r="O1697" i="35"/>
  <c r="L1697" i="35"/>
  <c r="P1699" i="35"/>
  <c r="O1701" i="35"/>
  <c r="L1701" i="35"/>
  <c r="P1701" i="35" s="1"/>
  <c r="P1714" i="35"/>
  <c r="O1761" i="35"/>
  <c r="L1761" i="35"/>
  <c r="P1778" i="35"/>
  <c r="P1827" i="35"/>
  <c r="P1893" i="35"/>
  <c r="L1895" i="35"/>
  <c r="O1895" i="35"/>
  <c r="O1909" i="35"/>
  <c r="L1909" i="35"/>
  <c r="P1909" i="35" s="1"/>
  <c r="P1919" i="35"/>
  <c r="O1992" i="35"/>
  <c r="L1992" i="35"/>
  <c r="L1994" i="35"/>
  <c r="P1994" i="35" s="1"/>
  <c r="O1994" i="35"/>
  <c r="P1891" i="35"/>
  <c r="L1527" i="35"/>
  <c r="O1527" i="35"/>
  <c r="P1539" i="35"/>
  <c r="O1549" i="35"/>
  <c r="L1549" i="35"/>
  <c r="P1549" i="35" s="1"/>
  <c r="O1593" i="35"/>
  <c r="L1593" i="35"/>
  <c r="P1593" i="35" s="1"/>
  <c r="P1595" i="35"/>
  <c r="P1606" i="35"/>
  <c r="O1637" i="35"/>
  <c r="L1637" i="35"/>
  <c r="P1637" i="35" s="1"/>
  <c r="O1665" i="35"/>
  <c r="L1665" i="35"/>
  <c r="P1665" i="35" s="1"/>
  <c r="P1667" i="35"/>
  <c r="O1721" i="35"/>
  <c r="L1721" i="35"/>
  <c r="P1723" i="35"/>
  <c r="O1785" i="35"/>
  <c r="L1785" i="35"/>
  <c r="P1785" i="35" s="1"/>
  <c r="L1928" i="35"/>
  <c r="O1928" i="35"/>
  <c r="P1466" i="35"/>
  <c r="L1501" i="35"/>
  <c r="P1501" i="35" s="1"/>
  <c r="L1544" i="35"/>
  <c r="P1544" i="35" s="1"/>
  <c r="L1556" i="35"/>
  <c r="P1556" i="35" s="1"/>
  <c r="P1558" i="35"/>
  <c r="P1563" i="35"/>
  <c r="L1584" i="35"/>
  <c r="P1584" i="35" s="1"/>
  <c r="O1597" i="35"/>
  <c r="L1597" i="35"/>
  <c r="P1602" i="35"/>
  <c r="O1617" i="35"/>
  <c r="L1617" i="35"/>
  <c r="P1617" i="35" s="1"/>
  <c r="P1619" i="35"/>
  <c r="L1628" i="35"/>
  <c r="P1628" i="35" s="1"/>
  <c r="P1630" i="35"/>
  <c r="L1652" i="35"/>
  <c r="P1652" i="35" s="1"/>
  <c r="P1654" i="35"/>
  <c r="O1669" i="35"/>
  <c r="L1669" i="35"/>
  <c r="P1682" i="35"/>
  <c r="L1692" i="35"/>
  <c r="P1692" i="35" s="1"/>
  <c r="P1702" i="35"/>
  <c r="O1729" i="35"/>
  <c r="L1729" i="35"/>
  <c r="P1729" i="35" s="1"/>
  <c r="P1746" i="35"/>
  <c r="L1756" i="35"/>
  <c r="P1756" i="35" s="1"/>
  <c r="O1793" i="35"/>
  <c r="L1793" i="35"/>
  <c r="P1793" i="35" s="1"/>
  <c r="P1810" i="35"/>
  <c r="P1874" i="35"/>
  <c r="O1890" i="35"/>
  <c r="L1890" i="35"/>
  <c r="P1890" i="35" s="1"/>
  <c r="L1902" i="35"/>
  <c r="P1902" i="35" s="1"/>
  <c r="L1916" i="35"/>
  <c r="P1916" i="35" s="1"/>
  <c r="O1916" i="35"/>
  <c r="L2034" i="35"/>
  <c r="P2034" i="35" s="1"/>
  <c r="O2034" i="35"/>
  <c r="P1814" i="35"/>
  <c r="P1866" i="35"/>
  <c r="P1878" i="35"/>
  <c r="P1930" i="35"/>
  <c r="P1932" i="35"/>
  <c r="L2102" i="35"/>
  <c r="O2102" i="35"/>
  <c r="L1816" i="35"/>
  <c r="P1816" i="35" s="1"/>
  <c r="O1816" i="35"/>
  <c r="P1823" i="35"/>
  <c r="L1828" i="35"/>
  <c r="P1828" i="35" s="1"/>
  <c r="O1828" i="35"/>
  <c r="L1880" i="35"/>
  <c r="P1880" i="35" s="1"/>
  <c r="O1880" i="35"/>
  <c r="P1887" i="35"/>
  <c r="L1892" i="35"/>
  <c r="P1892" i="35" s="1"/>
  <c r="O1892" i="35"/>
  <c r="O1934" i="35"/>
  <c r="L1934" i="35"/>
  <c r="P1934" i="35" s="1"/>
  <c r="P1950" i="35"/>
  <c r="L1952" i="35"/>
  <c r="P1952" i="35" s="1"/>
  <c r="O1952" i="35"/>
  <c r="O1995" i="35"/>
  <c r="L1995" i="35"/>
  <c r="O2039" i="35"/>
  <c r="L2039" i="35"/>
  <c r="P1830" i="35"/>
  <c r="L1842" i="35"/>
  <c r="P1842" i="35" s="1"/>
  <c r="L1861" i="35"/>
  <c r="P1861" i="35" s="1"/>
  <c r="P1894" i="35"/>
  <c r="L1906" i="35"/>
  <c r="P1906" i="35" s="1"/>
  <c r="L1925" i="35"/>
  <c r="P1925" i="35" s="1"/>
  <c r="L1938" i="35"/>
  <c r="P1938" i="35" s="1"/>
  <c r="L1940" i="35"/>
  <c r="P1940" i="35" s="1"/>
  <c r="O1940" i="35"/>
  <c r="O1971" i="35"/>
  <c r="L1971" i="35"/>
  <c r="L1978" i="35"/>
  <c r="P1978" i="35" s="1"/>
  <c r="P1997" i="35"/>
  <c r="O2278" i="35"/>
  <c r="L2278" i="35"/>
  <c r="P2278" i="35" s="1"/>
  <c r="L1832" i="35"/>
  <c r="O1832" i="35"/>
  <c r="P1839" i="35"/>
  <c r="L1844" i="35"/>
  <c r="P1844" i="35" s="1"/>
  <c r="O1844" i="35"/>
  <c r="L1896" i="35"/>
  <c r="P1896" i="35" s="1"/>
  <c r="O1896" i="35"/>
  <c r="P1903" i="35"/>
  <c r="L1908" i="35"/>
  <c r="O1908" i="35"/>
  <c r="O1960" i="35"/>
  <c r="L1960" i="35"/>
  <c r="P1960" i="35" s="1"/>
  <c r="P1984" i="35"/>
  <c r="O1988" i="35"/>
  <c r="L1988" i="35"/>
  <c r="P2012" i="35"/>
  <c r="P2074" i="35"/>
  <c r="O2268" i="35"/>
  <c r="L2268" i="35"/>
  <c r="L1725" i="35"/>
  <c r="P1725" i="35" s="1"/>
  <c r="L1733" i="35"/>
  <c r="P1733" i="35" s="1"/>
  <c r="L1741" i="35"/>
  <c r="P1741" i="35" s="1"/>
  <c r="L1749" i="35"/>
  <c r="P1749" i="35" s="1"/>
  <c r="L1757" i="35"/>
  <c r="P1757" i="35" s="1"/>
  <c r="L1765" i="35"/>
  <c r="P1765" i="35" s="1"/>
  <c r="L1773" i="35"/>
  <c r="P1773" i="35" s="1"/>
  <c r="L1781" i="35"/>
  <c r="P1781" i="35" s="1"/>
  <c r="L1789" i="35"/>
  <c r="P1789" i="35" s="1"/>
  <c r="L1797" i="35"/>
  <c r="P1797" i="35" s="1"/>
  <c r="L1805" i="35"/>
  <c r="P1805" i="35" s="1"/>
  <c r="L1813" i="35"/>
  <c r="P1813" i="35" s="1"/>
  <c r="P1834" i="35"/>
  <c r="P1846" i="35"/>
  <c r="L1858" i="35"/>
  <c r="P1858" i="35" s="1"/>
  <c r="L1877" i="35"/>
  <c r="P1877" i="35" s="1"/>
  <c r="P1898" i="35"/>
  <c r="P1910" i="35"/>
  <c r="L1922" i="35"/>
  <c r="P1922" i="35" s="1"/>
  <c r="O1975" i="35"/>
  <c r="L1975" i="35"/>
  <c r="P1975" i="35" s="1"/>
  <c r="L1456" i="35"/>
  <c r="P1456" i="35" s="1"/>
  <c r="L1488" i="35"/>
  <c r="P1488" i="35" s="1"/>
  <c r="L1520" i="35"/>
  <c r="P1520" i="35" s="1"/>
  <c r="O1820" i="35"/>
  <c r="P1820" i="35" s="1"/>
  <c r="L1822" i="35"/>
  <c r="P1822" i="35" s="1"/>
  <c r="L1841" i="35"/>
  <c r="P1841" i="35" s="1"/>
  <c r="L1848" i="35"/>
  <c r="O1848" i="35"/>
  <c r="L1860" i="35"/>
  <c r="O1860" i="35"/>
  <c r="O1863" i="35"/>
  <c r="P1863" i="35" s="1"/>
  <c r="L1867" i="35"/>
  <c r="P1867" i="35" s="1"/>
  <c r="O1884" i="35"/>
  <c r="P1884" i="35" s="1"/>
  <c r="L1886" i="35"/>
  <c r="P1886" i="35" s="1"/>
  <c r="L1905" i="35"/>
  <c r="P1905" i="35" s="1"/>
  <c r="L1912" i="35"/>
  <c r="P1912" i="35" s="1"/>
  <c r="O1912" i="35"/>
  <c r="L1924" i="35"/>
  <c r="P1924" i="35" s="1"/>
  <c r="O1924" i="35"/>
  <c r="O1927" i="35"/>
  <c r="P1927" i="35" s="1"/>
  <c r="L1931" i="35"/>
  <c r="P1931" i="35" s="1"/>
  <c r="L1935" i="35"/>
  <c r="P1935" i="35" s="1"/>
  <c r="O1937" i="35"/>
  <c r="L1937" i="35"/>
  <c r="P1937" i="35" s="1"/>
  <c r="P1941" i="35"/>
  <c r="L1946" i="35"/>
  <c r="P1946" i="35" s="1"/>
  <c r="P1953" i="35"/>
  <c r="O1955" i="35"/>
  <c r="L1955" i="35"/>
  <c r="P1964" i="35"/>
  <c r="P1986" i="35"/>
  <c r="L2148" i="35"/>
  <c r="P2148" i="35" s="1"/>
  <c r="O2148" i="35"/>
  <c r="L2162" i="35"/>
  <c r="P2162" i="35" s="1"/>
  <c r="O2162" i="35"/>
  <c r="L2050" i="35"/>
  <c r="P2050" i="35" s="1"/>
  <c r="O2050" i="35"/>
  <c r="O2055" i="35"/>
  <c r="L2055" i="35"/>
  <c r="P2080" i="35"/>
  <c r="L2090" i="35"/>
  <c r="P2090" i="35" s="1"/>
  <c r="O2090" i="35"/>
  <c r="P2092" i="35"/>
  <c r="O2127" i="35"/>
  <c r="L2127" i="35"/>
  <c r="O2196" i="35"/>
  <c r="L2196" i="35"/>
  <c r="P2196" i="35" s="1"/>
  <c r="P2198" i="35"/>
  <c r="P2230" i="35"/>
  <c r="O2257" i="35"/>
  <c r="L2257" i="35"/>
  <c r="P2257" i="35" s="1"/>
  <c r="O1963" i="35"/>
  <c r="L1963" i="35"/>
  <c r="L2003" i="35"/>
  <c r="P2003" i="35" s="1"/>
  <c r="L2027" i="35"/>
  <c r="P2027" i="35" s="1"/>
  <c r="L2036" i="35"/>
  <c r="P2036" i="35" s="1"/>
  <c r="L2044" i="35"/>
  <c r="P2044" i="35" s="1"/>
  <c r="L2047" i="35"/>
  <c r="P2047" i="35" s="1"/>
  <c r="P2052" i="35"/>
  <c r="L2064" i="35"/>
  <c r="P2064" i="35" s="1"/>
  <c r="L2099" i="35"/>
  <c r="P2099" i="35" s="1"/>
  <c r="L2120" i="35"/>
  <c r="P2120" i="35" s="1"/>
  <c r="P2129" i="35"/>
  <c r="L2155" i="35"/>
  <c r="P2155" i="35" s="1"/>
  <c r="L2164" i="35"/>
  <c r="P2164" i="35" s="1"/>
  <c r="P2172" i="35"/>
  <c r="L2200" i="35"/>
  <c r="P2200" i="35" s="1"/>
  <c r="L2232" i="35"/>
  <c r="P2232" i="35" s="1"/>
  <c r="P2255" i="35"/>
  <c r="P2302" i="35"/>
  <c r="O2330" i="35"/>
  <c r="L2330" i="35"/>
  <c r="O2031" i="35"/>
  <c r="L2031" i="35"/>
  <c r="L2082" i="35"/>
  <c r="P2082" i="35" s="1"/>
  <c r="O2082" i="35"/>
  <c r="O2087" i="35"/>
  <c r="L2087" i="35"/>
  <c r="L2122" i="35"/>
  <c r="O2122" i="35"/>
  <c r="O2159" i="35"/>
  <c r="L2159" i="35"/>
  <c r="O2180" i="35"/>
  <c r="L2180" i="35"/>
  <c r="O2265" i="35"/>
  <c r="L2265" i="35"/>
  <c r="L2328" i="35"/>
  <c r="P2328" i="35" s="1"/>
  <c r="O2328" i="35"/>
  <c r="O2350" i="35"/>
  <c r="L2350" i="35"/>
  <c r="L2024" i="35"/>
  <c r="P2024" i="35" s="1"/>
  <c r="P2038" i="35"/>
  <c r="L2059" i="35"/>
  <c r="P2059" i="35" s="1"/>
  <c r="O2062" i="35"/>
  <c r="P2062" i="35" s="1"/>
  <c r="L2068" i="35"/>
  <c r="P2068" i="35" s="1"/>
  <c r="O2074" i="35"/>
  <c r="L2076" i="35"/>
  <c r="P2076" i="35" s="1"/>
  <c r="L2079" i="35"/>
  <c r="P2079" i="35" s="1"/>
  <c r="O2092" i="35"/>
  <c r="L2096" i="35"/>
  <c r="P2096" i="35" s="1"/>
  <c r="L2131" i="35"/>
  <c r="P2131" i="35" s="1"/>
  <c r="L2152" i="35"/>
  <c r="P2152" i="35" s="1"/>
  <c r="L2184" i="35"/>
  <c r="P2184" i="35" s="1"/>
  <c r="L2208" i="35"/>
  <c r="P2208" i="35" s="1"/>
  <c r="P2271" i="35"/>
  <c r="O2289" i="35"/>
  <c r="L2289" i="35"/>
  <c r="L2324" i="35"/>
  <c r="P2324" i="35" s="1"/>
  <c r="O2324" i="35"/>
  <c r="O2342" i="35"/>
  <c r="L2342" i="35"/>
  <c r="L1974" i="35"/>
  <c r="P1974" i="35" s="1"/>
  <c r="L1996" i="35"/>
  <c r="P1996" i="35" s="1"/>
  <c r="O2006" i="35"/>
  <c r="P2006" i="35" s="1"/>
  <c r="P2016" i="35"/>
  <c r="L2026" i="35"/>
  <c r="P2026" i="35" s="1"/>
  <c r="O2026" i="35"/>
  <c r="P2028" i="35"/>
  <c r="O2052" i="35"/>
  <c r="O2063" i="35"/>
  <c r="L2063" i="35"/>
  <c r="O2066" i="35"/>
  <c r="P2066" i="35" s="1"/>
  <c r="P2073" i="35"/>
  <c r="L2103" i="35"/>
  <c r="P2103" i="35" s="1"/>
  <c r="L2114" i="35"/>
  <c r="P2114" i="35" s="1"/>
  <c r="O2114" i="35"/>
  <c r="O2119" i="35"/>
  <c r="L2119" i="35"/>
  <c r="P2119" i="35" s="1"/>
  <c r="P2126" i="35"/>
  <c r="O2134" i="35"/>
  <c r="P2134" i="35" s="1"/>
  <c r="P2144" i="35"/>
  <c r="L2154" i="35"/>
  <c r="P2154" i="35" s="1"/>
  <c r="O2154" i="35"/>
  <c r="P2156" i="35"/>
  <c r="P2197" i="35"/>
  <c r="P2214" i="35"/>
  <c r="O2254" i="35"/>
  <c r="L2254" i="35"/>
  <c r="P2254" i="35" s="1"/>
  <c r="P2258" i="35"/>
  <c r="L2316" i="35"/>
  <c r="P2316" i="35" s="1"/>
  <c r="O2316" i="35"/>
  <c r="L1956" i="35"/>
  <c r="P1956" i="35" s="1"/>
  <c r="L1979" i="35"/>
  <c r="P1979" i="35" s="1"/>
  <c r="P1985" i="35"/>
  <c r="L1999" i="35"/>
  <c r="P1999" i="35" s="1"/>
  <c r="L2035" i="35"/>
  <c r="P2035" i="35" s="1"/>
  <c r="P2040" i="35"/>
  <c r="L2056" i="35"/>
  <c r="P2056" i="35" s="1"/>
  <c r="P2065" i="35"/>
  <c r="P2070" i="35"/>
  <c r="L2091" i="35"/>
  <c r="P2091" i="35" s="1"/>
  <c r="O2094" i="35"/>
  <c r="P2094" i="35" s="1"/>
  <c r="O2106" i="35"/>
  <c r="P2106" i="35" s="1"/>
  <c r="L2111" i="35"/>
  <c r="P2111" i="35" s="1"/>
  <c r="P2116" i="35"/>
  <c r="O2124" i="35"/>
  <c r="P2124" i="35" s="1"/>
  <c r="L2128" i="35"/>
  <c r="P2128" i="35" s="1"/>
  <c r="L2163" i="35"/>
  <c r="P2163" i="35" s="1"/>
  <c r="P2168" i="35"/>
  <c r="O2188" i="35"/>
  <c r="L2188" i="35"/>
  <c r="P2190" i="35"/>
  <c r="L2216" i="35"/>
  <c r="P2216" i="35" s="1"/>
  <c r="P2266" i="35"/>
  <c r="P1939" i="35"/>
  <c r="O1987" i="35"/>
  <c r="L1987" i="35"/>
  <c r="P1993" i="35"/>
  <c r="O2002" i="35"/>
  <c r="P2002" i="35" s="1"/>
  <c r="L2018" i="35"/>
  <c r="P2018" i="35" s="1"/>
  <c r="O2018" i="35"/>
  <c r="O2023" i="35"/>
  <c r="L2023" i="35"/>
  <c r="P2030" i="35"/>
  <c r="O2038" i="35"/>
  <c r="P2048" i="35"/>
  <c r="L2058" i="35"/>
  <c r="O2058" i="35"/>
  <c r="P2060" i="35"/>
  <c r="O2084" i="35"/>
  <c r="P2084" i="35" s="1"/>
  <c r="O2095" i="35"/>
  <c r="L2095" i="35"/>
  <c r="O2098" i="35"/>
  <c r="P2098" i="35" s="1"/>
  <c r="P2105" i="35"/>
  <c r="L2135" i="35"/>
  <c r="P2135" i="35" s="1"/>
  <c r="L2146" i="35"/>
  <c r="P2146" i="35" s="1"/>
  <c r="O2146" i="35"/>
  <c r="O2151" i="35"/>
  <c r="L2151" i="35"/>
  <c r="P2158" i="35"/>
  <c r="O2166" i="35"/>
  <c r="P2166" i="35" s="1"/>
  <c r="P2176" i="35"/>
  <c r="P2181" i="35"/>
  <c r="L2192" i="35"/>
  <c r="P2192" i="35" s="1"/>
  <c r="P2222" i="35"/>
  <c r="O2260" i="35"/>
  <c r="L2260" i="35"/>
  <c r="O2249" i="35"/>
  <c r="L2249" i="35"/>
  <c r="L2280" i="35"/>
  <c r="P2280" i="35" s="1"/>
  <c r="O2280" i="35"/>
  <c r="P2282" i="35"/>
  <c r="P2299" i="35"/>
  <c r="L2304" i="35"/>
  <c r="P2304" i="35" s="1"/>
  <c r="O2304" i="35"/>
  <c r="L2348" i="35"/>
  <c r="P2348" i="35" s="1"/>
  <c r="O2348" i="35"/>
  <c r="L2359" i="35"/>
  <c r="P2359" i="35" s="1"/>
  <c r="O2359" i="35"/>
  <c r="P2361" i="35"/>
  <c r="P2393" i="35"/>
  <c r="O2406" i="35"/>
  <c r="L2406" i="35"/>
  <c r="O2533" i="35"/>
  <c r="L2533" i="35"/>
  <c r="P2533" i="35" s="1"/>
  <c r="P2239" i="35"/>
  <c r="P2275" i="35"/>
  <c r="O2286" i="35"/>
  <c r="L2286" i="35"/>
  <c r="P2286" i="35" s="1"/>
  <c r="L2313" i="35"/>
  <c r="P2313" i="35" s="1"/>
  <c r="P2319" i="35"/>
  <c r="P2339" i="35"/>
  <c r="O2366" i="35"/>
  <c r="L2366" i="35"/>
  <c r="O2374" i="35"/>
  <c r="L2374" i="35"/>
  <c r="O2277" i="35"/>
  <c r="L2277" i="35"/>
  <c r="L2284" i="35"/>
  <c r="P2284" i="35" s="1"/>
  <c r="O2284" i="35"/>
  <c r="O2321" i="35"/>
  <c r="L2321" i="35"/>
  <c r="O2389" i="35"/>
  <c r="L2389" i="35"/>
  <c r="O2439" i="35"/>
  <c r="L2439" i="35"/>
  <c r="L2204" i="35"/>
  <c r="P2204" i="35" s="1"/>
  <c r="L2212" i="35"/>
  <c r="P2212" i="35" s="1"/>
  <c r="L2220" i="35"/>
  <c r="P2220" i="35" s="1"/>
  <c r="L2228" i="35"/>
  <c r="P2228" i="35" s="1"/>
  <c r="L2236" i="35"/>
  <c r="P2236" i="35" s="1"/>
  <c r="L2246" i="35"/>
  <c r="P2246" i="35" s="1"/>
  <c r="O2270" i="35"/>
  <c r="P2270" i="35" s="1"/>
  <c r="L2292" i="35"/>
  <c r="P2292" i="35" s="1"/>
  <c r="O2292" i="35"/>
  <c r="P2296" i="35"/>
  <c r="L2310" i="35"/>
  <c r="P2310" i="35" s="1"/>
  <c r="L2325" i="35"/>
  <c r="P2325" i="35" s="1"/>
  <c r="O2345" i="35"/>
  <c r="L2345" i="35"/>
  <c r="O2437" i="35"/>
  <c r="L2437" i="35"/>
  <c r="O2523" i="35"/>
  <c r="L2523" i="35"/>
  <c r="P2243" i="35"/>
  <c r="P2314" i="35"/>
  <c r="P2331" i="35"/>
  <c r="L2336" i="35"/>
  <c r="O2336" i="35"/>
  <c r="P2338" i="35"/>
  <c r="O2403" i="35"/>
  <c r="L2403" i="35"/>
  <c r="L2250" i="35"/>
  <c r="P2250" i="35" s="1"/>
  <c r="O2256" i="35"/>
  <c r="P2256" i="35" s="1"/>
  <c r="L2261" i="35"/>
  <c r="P2261" i="35" s="1"/>
  <c r="L2281" i="35"/>
  <c r="P2281" i="35" s="1"/>
  <c r="P2287" i="35"/>
  <c r="P2307" i="35"/>
  <c r="O2318" i="35"/>
  <c r="L2318" i="35"/>
  <c r="O2371" i="35"/>
  <c r="L2371" i="35"/>
  <c r="O2401" i="35"/>
  <c r="L2401" i="35"/>
  <c r="P2471" i="35"/>
  <c r="P2473" i="35"/>
  <c r="P2482" i="35"/>
  <c r="P2487" i="35"/>
  <c r="P2497" i="35"/>
  <c r="P2535" i="35"/>
  <c r="P2585" i="35"/>
  <c r="L2381" i="35"/>
  <c r="P2381" i="35" s="1"/>
  <c r="L2386" i="35"/>
  <c r="P2386" i="35" s="1"/>
  <c r="L2398" i="35"/>
  <c r="P2398" i="35" s="1"/>
  <c r="L2413" i="35"/>
  <c r="P2413" i="35" s="1"/>
  <c r="L2418" i="35"/>
  <c r="P2418" i="35" s="1"/>
  <c r="L2421" i="35"/>
  <c r="P2421" i="35" s="1"/>
  <c r="L2429" i="35"/>
  <c r="P2429" i="35" s="1"/>
  <c r="P2434" i="35"/>
  <c r="L2457" i="35"/>
  <c r="P2457" i="35" s="1"/>
  <c r="P2530" i="35"/>
  <c r="P2566" i="35"/>
  <c r="P2449" i="35"/>
  <c r="L2491" i="35"/>
  <c r="P2491" i="35" s="1"/>
  <c r="P2527" i="35"/>
  <c r="L2539" i="35"/>
  <c r="P2539" i="35" s="1"/>
  <c r="O2551" i="35"/>
  <c r="L2551" i="35"/>
  <c r="L2353" i="35"/>
  <c r="P2353" i="35" s="1"/>
  <c r="L2363" i="35"/>
  <c r="P2363" i="35" s="1"/>
  <c r="L2375" i="35"/>
  <c r="P2375" i="35" s="1"/>
  <c r="L2378" i="35"/>
  <c r="P2378" i="35" s="1"/>
  <c r="O2391" i="35"/>
  <c r="P2391" i="35" s="1"/>
  <c r="L2395" i="35"/>
  <c r="P2395" i="35" s="1"/>
  <c r="L2407" i="35"/>
  <c r="P2407" i="35" s="1"/>
  <c r="L2410" i="35"/>
  <c r="P2410" i="35" s="1"/>
  <c r="L2431" i="35"/>
  <c r="P2431" i="35" s="1"/>
  <c r="L2451" i="35"/>
  <c r="P2451" i="35" s="1"/>
  <c r="L2461" i="35"/>
  <c r="P2461" i="35" s="1"/>
  <c r="P2466" i="35"/>
  <c r="P2484" i="35"/>
  <c r="L2501" i="35"/>
  <c r="P2501" i="35" s="1"/>
  <c r="P2508" i="35"/>
  <c r="P2513" i="35"/>
  <c r="P2563" i="35"/>
  <c r="L2309" i="35"/>
  <c r="P2309" i="35" s="1"/>
  <c r="L2341" i="35"/>
  <c r="P2341" i="35" s="1"/>
  <c r="P2443" i="35"/>
  <c r="L2245" i="35"/>
  <c r="P2245" i="35" s="1"/>
  <c r="L2297" i="35"/>
  <c r="P2297" i="35" s="1"/>
  <c r="L2329" i="35"/>
  <c r="P2329" i="35" s="1"/>
  <c r="O2356" i="35"/>
  <c r="P2356" i="35" s="1"/>
  <c r="L2358" i="35"/>
  <c r="P2358" i="35" s="1"/>
  <c r="P2360" i="35"/>
  <c r="P2372" i="35"/>
  <c r="L2390" i="35"/>
  <c r="P2390" i="35" s="1"/>
  <c r="P2392" i="35"/>
  <c r="P2404" i="35"/>
  <c r="P2440" i="35"/>
  <c r="L2463" i="35"/>
  <c r="P2463" i="35" s="1"/>
  <c r="P2475" i="35"/>
  <c r="P2478" i="35"/>
  <c r="P2495" i="35"/>
  <c r="P2524" i="35"/>
  <c r="P2529" i="35"/>
  <c r="L2241" i="35"/>
  <c r="P2241" i="35" s="1"/>
  <c r="L2273" i="35"/>
  <c r="P2273" i="35" s="1"/>
  <c r="L2285" i="35"/>
  <c r="P2285" i="35" s="1"/>
  <c r="O2312" i="35"/>
  <c r="P2312" i="35" s="1"/>
  <c r="L2317" i="35"/>
  <c r="P2317" i="35" s="1"/>
  <c r="O2344" i="35"/>
  <c r="P2344" i="35" s="1"/>
  <c r="L2349" i="35"/>
  <c r="P2349" i="35" s="1"/>
  <c r="O2365" i="35"/>
  <c r="P2365" i="35" s="1"/>
  <c r="P2382" i="35"/>
  <c r="O2397" i="35"/>
  <c r="P2397" i="35" s="1"/>
  <c r="P2414" i="35"/>
  <c r="L2425" i="35"/>
  <c r="P2425" i="35" s="1"/>
  <c r="O2433" i="35"/>
  <c r="P2433" i="35" s="1"/>
  <c r="P2458" i="35"/>
  <c r="P2460" i="35"/>
  <c r="P2470" i="35"/>
  <c r="L2507" i="35"/>
  <c r="P2507" i="35" s="1"/>
  <c r="L2517" i="35"/>
  <c r="P2517" i="35" s="1"/>
  <c r="P2519" i="35"/>
  <c r="P2578" i="35"/>
  <c r="P2494" i="35"/>
  <c r="P2510" i="35"/>
  <c r="P2526" i="35"/>
  <c r="P2542" i="35"/>
  <c r="P2554" i="35"/>
  <c r="P2570" i="35"/>
  <c r="P2582" i="35"/>
  <c r="P2442" i="35"/>
  <c r="P2474" i="35"/>
  <c r="P2550" i="35"/>
  <c r="P2584" i="35"/>
  <c r="L2362" i="35"/>
  <c r="P2362" i="35" s="1"/>
  <c r="L2394" i="35"/>
  <c r="P2394" i="35" s="1"/>
  <c r="P2430" i="35"/>
  <c r="P2462" i="35"/>
  <c r="P2486" i="35"/>
  <c r="P2502" i="35"/>
  <c r="P2518" i="35"/>
  <c r="P2534" i="35"/>
  <c r="L2555" i="35"/>
  <c r="P2555" i="35" s="1"/>
  <c r="P2574" i="35"/>
  <c r="L5" i="35"/>
  <c r="P5" i="35" s="1"/>
  <c r="P2551" i="35" l="1"/>
  <c r="P2401" i="35"/>
  <c r="P2336" i="35"/>
  <c r="P2345" i="35"/>
  <c r="P2389" i="35"/>
  <c r="P2374" i="35"/>
  <c r="P2289" i="35"/>
  <c r="P2265" i="35"/>
  <c r="P2122" i="35"/>
  <c r="P2330" i="35"/>
  <c r="P2268" i="35"/>
  <c r="P1971" i="35"/>
  <c r="P2102" i="35"/>
  <c r="P1669" i="35"/>
  <c r="P1721" i="35"/>
  <c r="P1527" i="35"/>
  <c r="P1831" i="35"/>
  <c r="P1685" i="35"/>
  <c r="P1801" i="35"/>
  <c r="P1641" i="35"/>
  <c r="P1489" i="35"/>
  <c r="P1361" i="35"/>
  <c r="P1561" i="35"/>
  <c r="P1613" i="35"/>
  <c r="P1661" i="35"/>
  <c r="P1748" i="35"/>
  <c r="P1516" i="35"/>
  <c r="P1054" i="35"/>
  <c r="P946" i="35"/>
  <c r="P1388" i="35"/>
  <c r="P913" i="35"/>
  <c r="P1424" i="35"/>
  <c r="P1261" i="35"/>
  <c r="P1184" i="35"/>
  <c r="P1389" i="35"/>
  <c r="P925" i="35"/>
  <c r="P882" i="35"/>
  <c r="P1236" i="35"/>
  <c r="P984" i="35"/>
  <c r="P862" i="35"/>
  <c r="P587" i="35"/>
  <c r="P926" i="35"/>
  <c r="P747" i="35"/>
  <c r="P649" i="35"/>
  <c r="P603" i="35"/>
  <c r="P676" i="35"/>
  <c r="P394" i="35"/>
  <c r="P976" i="35"/>
  <c r="P894" i="35"/>
  <c r="P652" i="35"/>
  <c r="P557" i="35"/>
  <c r="P249" i="35"/>
  <c r="P520" i="35"/>
  <c r="P436" i="35"/>
  <c r="P978" i="35"/>
  <c r="P377" i="35"/>
  <c r="P243" i="35"/>
  <c r="P179" i="35"/>
  <c r="P115" i="35"/>
  <c r="P48" i="35"/>
  <c r="P573" i="35"/>
  <c r="P336" i="35"/>
  <c r="P632" i="35"/>
  <c r="P391" i="35"/>
  <c r="P99" i="35"/>
  <c r="P475" i="35"/>
  <c r="P383" i="35"/>
  <c r="P275" i="35"/>
  <c r="P192" i="35"/>
  <c r="P36" i="35"/>
  <c r="P360" i="35"/>
  <c r="P176" i="35"/>
  <c r="P568" i="35"/>
  <c r="P466" i="35"/>
  <c r="P2371" i="35"/>
  <c r="P2321" i="35"/>
  <c r="P2366" i="35"/>
  <c r="P2058" i="35"/>
  <c r="P2188" i="35"/>
  <c r="P2063" i="35"/>
  <c r="P2180" i="35"/>
  <c r="P2087" i="35"/>
  <c r="P1860" i="35"/>
  <c r="P1908" i="35"/>
  <c r="P1832" i="35"/>
  <c r="P1597" i="35"/>
  <c r="P1895" i="35"/>
  <c r="P1629" i="35"/>
  <c r="P1693" i="35"/>
  <c r="P1649" i="35"/>
  <c r="P1605" i="35"/>
  <c r="P1500" i="35"/>
  <c r="P1737" i="35"/>
  <c r="P1621" i="35"/>
  <c r="P1468" i="35"/>
  <c r="P1609" i="35"/>
  <c r="P1484" i="35"/>
  <c r="P1826" i="35"/>
  <c r="P1657" i="35"/>
  <c r="P1717" i="35"/>
  <c r="P1097" i="35"/>
  <c r="P932" i="35"/>
  <c r="P1296" i="35"/>
  <c r="P1294" i="35"/>
  <c r="P1137" i="35"/>
  <c r="P996" i="35"/>
  <c r="P893" i="35"/>
  <c r="P1196" i="35"/>
  <c r="P1041" i="35"/>
  <c r="P1333" i="35"/>
  <c r="P861" i="35"/>
  <c r="P1232" i="35"/>
  <c r="P1132" i="35"/>
  <c r="P1021" i="35"/>
  <c r="P1242" i="35"/>
  <c r="P1066" i="35"/>
  <c r="P740" i="35"/>
  <c r="P683" i="35"/>
  <c r="P658" i="35"/>
  <c r="P768" i="35"/>
  <c r="P866" i="35"/>
  <c r="P227" i="35"/>
  <c r="P156" i="35"/>
  <c r="P613" i="35"/>
  <c r="P760" i="35"/>
  <c r="P2318" i="35"/>
  <c r="P2403" i="35"/>
  <c r="P2523" i="35"/>
  <c r="P2249" i="35"/>
  <c r="P1987" i="35"/>
  <c r="P2342" i="35"/>
  <c r="P2350" i="35"/>
  <c r="P2159" i="35"/>
  <c r="P2055" i="35"/>
  <c r="P1848" i="35"/>
  <c r="P1988" i="35"/>
  <c r="P2039" i="35"/>
  <c r="P1928" i="35"/>
  <c r="P1992" i="35"/>
  <c r="P1697" i="35"/>
  <c r="P1745" i="35"/>
  <c r="P1968" i="35"/>
  <c r="P1677" i="35"/>
  <c r="P1565" i="35"/>
  <c r="P1166" i="35"/>
  <c r="P1326" i="35"/>
  <c r="P1713" i="35"/>
  <c r="P1624" i="35"/>
  <c r="P1471" i="35"/>
  <c r="P1358" i="35"/>
  <c r="P1709" i="35"/>
  <c r="P1292" i="35"/>
  <c r="P1161" i="35"/>
  <c r="P1414" i="35"/>
  <c r="P1364" i="35"/>
  <c r="P1158" i="35"/>
  <c r="P914" i="35"/>
  <c r="P1136" i="35"/>
  <c r="P1072" i="35"/>
  <c r="P1240" i="35"/>
  <c r="P1201" i="35"/>
  <c r="P1366" i="35"/>
  <c r="P709" i="35"/>
  <c r="P494" i="35"/>
  <c r="P713" i="35"/>
  <c r="P595" i="35"/>
  <c r="P510" i="35"/>
  <c r="P368" i="35"/>
  <c r="P51" i="35"/>
  <c r="P268" i="35"/>
  <c r="P211" i="35"/>
  <c r="P128" i="35"/>
  <c r="P501" i="35"/>
  <c r="P434" i="35"/>
  <c r="P195" i="35"/>
  <c r="P169" i="35"/>
  <c r="P124" i="35"/>
  <c r="P584" i="35"/>
  <c r="P478" i="35"/>
  <c r="P160" i="35"/>
  <c r="P2406" i="35"/>
  <c r="P2095" i="35"/>
  <c r="P1963" i="35"/>
  <c r="P2127" i="35"/>
  <c r="P1105" i="35"/>
  <c r="P1325" i="35"/>
  <c r="P1425" i="35"/>
  <c r="P1170" i="35"/>
  <c r="P462" i="35"/>
  <c r="P2437" i="35"/>
  <c r="P2439" i="35"/>
  <c r="P2277" i="35"/>
  <c r="P2260" i="35"/>
  <c r="P2151" i="35"/>
  <c r="P2023" i="35"/>
  <c r="P2031" i="35"/>
  <c r="P1955" i="35"/>
  <c r="P1995" i="35"/>
  <c r="P1761" i="35"/>
  <c r="P1585" i="35"/>
  <c r="P1753" i="35"/>
  <c r="P1673" i="35"/>
  <c r="P1164" i="35"/>
  <c r="P1324" i="35"/>
  <c r="P1504" i="35"/>
  <c r="P1421" i="35"/>
  <c r="P1705" i="35"/>
  <c r="P1568" i="35"/>
  <c r="P1433" i="35"/>
  <c r="P1589" i="35"/>
  <c r="P1277" i="35"/>
  <c r="P1077" i="35"/>
  <c r="P1402" i="35"/>
  <c r="P1394" i="35"/>
  <c r="P1065" i="35"/>
  <c r="P1016" i="35"/>
  <c r="P945" i="35"/>
  <c r="P1393" i="35"/>
  <c r="P1177" i="35"/>
  <c r="P986" i="35"/>
  <c r="P1036" i="35"/>
  <c r="P1238" i="35"/>
  <c r="P902" i="35"/>
  <c r="P542" i="35"/>
  <c r="P647" i="35"/>
  <c r="P526" i="35"/>
  <c r="P869" i="35"/>
  <c r="P688" i="35"/>
  <c r="P793" i="35"/>
  <c r="P506" i="35"/>
  <c r="P433" i="35"/>
  <c r="P611" i="35"/>
  <c r="P410" i="35"/>
  <c r="P304" i="35"/>
  <c r="P265" i="35"/>
  <c r="P704" i="35"/>
  <c r="P446" i="35"/>
  <c r="P256" i="35"/>
  <c r="P121" i="35"/>
  <c r="P89" i="35"/>
  <c r="P57" i="35"/>
  <c r="P430" i="35"/>
  <c r="P328" i="35"/>
  <c r="P259" i="35"/>
  <c r="P233" i="35"/>
  <c r="P188" i="35"/>
  <c r="P474" i="35"/>
  <c r="P443" i="35"/>
  <c r="P281" i="35"/>
  <c r="P217" i="35"/>
  <c r="P153" i="35"/>
  <c r="F123" i="35"/>
  <c r="E123" i="35"/>
  <c r="D123" i="35"/>
  <c r="C123" i="35"/>
  <c r="B123" i="35"/>
  <c r="A123" i="35"/>
  <c r="F122" i="35"/>
  <c r="E122" i="35"/>
  <c r="D122" i="35"/>
  <c r="C122" i="35"/>
  <c r="B122" i="35"/>
  <c r="A122" i="35"/>
  <c r="F77" i="35"/>
  <c r="E77" i="35"/>
  <c r="D77" i="35"/>
  <c r="C77" i="35"/>
  <c r="B77" i="35"/>
  <c r="A77" i="35"/>
  <c r="F76" i="35"/>
  <c r="E76" i="35"/>
  <c r="D76" i="35"/>
  <c r="C76" i="35"/>
  <c r="B76" i="35"/>
  <c r="A76" i="35"/>
  <c r="A96" i="35"/>
  <c r="B96" i="35"/>
  <c r="C96" i="35"/>
  <c r="D96" i="35"/>
  <c r="E96" i="35"/>
  <c r="F96" i="35"/>
  <c r="A162" i="35"/>
  <c r="B162" i="35"/>
  <c r="C162" i="35"/>
  <c r="D162" i="35"/>
  <c r="E162" i="35"/>
  <c r="F162" i="35"/>
  <c r="A227" i="35"/>
  <c r="B227" i="35"/>
  <c r="C227" i="35"/>
  <c r="D227" i="35"/>
  <c r="E227" i="35"/>
  <c r="F227" i="35"/>
  <c r="A241" i="35"/>
  <c r="B241" i="35"/>
  <c r="C241" i="35"/>
  <c r="D241" i="35"/>
  <c r="E241" i="35"/>
  <c r="F241" i="35"/>
  <c r="A403" i="35"/>
  <c r="B403" i="35"/>
  <c r="C403" i="35"/>
  <c r="D403" i="35"/>
  <c r="E403" i="35"/>
  <c r="F403" i="35"/>
  <c r="A445" i="35"/>
  <c r="B445" i="35"/>
  <c r="C445" i="35"/>
  <c r="D445" i="35"/>
  <c r="E445" i="35"/>
  <c r="F445" i="35"/>
  <c r="A871" i="35"/>
  <c r="B871" i="35"/>
  <c r="C871" i="35"/>
  <c r="D871" i="35"/>
  <c r="E871" i="35"/>
  <c r="F871" i="35"/>
  <c r="A945" i="35"/>
  <c r="B945" i="35"/>
  <c r="C945" i="35"/>
  <c r="D945" i="35"/>
  <c r="E945" i="35"/>
  <c r="F945" i="35"/>
  <c r="A946" i="35"/>
  <c r="B946" i="35"/>
  <c r="C946" i="35"/>
  <c r="D946" i="35"/>
  <c r="E946" i="35"/>
  <c r="F946" i="35"/>
  <c r="A975" i="35"/>
  <c r="B975" i="35"/>
  <c r="C975" i="35"/>
  <c r="D975" i="35"/>
  <c r="E975" i="35"/>
  <c r="F975" i="35"/>
  <c r="F121" i="35" l="1"/>
  <c r="E121" i="35"/>
  <c r="D121" i="35"/>
  <c r="C121" i="35"/>
  <c r="B121" i="35"/>
  <c r="A121" i="35"/>
  <c r="F120" i="35"/>
  <c r="E120" i="35"/>
  <c r="D120" i="35"/>
  <c r="C120" i="35"/>
  <c r="B120" i="35"/>
  <c r="A120" i="35"/>
  <c r="F119" i="35"/>
  <c r="E119" i="35"/>
  <c r="D119" i="35"/>
  <c r="C119" i="35"/>
  <c r="B119" i="35"/>
  <c r="A119" i="35"/>
  <c r="F118" i="35"/>
  <c r="E118" i="35"/>
  <c r="D118" i="35"/>
  <c r="C118" i="35"/>
  <c r="B118" i="35"/>
  <c r="A118" i="35"/>
  <c r="F74" i="35"/>
  <c r="E74" i="35"/>
  <c r="D74" i="35"/>
  <c r="C74" i="35"/>
  <c r="B74" i="35"/>
  <c r="A74" i="35"/>
  <c r="F73" i="35"/>
  <c r="E73" i="35"/>
  <c r="D73" i="35"/>
  <c r="C73" i="35"/>
  <c r="B73" i="35"/>
  <c r="A73" i="35"/>
  <c r="F51" i="35"/>
  <c r="F52" i="35"/>
  <c r="E51" i="35"/>
  <c r="E52" i="35"/>
  <c r="D51" i="35"/>
  <c r="D52" i="35"/>
  <c r="C51" i="35"/>
  <c r="C52" i="35"/>
  <c r="B51" i="35"/>
  <c r="B52" i="35"/>
  <c r="A51" i="35"/>
  <c r="A52" i="35"/>
  <c r="F6" i="35"/>
  <c r="F7" i="35"/>
  <c r="F8" i="35"/>
  <c r="F9" i="35"/>
  <c r="F10" i="35"/>
  <c r="F11" i="35"/>
  <c r="F12" i="35"/>
  <c r="F13" i="35"/>
  <c r="F14" i="35"/>
  <c r="F15" i="35"/>
  <c r="F16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32" i="35"/>
  <c r="F33" i="35"/>
  <c r="F34" i="35"/>
  <c r="F35" i="35"/>
  <c r="F36" i="35"/>
  <c r="F37" i="35"/>
  <c r="F38" i="35"/>
  <c r="F39" i="35"/>
  <c r="F40" i="35"/>
  <c r="F41" i="35"/>
  <c r="F42" i="35"/>
  <c r="F43" i="35"/>
  <c r="F44" i="35"/>
  <c r="F45" i="35"/>
  <c r="F46" i="35"/>
  <c r="F47" i="35"/>
  <c r="F48" i="35"/>
  <c r="F49" i="35"/>
  <c r="F50" i="35"/>
  <c r="F53" i="35"/>
  <c r="F54" i="35"/>
  <c r="F55" i="35"/>
  <c r="F56" i="35"/>
  <c r="F57" i="35"/>
  <c r="F58" i="35"/>
  <c r="F59" i="35"/>
  <c r="F60" i="35"/>
  <c r="F61" i="35"/>
  <c r="F62" i="35"/>
  <c r="F63" i="35"/>
  <c r="F64" i="35"/>
  <c r="F65" i="35"/>
  <c r="F66" i="35"/>
  <c r="F67" i="35"/>
  <c r="F68" i="35"/>
  <c r="F69" i="35"/>
  <c r="F70" i="35"/>
  <c r="F71" i="35"/>
  <c r="F72" i="35"/>
  <c r="F75" i="35"/>
  <c r="F78" i="35"/>
  <c r="F79" i="35"/>
  <c r="F80" i="35"/>
  <c r="F81" i="35"/>
  <c r="F82" i="35"/>
  <c r="F83" i="35"/>
  <c r="F84" i="35"/>
  <c r="F85" i="35"/>
  <c r="F86" i="35"/>
  <c r="F87" i="35"/>
  <c r="F88" i="35"/>
  <c r="F89" i="35"/>
  <c r="F90" i="35"/>
  <c r="F91" i="35"/>
  <c r="F92" i="35"/>
  <c r="F93" i="35"/>
  <c r="F94" i="35"/>
  <c r="F95" i="35"/>
  <c r="F97" i="35"/>
  <c r="F98" i="35"/>
  <c r="F99" i="35"/>
  <c r="F100" i="35"/>
  <c r="F101" i="35"/>
  <c r="F102" i="35"/>
  <c r="F103" i="35"/>
  <c r="F104" i="35"/>
  <c r="F105" i="35"/>
  <c r="F106" i="35"/>
  <c r="F107" i="35"/>
  <c r="F108" i="35"/>
  <c r="F109" i="35"/>
  <c r="F110" i="35"/>
  <c r="F111" i="35"/>
  <c r="F112" i="35"/>
  <c r="F113" i="35"/>
  <c r="F114" i="35"/>
  <c r="F115" i="35"/>
  <c r="F116" i="35"/>
  <c r="F117" i="35"/>
  <c r="F124" i="35"/>
  <c r="F125" i="35"/>
  <c r="F126" i="35"/>
  <c r="F127" i="35"/>
  <c r="F128" i="35"/>
  <c r="F129" i="35"/>
  <c r="F130" i="35"/>
  <c r="F131" i="35"/>
  <c r="F132" i="35"/>
  <c r="F133" i="35"/>
  <c r="F134" i="35"/>
  <c r="F135" i="35"/>
  <c r="F136" i="35"/>
  <c r="F137" i="35"/>
  <c r="F138" i="35"/>
  <c r="F139" i="35"/>
  <c r="F140" i="35"/>
  <c r="F141" i="35"/>
  <c r="F142" i="35"/>
  <c r="F143" i="35"/>
  <c r="F144" i="35"/>
  <c r="F145" i="35"/>
  <c r="F146" i="35"/>
  <c r="F147" i="35"/>
  <c r="F148" i="35"/>
  <c r="F149" i="35"/>
  <c r="F150" i="35"/>
  <c r="F151" i="35"/>
  <c r="F152" i="35"/>
  <c r="F153" i="35"/>
  <c r="F154" i="35"/>
  <c r="F155" i="35"/>
  <c r="F156" i="35"/>
  <c r="F157" i="35"/>
  <c r="F158" i="35"/>
  <c r="F159" i="35"/>
  <c r="F160" i="35"/>
  <c r="F161" i="35"/>
  <c r="F163" i="35"/>
  <c r="F164" i="35"/>
  <c r="F165" i="35"/>
  <c r="F166" i="35"/>
  <c r="F167" i="35"/>
  <c r="F168" i="35"/>
  <c r="F169" i="35"/>
  <c r="F170" i="35"/>
  <c r="F171" i="35"/>
  <c r="F172" i="35"/>
  <c r="F173" i="35"/>
  <c r="F174" i="35"/>
  <c r="F175" i="35"/>
  <c r="F176" i="35"/>
  <c r="F177" i="35"/>
  <c r="F178" i="35"/>
  <c r="F179" i="35"/>
  <c r="F180" i="35"/>
  <c r="F181" i="35"/>
  <c r="F182" i="35"/>
  <c r="F183" i="35"/>
  <c r="F184" i="35"/>
  <c r="F185" i="35"/>
  <c r="F186" i="35"/>
  <c r="F187" i="35"/>
  <c r="F188" i="35"/>
  <c r="F189" i="35"/>
  <c r="F190" i="35"/>
  <c r="F191" i="35"/>
  <c r="F192" i="35"/>
  <c r="F193" i="35"/>
  <c r="F194" i="35"/>
  <c r="F195" i="35"/>
  <c r="F196" i="35"/>
  <c r="F197" i="35"/>
  <c r="F198" i="35"/>
  <c r="F199" i="35"/>
  <c r="F200" i="35"/>
  <c r="F201" i="35"/>
  <c r="F202" i="35"/>
  <c r="F203" i="35"/>
  <c r="F204" i="35"/>
  <c r="F205" i="35"/>
  <c r="F206" i="35"/>
  <c r="F207" i="35"/>
  <c r="F208" i="35"/>
  <c r="F209" i="35"/>
  <c r="F210" i="35"/>
  <c r="F211" i="35"/>
  <c r="F212" i="35"/>
  <c r="F213" i="35"/>
  <c r="F214" i="35"/>
  <c r="F215" i="35"/>
  <c r="F216" i="35"/>
  <c r="F217" i="35"/>
  <c r="F218" i="35"/>
  <c r="F219" i="35"/>
  <c r="F220" i="35"/>
  <c r="F221" i="35"/>
  <c r="F222" i="35"/>
  <c r="F223" i="35"/>
  <c r="F224" i="35"/>
  <c r="F225" i="35"/>
  <c r="F226" i="35"/>
  <c r="F228" i="35"/>
  <c r="F229" i="35"/>
  <c r="F230" i="35"/>
  <c r="F231" i="35"/>
  <c r="F232" i="35"/>
  <c r="F233" i="35"/>
  <c r="F234" i="35"/>
  <c r="F235" i="35"/>
  <c r="F236" i="35"/>
  <c r="F237" i="35"/>
  <c r="F238" i="35"/>
  <c r="F239" i="35"/>
  <c r="F240" i="35"/>
  <c r="F242" i="35"/>
  <c r="F243" i="35"/>
  <c r="F244" i="35"/>
  <c r="F245" i="35"/>
  <c r="F246" i="35"/>
  <c r="F247" i="35"/>
  <c r="F248" i="35"/>
  <c r="F249" i="35"/>
  <c r="F250" i="35"/>
  <c r="F251" i="35"/>
  <c r="F252" i="35"/>
  <c r="F253" i="35"/>
  <c r="F254" i="35"/>
  <c r="F255" i="35"/>
  <c r="F256" i="35"/>
  <c r="F257" i="35"/>
  <c r="F258" i="35"/>
  <c r="F259" i="35"/>
  <c r="F260" i="35"/>
  <c r="F261" i="35"/>
  <c r="F262" i="35"/>
  <c r="F263" i="35"/>
  <c r="F264" i="35"/>
  <c r="F265" i="35"/>
  <c r="F266" i="35"/>
  <c r="F267" i="35"/>
  <c r="F268" i="35"/>
  <c r="F269" i="35"/>
  <c r="F270" i="35"/>
  <c r="F271" i="35"/>
  <c r="F272" i="35"/>
  <c r="F273" i="35"/>
  <c r="F274" i="35"/>
  <c r="F275" i="35"/>
  <c r="F276" i="35"/>
  <c r="F277" i="35"/>
  <c r="F278" i="35"/>
  <c r="F279" i="35"/>
  <c r="F280" i="35"/>
  <c r="F281" i="35"/>
  <c r="F282" i="35"/>
  <c r="F283" i="35"/>
  <c r="F284" i="35"/>
  <c r="F285" i="35"/>
  <c r="F286" i="35"/>
  <c r="F287" i="35"/>
  <c r="F288" i="35"/>
  <c r="F289" i="35"/>
  <c r="F290" i="35"/>
  <c r="F291" i="35"/>
  <c r="F292" i="35"/>
  <c r="F293" i="35"/>
  <c r="F294" i="35"/>
  <c r="F295" i="35"/>
  <c r="F296" i="35"/>
  <c r="F297" i="35"/>
  <c r="F298" i="35"/>
  <c r="F299" i="35"/>
  <c r="F300" i="35"/>
  <c r="F301" i="35"/>
  <c r="F302" i="35"/>
  <c r="F303" i="35"/>
  <c r="F304" i="35"/>
  <c r="F305" i="35"/>
  <c r="F306" i="35"/>
  <c r="F307" i="35"/>
  <c r="F308" i="35"/>
  <c r="F309" i="35"/>
  <c r="F310" i="35"/>
  <c r="F311" i="35"/>
  <c r="F312" i="35"/>
  <c r="F313" i="35"/>
  <c r="F314" i="35"/>
  <c r="F315" i="35"/>
  <c r="F316" i="35"/>
  <c r="F317" i="35"/>
  <c r="F318" i="35"/>
  <c r="F319" i="35"/>
  <c r="F320" i="35"/>
  <c r="F321" i="35"/>
  <c r="F322" i="35"/>
  <c r="F323" i="35"/>
  <c r="F324" i="35"/>
  <c r="F325" i="35"/>
  <c r="F326" i="35"/>
  <c r="F327" i="35"/>
  <c r="F328" i="35"/>
  <c r="F329" i="35"/>
  <c r="F330" i="35"/>
  <c r="F331" i="35"/>
  <c r="F332" i="35"/>
  <c r="F333" i="35"/>
  <c r="F334" i="35"/>
  <c r="F335" i="35"/>
  <c r="F336" i="35"/>
  <c r="F337" i="35"/>
  <c r="F338" i="35"/>
  <c r="F339" i="35"/>
  <c r="F340" i="35"/>
  <c r="F341" i="35"/>
  <c r="F342" i="35"/>
  <c r="F343" i="35"/>
  <c r="F344" i="35"/>
  <c r="F345" i="35"/>
  <c r="F346" i="35"/>
  <c r="F347" i="35"/>
  <c r="F348" i="35"/>
  <c r="F349" i="35"/>
  <c r="F350" i="35"/>
  <c r="F351" i="35"/>
  <c r="F352" i="35"/>
  <c r="F353" i="35"/>
  <c r="F354" i="35"/>
  <c r="F355" i="35"/>
  <c r="F356" i="35"/>
  <c r="F357" i="35"/>
  <c r="F358" i="35"/>
  <c r="F359" i="35"/>
  <c r="F360" i="35"/>
  <c r="F361" i="35"/>
  <c r="F362" i="35"/>
  <c r="F363" i="35"/>
  <c r="F364" i="35"/>
  <c r="F365" i="35"/>
  <c r="F366" i="35"/>
  <c r="F367" i="35"/>
  <c r="F368" i="35"/>
  <c r="F369" i="35"/>
  <c r="F370" i="35"/>
  <c r="F371" i="35"/>
  <c r="F372" i="35"/>
  <c r="F373" i="35"/>
  <c r="F374" i="35"/>
  <c r="F375" i="35"/>
  <c r="F376" i="35"/>
  <c r="F377" i="35"/>
  <c r="F378" i="35"/>
  <c r="F379" i="35"/>
  <c r="F380" i="35"/>
  <c r="F381" i="35"/>
  <c r="F382" i="35"/>
  <c r="F383" i="35"/>
  <c r="F384" i="35"/>
  <c r="F385" i="35"/>
  <c r="F386" i="35"/>
  <c r="F387" i="35"/>
  <c r="F388" i="35"/>
  <c r="F389" i="35"/>
  <c r="F390" i="35"/>
  <c r="F391" i="35"/>
  <c r="F392" i="35"/>
  <c r="F393" i="35"/>
  <c r="F394" i="35"/>
  <c r="F395" i="35"/>
  <c r="F396" i="35"/>
  <c r="F397" i="35"/>
  <c r="F398" i="35"/>
  <c r="F399" i="35"/>
  <c r="F400" i="35"/>
  <c r="F401" i="35"/>
  <c r="F402" i="35"/>
  <c r="F404" i="35"/>
  <c r="F405" i="35"/>
  <c r="F406" i="35"/>
  <c r="F407" i="35"/>
  <c r="F408" i="35"/>
  <c r="F409" i="35"/>
  <c r="F410" i="35"/>
  <c r="F411" i="35"/>
  <c r="F412" i="35"/>
  <c r="F413" i="35"/>
  <c r="F414" i="35"/>
  <c r="F415" i="35"/>
  <c r="F416" i="35"/>
  <c r="F417" i="35"/>
  <c r="F418" i="35"/>
  <c r="F419" i="35"/>
  <c r="F420" i="35"/>
  <c r="F421" i="35"/>
  <c r="F422" i="35"/>
  <c r="F423" i="35"/>
  <c r="F424" i="35"/>
  <c r="F425" i="35"/>
  <c r="F426" i="35"/>
  <c r="F427" i="35"/>
  <c r="F428" i="35"/>
  <c r="F429" i="35"/>
  <c r="F430" i="35"/>
  <c r="F431" i="35"/>
  <c r="F432" i="35"/>
  <c r="F433" i="35"/>
  <c r="F434" i="35"/>
  <c r="F435" i="35"/>
  <c r="F436" i="35"/>
  <c r="F437" i="35"/>
  <c r="F438" i="35"/>
  <c r="F439" i="35"/>
  <c r="F440" i="35"/>
  <c r="F441" i="35"/>
  <c r="F442" i="35"/>
  <c r="F443" i="35"/>
  <c r="F444" i="35"/>
  <c r="F446" i="35"/>
  <c r="F447" i="35"/>
  <c r="F448" i="35"/>
  <c r="F449" i="35"/>
  <c r="F450" i="35"/>
  <c r="F451" i="35"/>
  <c r="F452" i="35"/>
  <c r="F453" i="35"/>
  <c r="F454" i="35"/>
  <c r="F455" i="35"/>
  <c r="F456" i="35"/>
  <c r="F457" i="35"/>
  <c r="F458" i="35"/>
  <c r="F459" i="35"/>
  <c r="F460" i="35"/>
  <c r="F461" i="35"/>
  <c r="F462" i="35"/>
  <c r="F463" i="35"/>
  <c r="F464" i="35"/>
  <c r="F465" i="35"/>
  <c r="F466" i="35"/>
  <c r="F467" i="35"/>
  <c r="F468" i="35"/>
  <c r="F469" i="35"/>
  <c r="F470" i="35"/>
  <c r="F471" i="35"/>
  <c r="F472" i="35"/>
  <c r="F473" i="35"/>
  <c r="F474" i="35"/>
  <c r="F475" i="35"/>
  <c r="F476" i="35"/>
  <c r="F477" i="35"/>
  <c r="F478" i="35"/>
  <c r="F479" i="35"/>
  <c r="F480" i="35"/>
  <c r="F481" i="35"/>
  <c r="F482" i="35"/>
  <c r="F483" i="35"/>
  <c r="F484" i="35"/>
  <c r="F485" i="35"/>
  <c r="F486" i="35"/>
  <c r="F487" i="35"/>
  <c r="F488" i="35"/>
  <c r="F489" i="35"/>
  <c r="F490" i="35"/>
  <c r="F491" i="35"/>
  <c r="F492" i="35"/>
  <c r="F493" i="35"/>
  <c r="F494" i="35"/>
  <c r="F495" i="35"/>
  <c r="F496" i="35"/>
  <c r="F497" i="35"/>
  <c r="F498" i="35"/>
  <c r="F499" i="35"/>
  <c r="F500" i="35"/>
  <c r="F501" i="35"/>
  <c r="F502" i="35"/>
  <c r="F503" i="35"/>
  <c r="F504" i="35"/>
  <c r="F505" i="35"/>
  <c r="F506" i="35"/>
  <c r="F507" i="35"/>
  <c r="F508" i="35"/>
  <c r="F509" i="35"/>
  <c r="F510" i="35"/>
  <c r="F511" i="35"/>
  <c r="F512" i="35"/>
  <c r="F513" i="35"/>
  <c r="F514" i="35"/>
  <c r="F515" i="35"/>
  <c r="F516" i="35"/>
  <c r="F517" i="35"/>
  <c r="F518" i="35"/>
  <c r="F519" i="35"/>
  <c r="F520" i="35"/>
  <c r="F521" i="35"/>
  <c r="F522" i="35"/>
  <c r="F523" i="35"/>
  <c r="F524" i="35"/>
  <c r="F525" i="35"/>
  <c r="F526" i="35"/>
  <c r="F527" i="35"/>
  <c r="F528" i="35"/>
  <c r="F529" i="35"/>
  <c r="F530" i="35"/>
  <c r="F531" i="35"/>
  <c r="F532" i="35"/>
  <c r="F533" i="35"/>
  <c r="F534" i="35"/>
  <c r="F535" i="35"/>
  <c r="F536" i="35"/>
  <c r="F537" i="35"/>
  <c r="F538" i="35"/>
  <c r="F539" i="35"/>
  <c r="F540" i="35"/>
  <c r="F541" i="35"/>
  <c r="F542" i="35"/>
  <c r="F543" i="35"/>
  <c r="F544" i="35"/>
  <c r="F545" i="35"/>
  <c r="F546" i="35"/>
  <c r="F547" i="35"/>
  <c r="F548" i="35"/>
  <c r="F549" i="35"/>
  <c r="F550" i="35"/>
  <c r="F551" i="35"/>
  <c r="F552" i="35"/>
  <c r="F553" i="35"/>
  <c r="F554" i="35"/>
  <c r="F555" i="35"/>
  <c r="F556" i="35"/>
  <c r="F557" i="35"/>
  <c r="F558" i="35"/>
  <c r="F559" i="35"/>
  <c r="F560" i="35"/>
  <c r="F561" i="35"/>
  <c r="F562" i="35"/>
  <c r="F563" i="35"/>
  <c r="F564" i="35"/>
  <c r="F565" i="35"/>
  <c r="F566" i="35"/>
  <c r="F567" i="35"/>
  <c r="F568" i="35"/>
  <c r="F569" i="35"/>
  <c r="F570" i="35"/>
  <c r="F571" i="35"/>
  <c r="F572" i="35"/>
  <c r="F573" i="35"/>
  <c r="F574" i="35"/>
  <c r="F575" i="35"/>
  <c r="F576" i="35"/>
  <c r="F577" i="35"/>
  <c r="F578" i="35"/>
  <c r="F579" i="35"/>
  <c r="F580" i="35"/>
  <c r="F581" i="35"/>
  <c r="F582" i="35"/>
  <c r="F583" i="35"/>
  <c r="F584" i="35"/>
  <c r="F585" i="35"/>
  <c r="F586" i="35"/>
  <c r="F587" i="35"/>
  <c r="F588" i="35"/>
  <c r="F589" i="35"/>
  <c r="F590" i="35"/>
  <c r="F591" i="35"/>
  <c r="F592" i="35"/>
  <c r="F593" i="35"/>
  <c r="F594" i="35"/>
  <c r="F595" i="35"/>
  <c r="F596" i="35"/>
  <c r="F597" i="35"/>
  <c r="F598" i="35"/>
  <c r="F599" i="35"/>
  <c r="F600" i="35"/>
  <c r="F601" i="35"/>
  <c r="F602" i="35"/>
  <c r="F603" i="35"/>
  <c r="F604" i="35"/>
  <c r="F605" i="35"/>
  <c r="F606" i="35"/>
  <c r="F607" i="35"/>
  <c r="F608" i="35"/>
  <c r="F609" i="35"/>
  <c r="F610" i="35"/>
  <c r="F611" i="35"/>
  <c r="F612" i="35"/>
  <c r="F613" i="35"/>
  <c r="F614" i="35"/>
  <c r="F615" i="35"/>
  <c r="F616" i="35"/>
  <c r="F617" i="35"/>
  <c r="F618" i="35"/>
  <c r="F619" i="35"/>
  <c r="F620" i="35"/>
  <c r="F621" i="35"/>
  <c r="F622" i="35"/>
  <c r="F623" i="35"/>
  <c r="F624" i="35"/>
  <c r="F625" i="35"/>
  <c r="F626" i="35"/>
  <c r="F627" i="35"/>
  <c r="F628" i="35"/>
  <c r="F629" i="35"/>
  <c r="F630" i="35"/>
  <c r="F631" i="35"/>
  <c r="F632" i="35"/>
  <c r="F633" i="35"/>
  <c r="F634" i="35"/>
  <c r="F635" i="35"/>
  <c r="F636" i="35"/>
  <c r="F637" i="35"/>
  <c r="F638" i="35"/>
  <c r="F639" i="35"/>
  <c r="F640" i="35"/>
  <c r="F641" i="35"/>
  <c r="F642" i="35"/>
  <c r="F643" i="35"/>
  <c r="F644" i="35"/>
  <c r="F645" i="35"/>
  <c r="F646" i="35"/>
  <c r="F647" i="35"/>
  <c r="F648" i="35"/>
  <c r="F649" i="35"/>
  <c r="F650" i="35"/>
  <c r="F651" i="35"/>
  <c r="F652" i="35"/>
  <c r="F653" i="35"/>
  <c r="F654" i="35"/>
  <c r="F655" i="35"/>
  <c r="F656" i="35"/>
  <c r="F657" i="35"/>
  <c r="F658" i="35"/>
  <c r="F659" i="35"/>
  <c r="F660" i="35"/>
  <c r="F661" i="35"/>
  <c r="F662" i="35"/>
  <c r="F663" i="35"/>
  <c r="F664" i="35"/>
  <c r="F665" i="35"/>
  <c r="F666" i="35"/>
  <c r="F667" i="35"/>
  <c r="F668" i="35"/>
  <c r="F669" i="35"/>
  <c r="F670" i="35"/>
  <c r="F671" i="35"/>
  <c r="F672" i="35"/>
  <c r="F673" i="35"/>
  <c r="F674" i="35"/>
  <c r="F675" i="35"/>
  <c r="F676" i="35"/>
  <c r="F677" i="35"/>
  <c r="F678" i="35"/>
  <c r="F679" i="35"/>
  <c r="F680" i="35"/>
  <c r="F681" i="35"/>
  <c r="F682" i="35"/>
  <c r="F683" i="35"/>
  <c r="F684" i="35"/>
  <c r="F685" i="35"/>
  <c r="F686" i="35"/>
  <c r="F687" i="35"/>
  <c r="F688" i="35"/>
  <c r="F689" i="35"/>
  <c r="F690" i="35"/>
  <c r="F691" i="35"/>
  <c r="F692" i="35"/>
  <c r="F693" i="35"/>
  <c r="F694" i="35"/>
  <c r="F695" i="35"/>
  <c r="F696" i="35"/>
  <c r="F697" i="35"/>
  <c r="F698" i="35"/>
  <c r="F699" i="35"/>
  <c r="F700" i="35"/>
  <c r="F701" i="35"/>
  <c r="F702" i="35"/>
  <c r="F703" i="35"/>
  <c r="F704" i="35"/>
  <c r="F705" i="35"/>
  <c r="F706" i="35"/>
  <c r="F707" i="35"/>
  <c r="F708" i="35"/>
  <c r="F709" i="35"/>
  <c r="F710" i="35"/>
  <c r="F711" i="35"/>
  <c r="F712" i="35"/>
  <c r="F713" i="35"/>
  <c r="F714" i="35"/>
  <c r="F715" i="35"/>
  <c r="F716" i="35"/>
  <c r="F717" i="35"/>
  <c r="F718" i="35"/>
  <c r="F719" i="35"/>
  <c r="F720" i="35"/>
  <c r="F721" i="35"/>
  <c r="F722" i="35"/>
  <c r="F723" i="35"/>
  <c r="F724" i="35"/>
  <c r="F725" i="35"/>
  <c r="F726" i="35"/>
  <c r="F727" i="35"/>
  <c r="F728" i="35"/>
  <c r="F729" i="35"/>
  <c r="F730" i="35"/>
  <c r="F731" i="35"/>
  <c r="F732" i="35"/>
  <c r="F733" i="35"/>
  <c r="F734" i="35"/>
  <c r="F735" i="35"/>
  <c r="F736" i="35"/>
  <c r="F737" i="35"/>
  <c r="F738" i="35"/>
  <c r="F739" i="35"/>
  <c r="F740" i="35"/>
  <c r="F741" i="35"/>
  <c r="F742" i="35"/>
  <c r="F743" i="35"/>
  <c r="F744" i="35"/>
  <c r="F745" i="35"/>
  <c r="F746" i="35"/>
  <c r="F747" i="35"/>
  <c r="F748" i="35"/>
  <c r="F749" i="35"/>
  <c r="F750" i="35"/>
  <c r="F751" i="35"/>
  <c r="F752" i="35"/>
  <c r="F753" i="35"/>
  <c r="F754" i="35"/>
  <c r="F755" i="35"/>
  <c r="F756" i="35"/>
  <c r="F757" i="35"/>
  <c r="F758" i="35"/>
  <c r="F759" i="35"/>
  <c r="F760" i="35"/>
  <c r="F761" i="35"/>
  <c r="F762" i="35"/>
  <c r="F763" i="35"/>
  <c r="F764" i="35"/>
  <c r="F765" i="35"/>
  <c r="F766" i="35"/>
  <c r="F767" i="35"/>
  <c r="F768" i="35"/>
  <c r="F769" i="35"/>
  <c r="F770" i="35"/>
  <c r="F771" i="35"/>
  <c r="F772" i="35"/>
  <c r="F773" i="35"/>
  <c r="F774" i="35"/>
  <c r="F775" i="35"/>
  <c r="F776" i="35"/>
  <c r="F777" i="35"/>
  <c r="F778" i="35"/>
  <c r="F779" i="35"/>
  <c r="F780" i="35"/>
  <c r="F781" i="35"/>
  <c r="F782" i="35"/>
  <c r="F783" i="35"/>
  <c r="F784" i="35"/>
  <c r="F785" i="35"/>
  <c r="F786" i="35"/>
  <c r="F787" i="35"/>
  <c r="F788" i="35"/>
  <c r="F789" i="35"/>
  <c r="F790" i="35"/>
  <c r="F791" i="35"/>
  <c r="F792" i="35"/>
  <c r="F793" i="35"/>
  <c r="F794" i="35"/>
  <c r="F795" i="35"/>
  <c r="F796" i="35"/>
  <c r="F797" i="35"/>
  <c r="F798" i="35"/>
  <c r="F799" i="35"/>
  <c r="F800" i="35"/>
  <c r="F801" i="35"/>
  <c r="F802" i="35"/>
  <c r="F803" i="35"/>
  <c r="F804" i="35"/>
  <c r="F805" i="35"/>
  <c r="F806" i="35"/>
  <c r="F807" i="35"/>
  <c r="F808" i="35"/>
  <c r="F809" i="35"/>
  <c r="F810" i="35"/>
  <c r="F811" i="35"/>
  <c r="F812" i="35"/>
  <c r="F813" i="35"/>
  <c r="F814" i="35"/>
  <c r="F815" i="35"/>
  <c r="F816" i="35"/>
  <c r="F817" i="35"/>
  <c r="F818" i="35"/>
  <c r="F819" i="35"/>
  <c r="F820" i="35"/>
  <c r="F821" i="35"/>
  <c r="F822" i="35"/>
  <c r="F823" i="35"/>
  <c r="F824" i="35"/>
  <c r="F825" i="35"/>
  <c r="F826" i="35"/>
  <c r="F827" i="35"/>
  <c r="F828" i="35"/>
  <c r="F829" i="35"/>
  <c r="F830" i="35"/>
  <c r="F831" i="35"/>
  <c r="F832" i="35"/>
  <c r="F833" i="35"/>
  <c r="F834" i="35"/>
  <c r="F835" i="35"/>
  <c r="F836" i="35"/>
  <c r="F837" i="35"/>
  <c r="F838" i="35"/>
  <c r="F839" i="35"/>
  <c r="F840" i="35"/>
  <c r="F841" i="35"/>
  <c r="F842" i="35"/>
  <c r="F843" i="35"/>
  <c r="F844" i="35"/>
  <c r="F845" i="35"/>
  <c r="F846" i="35"/>
  <c r="F847" i="35"/>
  <c r="F848" i="35"/>
  <c r="F849" i="35"/>
  <c r="F850" i="35"/>
  <c r="F851" i="35"/>
  <c r="F852" i="35"/>
  <c r="F853" i="35"/>
  <c r="F854" i="35"/>
  <c r="F855" i="35"/>
  <c r="F856" i="35"/>
  <c r="F857" i="35"/>
  <c r="F858" i="35"/>
  <c r="F859" i="35"/>
  <c r="F860" i="35"/>
  <c r="F861" i="35"/>
  <c r="F862" i="35"/>
  <c r="F863" i="35"/>
  <c r="F864" i="35"/>
  <c r="F865" i="35"/>
  <c r="F866" i="35"/>
  <c r="F867" i="35"/>
  <c r="F868" i="35"/>
  <c r="F869" i="35"/>
  <c r="F870" i="35"/>
  <c r="F872" i="35"/>
  <c r="F873" i="35"/>
  <c r="F874" i="35"/>
  <c r="F875" i="35"/>
  <c r="F876" i="35"/>
  <c r="F877" i="35"/>
  <c r="F878" i="35"/>
  <c r="F879" i="35"/>
  <c r="F880" i="35"/>
  <c r="F881" i="35"/>
  <c r="F882" i="35"/>
  <c r="F883" i="35"/>
  <c r="F884" i="35"/>
  <c r="F885" i="35"/>
  <c r="F886" i="35"/>
  <c r="F887" i="35"/>
  <c r="F888" i="35"/>
  <c r="F889" i="35"/>
  <c r="F890" i="35"/>
  <c r="F891" i="35"/>
  <c r="F892" i="35"/>
  <c r="F893" i="35"/>
  <c r="F894" i="35"/>
  <c r="F895" i="35"/>
  <c r="F896" i="35"/>
  <c r="F897" i="35"/>
  <c r="F898" i="35"/>
  <c r="F899" i="35"/>
  <c r="F900" i="35"/>
  <c r="F901" i="35"/>
  <c r="F902" i="35"/>
  <c r="F903" i="35"/>
  <c r="F904" i="35"/>
  <c r="F905" i="35"/>
  <c r="F906" i="35"/>
  <c r="F907" i="35"/>
  <c r="F908" i="35"/>
  <c r="F909" i="35"/>
  <c r="F910" i="35"/>
  <c r="F911" i="35"/>
  <c r="F912" i="35"/>
  <c r="F913" i="35"/>
  <c r="F914" i="35"/>
  <c r="F915" i="35"/>
  <c r="F916" i="35"/>
  <c r="F917" i="35"/>
  <c r="F918" i="35"/>
  <c r="F919" i="35"/>
  <c r="F920" i="35"/>
  <c r="F921" i="35"/>
  <c r="F922" i="35"/>
  <c r="F923" i="35"/>
  <c r="F924" i="35"/>
  <c r="F925" i="35"/>
  <c r="F926" i="35"/>
  <c r="F927" i="35"/>
  <c r="F928" i="35"/>
  <c r="F929" i="35"/>
  <c r="F930" i="35"/>
  <c r="F931" i="35"/>
  <c r="F932" i="35"/>
  <c r="F933" i="35"/>
  <c r="F934" i="35"/>
  <c r="F935" i="35"/>
  <c r="F936" i="35"/>
  <c r="F937" i="35"/>
  <c r="F938" i="35"/>
  <c r="F939" i="35"/>
  <c r="F940" i="35"/>
  <c r="F941" i="35"/>
  <c r="F942" i="35"/>
  <c r="F943" i="35"/>
  <c r="F944" i="35"/>
  <c r="F947" i="35"/>
  <c r="F948" i="35"/>
  <c r="F949" i="35"/>
  <c r="F950" i="35"/>
  <c r="F951" i="35"/>
  <c r="F952" i="35"/>
  <c r="F953" i="35"/>
  <c r="F954" i="35"/>
  <c r="F955" i="35"/>
  <c r="F956" i="35"/>
  <c r="F957" i="35"/>
  <c r="F958" i="35"/>
  <c r="F959" i="35"/>
  <c r="F960" i="35"/>
  <c r="F961" i="35"/>
  <c r="F962" i="35"/>
  <c r="F963" i="35"/>
  <c r="F964" i="35"/>
  <c r="F965" i="35"/>
  <c r="F966" i="35"/>
  <c r="F967" i="35"/>
  <c r="F968" i="35"/>
  <c r="F969" i="35"/>
  <c r="F970" i="35"/>
  <c r="F971" i="35"/>
  <c r="F972" i="35"/>
  <c r="F973" i="35"/>
  <c r="F974" i="35"/>
  <c r="F976" i="35"/>
  <c r="F977" i="35"/>
  <c r="F978" i="35"/>
  <c r="F979" i="35"/>
  <c r="F980" i="35"/>
  <c r="F981" i="35"/>
  <c r="F982" i="35"/>
  <c r="F983" i="35"/>
  <c r="F984" i="35"/>
  <c r="F985" i="35"/>
  <c r="F986" i="35"/>
  <c r="F987" i="35"/>
  <c r="F988" i="35"/>
  <c r="F989" i="35"/>
  <c r="F990" i="35"/>
  <c r="F991" i="35"/>
  <c r="F992" i="35"/>
  <c r="F993" i="35"/>
  <c r="F994" i="35"/>
  <c r="F995" i="35"/>
  <c r="F996" i="35"/>
  <c r="F997" i="35"/>
  <c r="F998" i="35"/>
  <c r="F999" i="35"/>
  <c r="F1000" i="35"/>
  <c r="F1001" i="35"/>
  <c r="F1002" i="35"/>
  <c r="F1003" i="35"/>
  <c r="F1004" i="35"/>
  <c r="F1005" i="35"/>
  <c r="F1006" i="35"/>
  <c r="F1007" i="35"/>
  <c r="F1008" i="35"/>
  <c r="F1009" i="35"/>
  <c r="F1010" i="35"/>
  <c r="F1011" i="35"/>
  <c r="F1012" i="35"/>
  <c r="F1013" i="35"/>
  <c r="F1014" i="35"/>
  <c r="F1015" i="35"/>
  <c r="F1016" i="35"/>
  <c r="F1017" i="35"/>
  <c r="F1018" i="35"/>
  <c r="F1019" i="35"/>
  <c r="F1020" i="35"/>
  <c r="F1021" i="35"/>
  <c r="F1022" i="35"/>
  <c r="F1023" i="35"/>
  <c r="F1024" i="35"/>
  <c r="F1025" i="35"/>
  <c r="F1026" i="35"/>
  <c r="F1027" i="35"/>
  <c r="F1028" i="35"/>
  <c r="F1029" i="35"/>
  <c r="F1030" i="35"/>
  <c r="F1031" i="35"/>
  <c r="F1032" i="35"/>
  <c r="F1033" i="35"/>
  <c r="F1034" i="35"/>
  <c r="F1035" i="35"/>
  <c r="F1036" i="35"/>
  <c r="F1037" i="35"/>
  <c r="F1038" i="35"/>
  <c r="F1039" i="35"/>
  <c r="F1040" i="35"/>
  <c r="F1041" i="35"/>
  <c r="F1042" i="35"/>
  <c r="F1043" i="35"/>
  <c r="F1044" i="35"/>
  <c r="F1045" i="35"/>
  <c r="F1046" i="35"/>
  <c r="F1047" i="35"/>
  <c r="F1048" i="35"/>
  <c r="F1049" i="35"/>
  <c r="F1050" i="35"/>
  <c r="F1051" i="35"/>
  <c r="F1052" i="35"/>
  <c r="F1053" i="35"/>
  <c r="F1054" i="35"/>
  <c r="F1055" i="35"/>
  <c r="F1056" i="35"/>
  <c r="F1057" i="35"/>
  <c r="F1058" i="35"/>
  <c r="F1059" i="35"/>
  <c r="F1060" i="35"/>
  <c r="F1061" i="35"/>
  <c r="F1062" i="35"/>
  <c r="F1063" i="35"/>
  <c r="F1064" i="35"/>
  <c r="F1065" i="35"/>
  <c r="F1066" i="35"/>
  <c r="F1067" i="35"/>
  <c r="F1068" i="35"/>
  <c r="F1069" i="35"/>
  <c r="F1070" i="35"/>
  <c r="F1071" i="35"/>
  <c r="F1072" i="35"/>
  <c r="F1073" i="35"/>
  <c r="F1074" i="35"/>
  <c r="F1075" i="35"/>
  <c r="F1076" i="35"/>
  <c r="F1077" i="35"/>
  <c r="F1078" i="35"/>
  <c r="F1079" i="35"/>
  <c r="F1080" i="35"/>
  <c r="F1081" i="35"/>
  <c r="F1082" i="35"/>
  <c r="F1083" i="35"/>
  <c r="F1084" i="35"/>
  <c r="F1085" i="35"/>
  <c r="F1086" i="35"/>
  <c r="F1087" i="35"/>
  <c r="F1088" i="35"/>
  <c r="F1089" i="35"/>
  <c r="F1090" i="35"/>
  <c r="F1091" i="35"/>
  <c r="F1092" i="35"/>
  <c r="F1093" i="35"/>
  <c r="F1094" i="35"/>
  <c r="F1095" i="35"/>
  <c r="F1096" i="35"/>
  <c r="F1097" i="35"/>
  <c r="F1098" i="35"/>
  <c r="F1099" i="35"/>
  <c r="F1100" i="35"/>
  <c r="F1101" i="35"/>
  <c r="F1102" i="35"/>
  <c r="F1103" i="35"/>
  <c r="F1104" i="35"/>
  <c r="F1105" i="35"/>
  <c r="F1106" i="35"/>
  <c r="F1107" i="35"/>
  <c r="F1108" i="35"/>
  <c r="F1109" i="35"/>
  <c r="F1110" i="35"/>
  <c r="F1111" i="35"/>
  <c r="F1112" i="35"/>
  <c r="F1113" i="35"/>
  <c r="F1114" i="35"/>
  <c r="F1115" i="35"/>
  <c r="F1116" i="35"/>
  <c r="F1117" i="35"/>
  <c r="F1118" i="35"/>
  <c r="F1119" i="35"/>
  <c r="F1120" i="35"/>
  <c r="F1121" i="35"/>
  <c r="F1122" i="35"/>
  <c r="F1123" i="35"/>
  <c r="F1124" i="35"/>
  <c r="F1125" i="35"/>
  <c r="F1126" i="35"/>
  <c r="F1127" i="35"/>
  <c r="F1128" i="35"/>
  <c r="F1129" i="35"/>
  <c r="F1130" i="35"/>
  <c r="F1131" i="35"/>
  <c r="F1132" i="35"/>
  <c r="F1133" i="35"/>
  <c r="F1134" i="35"/>
  <c r="F1135" i="35"/>
  <c r="F1136" i="35"/>
  <c r="F1137" i="35"/>
  <c r="F1138" i="35"/>
  <c r="F1139" i="35"/>
  <c r="F1140" i="35"/>
  <c r="F1141" i="35"/>
  <c r="F1142" i="35"/>
  <c r="F1143" i="35"/>
  <c r="F1144" i="35"/>
  <c r="F1145" i="35"/>
  <c r="F1146" i="35"/>
  <c r="F1147" i="35"/>
  <c r="F1148" i="35"/>
  <c r="F1149" i="35"/>
  <c r="F1150" i="35"/>
  <c r="F1151" i="35"/>
  <c r="F1152" i="35"/>
  <c r="F1153" i="35"/>
  <c r="F1154" i="35"/>
  <c r="F1155" i="35"/>
  <c r="F1156" i="35"/>
  <c r="F1157" i="35"/>
  <c r="F1158" i="35"/>
  <c r="F1159" i="35"/>
  <c r="F1160" i="35"/>
  <c r="F1161" i="35"/>
  <c r="F1162" i="35"/>
  <c r="F1163" i="35"/>
  <c r="F1164" i="35"/>
  <c r="F1165" i="35"/>
  <c r="F1166" i="35"/>
  <c r="F1167" i="35"/>
  <c r="F1168" i="35"/>
  <c r="F1169" i="35"/>
  <c r="F1170" i="35"/>
  <c r="F1171" i="35"/>
  <c r="F1172" i="35"/>
  <c r="F1173" i="35"/>
  <c r="F1174" i="35"/>
  <c r="F1175" i="35"/>
  <c r="F1176" i="35"/>
  <c r="F1177" i="35"/>
  <c r="F1178" i="35"/>
  <c r="F1179" i="35"/>
  <c r="F1180" i="35"/>
  <c r="F1181" i="35"/>
  <c r="F1182" i="35"/>
  <c r="F1183" i="35"/>
  <c r="F1184" i="35"/>
  <c r="F1185" i="35"/>
  <c r="F1186" i="35"/>
  <c r="F1187" i="35"/>
  <c r="F1188" i="35"/>
  <c r="F1189" i="35"/>
  <c r="F1190" i="35"/>
  <c r="F1191" i="35"/>
  <c r="F1192" i="35"/>
  <c r="F1193" i="35"/>
  <c r="F1194" i="35"/>
  <c r="F1195" i="35"/>
  <c r="F1196" i="35"/>
  <c r="F1197" i="35"/>
  <c r="F1198" i="35"/>
  <c r="F1199" i="35"/>
  <c r="F1200" i="35"/>
  <c r="F1201" i="35"/>
  <c r="F1202" i="35"/>
  <c r="F1203" i="35"/>
  <c r="F1204" i="35"/>
  <c r="F1205" i="35"/>
  <c r="F1206" i="35"/>
  <c r="F1207" i="35"/>
  <c r="F1208" i="35"/>
  <c r="F1209" i="35"/>
  <c r="F1210" i="35"/>
  <c r="F1211" i="35"/>
  <c r="F1212" i="35"/>
  <c r="F1213" i="35"/>
  <c r="F1214" i="35"/>
  <c r="F1215" i="35"/>
  <c r="F1216" i="35"/>
  <c r="F1217" i="35"/>
  <c r="F1218" i="35"/>
  <c r="F1219" i="35"/>
  <c r="F1220" i="35"/>
  <c r="F1221" i="35"/>
  <c r="F1222" i="35"/>
  <c r="F1223" i="35"/>
  <c r="F1224" i="35"/>
  <c r="F1225" i="35"/>
  <c r="F1226" i="35"/>
  <c r="F1227" i="35"/>
  <c r="F1228" i="35"/>
  <c r="F1229" i="35"/>
  <c r="F1230" i="35"/>
  <c r="F1231" i="35"/>
  <c r="F1232" i="35"/>
  <c r="F1233" i="35"/>
  <c r="F1234" i="35"/>
  <c r="F1235" i="35"/>
  <c r="F1236" i="35"/>
  <c r="F1237" i="35"/>
  <c r="F1238" i="35"/>
  <c r="F1239" i="35"/>
  <c r="F1240" i="35"/>
  <c r="F1241" i="35"/>
  <c r="F1242" i="35"/>
  <c r="F1243" i="35"/>
  <c r="F1244" i="35"/>
  <c r="F1245" i="35"/>
  <c r="F1246" i="35"/>
  <c r="F1247" i="35"/>
  <c r="F1248" i="35"/>
  <c r="F1249" i="35"/>
  <c r="F1250" i="35"/>
  <c r="F1251" i="35"/>
  <c r="F1252" i="35"/>
  <c r="F1253" i="35"/>
  <c r="F1254" i="35"/>
  <c r="F1255" i="35"/>
  <c r="F1256" i="35"/>
  <c r="F1257" i="35"/>
  <c r="F1258" i="35"/>
  <c r="F1259" i="35"/>
  <c r="F1260" i="35"/>
  <c r="F1261" i="35"/>
  <c r="F1262" i="35"/>
  <c r="F1263" i="35"/>
  <c r="F1264" i="35"/>
  <c r="F1265" i="35"/>
  <c r="F1266" i="35"/>
  <c r="F1267" i="35"/>
  <c r="F1268" i="35"/>
  <c r="F1269" i="35"/>
  <c r="F1270" i="35"/>
  <c r="F1271" i="35"/>
  <c r="F1272" i="35"/>
  <c r="F1273" i="35"/>
  <c r="F1274" i="35"/>
  <c r="F1275" i="35"/>
  <c r="F1276" i="35"/>
  <c r="F1277" i="35"/>
  <c r="F1278" i="35"/>
  <c r="F1279" i="35"/>
  <c r="F1280" i="35"/>
  <c r="F1281" i="35"/>
  <c r="F1282" i="35"/>
  <c r="F1283" i="35"/>
  <c r="F1284" i="35"/>
  <c r="F1285" i="35"/>
  <c r="F1286" i="35"/>
  <c r="F1287" i="35"/>
  <c r="F1288" i="35"/>
  <c r="F1289" i="35"/>
  <c r="F1290" i="35"/>
  <c r="F1291" i="35"/>
  <c r="F1292" i="35"/>
  <c r="F1293" i="35"/>
  <c r="F1294" i="35"/>
  <c r="F1295" i="35"/>
  <c r="F1296" i="35"/>
  <c r="F1297" i="35"/>
  <c r="F1298" i="35"/>
  <c r="F1299" i="35"/>
  <c r="F1300" i="35"/>
  <c r="F1301" i="35"/>
  <c r="F1302" i="35"/>
  <c r="F1303" i="35"/>
  <c r="F1304" i="35"/>
  <c r="F1305" i="35"/>
  <c r="F1306" i="35"/>
  <c r="F1307" i="35"/>
  <c r="F1308" i="35"/>
  <c r="F1309" i="35"/>
  <c r="F1310" i="35"/>
  <c r="F1311" i="35"/>
  <c r="F1312" i="35"/>
  <c r="F1313" i="35"/>
  <c r="F1314" i="35"/>
  <c r="F1315" i="35"/>
  <c r="F1316" i="35"/>
  <c r="F1317" i="35"/>
  <c r="F1318" i="35"/>
  <c r="F1319" i="35"/>
  <c r="F1320" i="35"/>
  <c r="F1321" i="35"/>
  <c r="F1322" i="35"/>
  <c r="F1323" i="35"/>
  <c r="F1324" i="35"/>
  <c r="F1325" i="35"/>
  <c r="F1326" i="35"/>
  <c r="F1327" i="35"/>
  <c r="F1328" i="35"/>
  <c r="F1329" i="35"/>
  <c r="F1330" i="35"/>
  <c r="F1331" i="35"/>
  <c r="F1332" i="35"/>
  <c r="F1333" i="35"/>
  <c r="F1334" i="35"/>
  <c r="F1335" i="35"/>
  <c r="F1336" i="35"/>
  <c r="F1337" i="35"/>
  <c r="F1338" i="35"/>
  <c r="F1339" i="35"/>
  <c r="F1340" i="35"/>
  <c r="F1341" i="35"/>
  <c r="F1342" i="35"/>
  <c r="F1343" i="35"/>
  <c r="F1344" i="35"/>
  <c r="F1345" i="35"/>
  <c r="F1346" i="35"/>
  <c r="F1347" i="35"/>
  <c r="F1348" i="35"/>
  <c r="F1349" i="35"/>
  <c r="F1350" i="35"/>
  <c r="F1351" i="35"/>
  <c r="F1352" i="35"/>
  <c r="F1353" i="35"/>
  <c r="F1354" i="35"/>
  <c r="F1355" i="35"/>
  <c r="F1356" i="35"/>
  <c r="F1357" i="35"/>
  <c r="F1358" i="35"/>
  <c r="F1359" i="35"/>
  <c r="F1360" i="35"/>
  <c r="F1361" i="35"/>
  <c r="F1362" i="35"/>
  <c r="F1363" i="35"/>
  <c r="F1364" i="35"/>
  <c r="F1365" i="35"/>
  <c r="F1366" i="35"/>
  <c r="F1367" i="35"/>
  <c r="F1368" i="35"/>
  <c r="F1369" i="35"/>
  <c r="F1370" i="35"/>
  <c r="F1371" i="35"/>
  <c r="F1372" i="35"/>
  <c r="F1373" i="35"/>
  <c r="F1374" i="35"/>
  <c r="F1375" i="35"/>
  <c r="F1376" i="35"/>
  <c r="F1377" i="35"/>
  <c r="F1378" i="35"/>
  <c r="F1379" i="35"/>
  <c r="F1380" i="35"/>
  <c r="F1381" i="35"/>
  <c r="F1382" i="35"/>
  <c r="F1383" i="35"/>
  <c r="F1384" i="35"/>
  <c r="F1385" i="35"/>
  <c r="F1386" i="35"/>
  <c r="F1387" i="35"/>
  <c r="F1388" i="35"/>
  <c r="F1389" i="35"/>
  <c r="F1390" i="35"/>
  <c r="F1391" i="35"/>
  <c r="F1392" i="35"/>
  <c r="F1393" i="35"/>
  <c r="F1394" i="35"/>
  <c r="F1395" i="35"/>
  <c r="F1396" i="35"/>
  <c r="F1397" i="35"/>
  <c r="F1398" i="35"/>
  <c r="F1399" i="35"/>
  <c r="F1400" i="35"/>
  <c r="F1401" i="35"/>
  <c r="F1402" i="35"/>
  <c r="F1403" i="35"/>
  <c r="F1404" i="35"/>
  <c r="F1405" i="35"/>
  <c r="F1406" i="35"/>
  <c r="F1407" i="35"/>
  <c r="F1408" i="35"/>
  <c r="F1409" i="35"/>
  <c r="F1410" i="35"/>
  <c r="F1411" i="35"/>
  <c r="F1412" i="35"/>
  <c r="F1413" i="35"/>
  <c r="F1414" i="35"/>
  <c r="F1415" i="35"/>
  <c r="F1416" i="35"/>
  <c r="F1417" i="35"/>
  <c r="F1418" i="35"/>
  <c r="F1419" i="35"/>
  <c r="F1420" i="35"/>
  <c r="F1421" i="35"/>
  <c r="F1422" i="35"/>
  <c r="F1423" i="35"/>
  <c r="F1424" i="35"/>
  <c r="F1425" i="35"/>
  <c r="F1426" i="35"/>
  <c r="F1427" i="35"/>
  <c r="F1428" i="35"/>
  <c r="F1429" i="35"/>
  <c r="F1430" i="35"/>
  <c r="F1431" i="35"/>
  <c r="F1432" i="35"/>
  <c r="F1433" i="35"/>
  <c r="F1434" i="35"/>
  <c r="F1435" i="35"/>
  <c r="F1436" i="35"/>
  <c r="F1437" i="35"/>
  <c r="F1438" i="35"/>
  <c r="F1439" i="35"/>
  <c r="F1440" i="35"/>
  <c r="F1441" i="35"/>
  <c r="F1442" i="35"/>
  <c r="F1443" i="35"/>
  <c r="F1444" i="35"/>
  <c r="F1445" i="35"/>
  <c r="F1446" i="35"/>
  <c r="F1447" i="35"/>
  <c r="F1448" i="35"/>
  <c r="F1449" i="35"/>
  <c r="F1450" i="35"/>
  <c r="F1451" i="35"/>
  <c r="F1452" i="35"/>
  <c r="F1453" i="35"/>
  <c r="F1454" i="35"/>
  <c r="F1455" i="35"/>
  <c r="F1456" i="35"/>
  <c r="F1457" i="35"/>
  <c r="F1458" i="35"/>
  <c r="F1459" i="35"/>
  <c r="F1460" i="35"/>
  <c r="F1461" i="35"/>
  <c r="F1462" i="35"/>
  <c r="F1463" i="35"/>
  <c r="F1464" i="35"/>
  <c r="F1465" i="35"/>
  <c r="F1466" i="35"/>
  <c r="F1467" i="35"/>
  <c r="F1468" i="35"/>
  <c r="F1469" i="35"/>
  <c r="F1470" i="35"/>
  <c r="F1471" i="35"/>
  <c r="F1472" i="35"/>
  <c r="F1473" i="35"/>
  <c r="F1474" i="35"/>
  <c r="F1475" i="35"/>
  <c r="F1476" i="35"/>
  <c r="F1477" i="35"/>
  <c r="F1478" i="35"/>
  <c r="F1479" i="35"/>
  <c r="F1480" i="35"/>
  <c r="F1481" i="35"/>
  <c r="F1482" i="35"/>
  <c r="F1483" i="35"/>
  <c r="F1484" i="35"/>
  <c r="F1485" i="35"/>
  <c r="F1486" i="35"/>
  <c r="F1487" i="35"/>
  <c r="F1488" i="35"/>
  <c r="F1489" i="35"/>
  <c r="F1490" i="35"/>
  <c r="F1491" i="35"/>
  <c r="F1492" i="35"/>
  <c r="F1493" i="35"/>
  <c r="F1494" i="35"/>
  <c r="F1495" i="35"/>
  <c r="F1496" i="35"/>
  <c r="F1497" i="35"/>
  <c r="F1498" i="35"/>
  <c r="F1499" i="35"/>
  <c r="F1500" i="35"/>
  <c r="F1501" i="35"/>
  <c r="F1502" i="35"/>
  <c r="F1503" i="35"/>
  <c r="F1504" i="35"/>
  <c r="F1505" i="35"/>
  <c r="F1506" i="35"/>
  <c r="F1507" i="35"/>
  <c r="F1508" i="35"/>
  <c r="F1509" i="35"/>
  <c r="F1510" i="35"/>
  <c r="F1511" i="35"/>
  <c r="F1512" i="35"/>
  <c r="F1513" i="35"/>
  <c r="F1514" i="35"/>
  <c r="F1515" i="35"/>
  <c r="F1516" i="35"/>
  <c r="F1517" i="35"/>
  <c r="F1518" i="35"/>
  <c r="F1519" i="35"/>
  <c r="F1520" i="35"/>
  <c r="F1521" i="35"/>
  <c r="F1522" i="35"/>
  <c r="F1523" i="35"/>
  <c r="F1524" i="35"/>
  <c r="F1525" i="35"/>
  <c r="F1526" i="35"/>
  <c r="F1527" i="35"/>
  <c r="F1528" i="35"/>
  <c r="F1529" i="35"/>
  <c r="F1530" i="35"/>
  <c r="F1531" i="35"/>
  <c r="F1532" i="35"/>
  <c r="F1533" i="35"/>
  <c r="F1534" i="35"/>
  <c r="F1535" i="35"/>
  <c r="F1536" i="35"/>
  <c r="F1537" i="35"/>
  <c r="F1538" i="35"/>
  <c r="F1539" i="35"/>
  <c r="F1540" i="35"/>
  <c r="F1541" i="35"/>
  <c r="F1542" i="35"/>
  <c r="F1543" i="35"/>
  <c r="F1544" i="35"/>
  <c r="F1545" i="35"/>
  <c r="F1546" i="35"/>
  <c r="F1547" i="35"/>
  <c r="F1548" i="35"/>
  <c r="F1549" i="35"/>
  <c r="F1550" i="35"/>
  <c r="F1551" i="35"/>
  <c r="F1552" i="35"/>
  <c r="F1553" i="35"/>
  <c r="F1554" i="35"/>
  <c r="F1555" i="35"/>
  <c r="F1556" i="35"/>
  <c r="F1557" i="35"/>
  <c r="F1558" i="35"/>
  <c r="F1559" i="35"/>
  <c r="F1560" i="35"/>
  <c r="F1561" i="35"/>
  <c r="F1562" i="35"/>
  <c r="F1563" i="35"/>
  <c r="F1564" i="35"/>
  <c r="F1565" i="35"/>
  <c r="F1566" i="35"/>
  <c r="F1567" i="35"/>
  <c r="F1568" i="35"/>
  <c r="F1569" i="35"/>
  <c r="F1570" i="35"/>
  <c r="F1571" i="35"/>
  <c r="F1572" i="35"/>
  <c r="F1573" i="35"/>
  <c r="F1574" i="35"/>
  <c r="F1575" i="35"/>
  <c r="F1576" i="35"/>
  <c r="F1577" i="35"/>
  <c r="F1578" i="35"/>
  <c r="F1579" i="35"/>
  <c r="F1580" i="35"/>
  <c r="F1581" i="35"/>
  <c r="F1582" i="35"/>
  <c r="F1583" i="35"/>
  <c r="F1584" i="35"/>
  <c r="F1585" i="35"/>
  <c r="F1586" i="35"/>
  <c r="F1587" i="35"/>
  <c r="F1588" i="35"/>
  <c r="F1589" i="35"/>
  <c r="F1590" i="35"/>
  <c r="F1591" i="35"/>
  <c r="F1592" i="35"/>
  <c r="F1593" i="35"/>
  <c r="F1594" i="35"/>
  <c r="F1595" i="35"/>
  <c r="F1596" i="35"/>
  <c r="F1597" i="35"/>
  <c r="F1598" i="35"/>
  <c r="F1599" i="35"/>
  <c r="F1600" i="35"/>
  <c r="F1601" i="35"/>
  <c r="F1602" i="35"/>
  <c r="F1603" i="35"/>
  <c r="F1604" i="35"/>
  <c r="F1605" i="35"/>
  <c r="F1606" i="35"/>
  <c r="F1607" i="35"/>
  <c r="F1608" i="35"/>
  <c r="F1609" i="35"/>
  <c r="F1610" i="35"/>
  <c r="F1611" i="35"/>
  <c r="F1612" i="35"/>
  <c r="F1613" i="35"/>
  <c r="F1614" i="35"/>
  <c r="F1615" i="35"/>
  <c r="F1616" i="35"/>
  <c r="F1617" i="35"/>
  <c r="F1618" i="35"/>
  <c r="F1619" i="35"/>
  <c r="F1620" i="35"/>
  <c r="F1621" i="35"/>
  <c r="F1622" i="35"/>
  <c r="F1623" i="35"/>
  <c r="F1624" i="35"/>
  <c r="F1625" i="35"/>
  <c r="F1626" i="35"/>
  <c r="F1627" i="35"/>
  <c r="F1628" i="35"/>
  <c r="F1629" i="35"/>
  <c r="F1630" i="35"/>
  <c r="F1631" i="35"/>
  <c r="F1632" i="35"/>
  <c r="F1633" i="35"/>
  <c r="F1634" i="35"/>
  <c r="F1635" i="35"/>
  <c r="F1636" i="35"/>
  <c r="F1637" i="35"/>
  <c r="F1638" i="35"/>
  <c r="F1639" i="35"/>
  <c r="F1640" i="35"/>
  <c r="F1641" i="35"/>
  <c r="F1642" i="35"/>
  <c r="F1643" i="35"/>
  <c r="F1644" i="35"/>
  <c r="F1645" i="35"/>
  <c r="F1646" i="35"/>
  <c r="F1647" i="35"/>
  <c r="F1648" i="35"/>
  <c r="F1649" i="35"/>
  <c r="F1650" i="35"/>
  <c r="F1651" i="35"/>
  <c r="F1652" i="35"/>
  <c r="F1653" i="35"/>
  <c r="F1654" i="35"/>
  <c r="F1655" i="35"/>
  <c r="F1656" i="35"/>
  <c r="F1657" i="35"/>
  <c r="F1658" i="35"/>
  <c r="F1659" i="35"/>
  <c r="F1660" i="35"/>
  <c r="F1661" i="35"/>
  <c r="F1662" i="35"/>
  <c r="F1663" i="35"/>
  <c r="F1664" i="35"/>
  <c r="F1665" i="35"/>
  <c r="F1666" i="35"/>
  <c r="F1667" i="35"/>
  <c r="F1668" i="35"/>
  <c r="F1669" i="35"/>
  <c r="F1670" i="35"/>
  <c r="F1671" i="35"/>
  <c r="F1672" i="35"/>
  <c r="F1673" i="35"/>
  <c r="F1674" i="35"/>
  <c r="F1675" i="35"/>
  <c r="F1676" i="35"/>
  <c r="F1677" i="35"/>
  <c r="F1678" i="35"/>
  <c r="F1679" i="35"/>
  <c r="F1680" i="35"/>
  <c r="F1681" i="35"/>
  <c r="F1682" i="35"/>
  <c r="F1683" i="35"/>
  <c r="F1684" i="35"/>
  <c r="F1685" i="35"/>
  <c r="F1686" i="35"/>
  <c r="F1687" i="35"/>
  <c r="F1688" i="35"/>
  <c r="F1689" i="35"/>
  <c r="F1690" i="35"/>
  <c r="F1691" i="35"/>
  <c r="F1692" i="35"/>
  <c r="F1693" i="35"/>
  <c r="F1694" i="35"/>
  <c r="F1695" i="35"/>
  <c r="F1696" i="35"/>
  <c r="F1697" i="35"/>
  <c r="F1698" i="35"/>
  <c r="F1699" i="35"/>
  <c r="F1700" i="35"/>
  <c r="F1701" i="35"/>
  <c r="F1702" i="35"/>
  <c r="F1703" i="35"/>
  <c r="F1704" i="35"/>
  <c r="F1705" i="35"/>
  <c r="F1706" i="35"/>
  <c r="F1707" i="35"/>
  <c r="F1708" i="35"/>
  <c r="F1709" i="35"/>
  <c r="F1710" i="35"/>
  <c r="F1711" i="35"/>
  <c r="F1712" i="35"/>
  <c r="F1713" i="35"/>
  <c r="F1714" i="35"/>
  <c r="F1715" i="35"/>
  <c r="F1716" i="35"/>
  <c r="F1717" i="35"/>
  <c r="F1718" i="35"/>
  <c r="F1719" i="35"/>
  <c r="F1720" i="35"/>
  <c r="F1721" i="35"/>
  <c r="F1722" i="35"/>
  <c r="F1723" i="35"/>
  <c r="F1724" i="35"/>
  <c r="F1725" i="35"/>
  <c r="F1726" i="35"/>
  <c r="F1727" i="35"/>
  <c r="F1728" i="35"/>
  <c r="F1729" i="35"/>
  <c r="F1730" i="35"/>
  <c r="F1731" i="35"/>
  <c r="F1732" i="35"/>
  <c r="F1733" i="35"/>
  <c r="F1734" i="35"/>
  <c r="F1735" i="35"/>
  <c r="F1736" i="35"/>
  <c r="F1737" i="35"/>
  <c r="F1738" i="35"/>
  <c r="F1739" i="35"/>
  <c r="F1740" i="35"/>
  <c r="F1741" i="35"/>
  <c r="F1742" i="35"/>
  <c r="F1743" i="35"/>
  <c r="F1744" i="35"/>
  <c r="F1745" i="35"/>
  <c r="F1746" i="35"/>
  <c r="F1747" i="35"/>
  <c r="F1748" i="35"/>
  <c r="F1749" i="35"/>
  <c r="F1750" i="35"/>
  <c r="F1751" i="35"/>
  <c r="F1752" i="35"/>
  <c r="F1753" i="35"/>
  <c r="F1754" i="35"/>
  <c r="F1755" i="35"/>
  <c r="F1756" i="35"/>
  <c r="F1757" i="35"/>
  <c r="F1758" i="35"/>
  <c r="F1759" i="35"/>
  <c r="F1760" i="35"/>
  <c r="F1761" i="35"/>
  <c r="F1762" i="35"/>
  <c r="F1763" i="35"/>
  <c r="F1764" i="35"/>
  <c r="F1765" i="35"/>
  <c r="F1766" i="35"/>
  <c r="F1767" i="35"/>
  <c r="F1768" i="35"/>
  <c r="F1769" i="35"/>
  <c r="F1770" i="35"/>
  <c r="F1771" i="35"/>
  <c r="F1772" i="35"/>
  <c r="F1773" i="35"/>
  <c r="F1774" i="35"/>
  <c r="F1775" i="35"/>
  <c r="F1776" i="35"/>
  <c r="F1777" i="35"/>
  <c r="F1778" i="35"/>
  <c r="F1779" i="35"/>
  <c r="F1780" i="35"/>
  <c r="F1781" i="35"/>
  <c r="F1782" i="35"/>
  <c r="F1783" i="35"/>
  <c r="F1784" i="35"/>
  <c r="F1785" i="35"/>
  <c r="F1786" i="35"/>
  <c r="F1787" i="35"/>
  <c r="F1788" i="35"/>
  <c r="F1789" i="35"/>
  <c r="F1790" i="35"/>
  <c r="F1791" i="35"/>
  <c r="F1792" i="35"/>
  <c r="F1793" i="35"/>
  <c r="F1794" i="35"/>
  <c r="F1795" i="35"/>
  <c r="F1796" i="35"/>
  <c r="F1797" i="35"/>
  <c r="F1798" i="35"/>
  <c r="F1799" i="35"/>
  <c r="F1800" i="35"/>
  <c r="F1801" i="35"/>
  <c r="F1802" i="35"/>
  <c r="F1803" i="35"/>
  <c r="F1804" i="35"/>
  <c r="F1805" i="35"/>
  <c r="F1806" i="35"/>
  <c r="F1807" i="35"/>
  <c r="F1808" i="35"/>
  <c r="F1809" i="35"/>
  <c r="F1810" i="35"/>
  <c r="F1811" i="35"/>
  <c r="F1812" i="35"/>
  <c r="F1813" i="35"/>
  <c r="F1814" i="35"/>
  <c r="F1815" i="35"/>
  <c r="F1816" i="35"/>
  <c r="F1817" i="35"/>
  <c r="F1818" i="35"/>
  <c r="F1819" i="35"/>
  <c r="F1820" i="35"/>
  <c r="F1821" i="35"/>
  <c r="F1822" i="35"/>
  <c r="F1823" i="35"/>
  <c r="F1824" i="35"/>
  <c r="F1825" i="35"/>
  <c r="F1826" i="35"/>
  <c r="F1827" i="35"/>
  <c r="F1828" i="35"/>
  <c r="F1829" i="35"/>
  <c r="F1830" i="35"/>
  <c r="F1831" i="35"/>
  <c r="F1832" i="35"/>
  <c r="F1833" i="35"/>
  <c r="F1834" i="35"/>
  <c r="F1835" i="35"/>
  <c r="F1836" i="35"/>
  <c r="F1837" i="35"/>
  <c r="F1838" i="35"/>
  <c r="F1839" i="35"/>
  <c r="F1840" i="35"/>
  <c r="F1841" i="35"/>
  <c r="F1842" i="35"/>
  <c r="F1843" i="35"/>
  <c r="F1844" i="35"/>
  <c r="F1845" i="35"/>
  <c r="F1846" i="35"/>
  <c r="F1847" i="35"/>
  <c r="F1848" i="35"/>
  <c r="F1849" i="35"/>
  <c r="F1850" i="35"/>
  <c r="F1851" i="35"/>
  <c r="F1852" i="35"/>
  <c r="F1853" i="35"/>
  <c r="F1854" i="35"/>
  <c r="F1855" i="35"/>
  <c r="F1856" i="35"/>
  <c r="F1857" i="35"/>
  <c r="F1858" i="35"/>
  <c r="F1859" i="35"/>
  <c r="F1860" i="35"/>
  <c r="F1861" i="35"/>
  <c r="F1862" i="35"/>
  <c r="F1863" i="35"/>
  <c r="F1864" i="35"/>
  <c r="F1865" i="35"/>
  <c r="F1866" i="35"/>
  <c r="F1867" i="35"/>
  <c r="F1868" i="35"/>
  <c r="F1869" i="35"/>
  <c r="F1870" i="35"/>
  <c r="F1871" i="35"/>
  <c r="F1872" i="35"/>
  <c r="F1873" i="35"/>
  <c r="F1874" i="35"/>
  <c r="F1875" i="35"/>
  <c r="F1876" i="35"/>
  <c r="F1877" i="35"/>
  <c r="F1878" i="35"/>
  <c r="F1879" i="35"/>
  <c r="F1880" i="35"/>
  <c r="F1881" i="35"/>
  <c r="F1882" i="35"/>
  <c r="F1883" i="35"/>
  <c r="F1884" i="35"/>
  <c r="F1885" i="35"/>
  <c r="F1886" i="35"/>
  <c r="F1887" i="35"/>
  <c r="F1888" i="35"/>
  <c r="F1889" i="35"/>
  <c r="F1890" i="35"/>
  <c r="F1891" i="35"/>
  <c r="F1892" i="35"/>
  <c r="F1893" i="35"/>
  <c r="F1894" i="35"/>
  <c r="F1895" i="35"/>
  <c r="F1896" i="35"/>
  <c r="F1897" i="35"/>
  <c r="F1898" i="35"/>
  <c r="F1899" i="35"/>
  <c r="F1900" i="35"/>
  <c r="F1901" i="35"/>
  <c r="F1902" i="35"/>
  <c r="F1903" i="35"/>
  <c r="F1904" i="35"/>
  <c r="F1905" i="35"/>
  <c r="F1906" i="35"/>
  <c r="F1907" i="35"/>
  <c r="F1908" i="35"/>
  <c r="F1909" i="35"/>
  <c r="F1910" i="35"/>
  <c r="F1911" i="35"/>
  <c r="F1912" i="35"/>
  <c r="F1913" i="35"/>
  <c r="F1914" i="35"/>
  <c r="F1915" i="35"/>
  <c r="F1916" i="35"/>
  <c r="F1917" i="35"/>
  <c r="F1918" i="35"/>
  <c r="F1919" i="35"/>
  <c r="F1920" i="35"/>
  <c r="F1921" i="35"/>
  <c r="F1922" i="35"/>
  <c r="F1923" i="35"/>
  <c r="F1924" i="35"/>
  <c r="F1925" i="35"/>
  <c r="F1926" i="35"/>
  <c r="F1927" i="35"/>
  <c r="F1928" i="35"/>
  <c r="F1929" i="35"/>
  <c r="F1930" i="35"/>
  <c r="F1931" i="35"/>
  <c r="F1932" i="35"/>
  <c r="F1933" i="35"/>
  <c r="F1934" i="35"/>
  <c r="F1935" i="35"/>
  <c r="F1936" i="35"/>
  <c r="F1937" i="35"/>
  <c r="F1938" i="35"/>
  <c r="F1939" i="35"/>
  <c r="F1940" i="35"/>
  <c r="F1941" i="35"/>
  <c r="F1942" i="35"/>
  <c r="F1943" i="35"/>
  <c r="F1944" i="35"/>
  <c r="F1945" i="35"/>
  <c r="F1946" i="35"/>
  <c r="F1947" i="35"/>
  <c r="F1948" i="35"/>
  <c r="F1949" i="35"/>
  <c r="F1950" i="35"/>
  <c r="F1951" i="35"/>
  <c r="F1952" i="35"/>
  <c r="F1953" i="35"/>
  <c r="F1954" i="35"/>
  <c r="F1955" i="35"/>
  <c r="F1956" i="35"/>
  <c r="F1957" i="35"/>
  <c r="F1958" i="35"/>
  <c r="F1959" i="35"/>
  <c r="F1960" i="35"/>
  <c r="F1961" i="35"/>
  <c r="F1962" i="35"/>
  <c r="F1963" i="35"/>
  <c r="F1964" i="35"/>
  <c r="F1965" i="35"/>
  <c r="F1966" i="35"/>
  <c r="F1967" i="35"/>
  <c r="F1968" i="35"/>
  <c r="F1969" i="35"/>
  <c r="F1970" i="35"/>
  <c r="F1971" i="35"/>
  <c r="F1972" i="35"/>
  <c r="F1973" i="35"/>
  <c r="F1974" i="35"/>
  <c r="F1975" i="35"/>
  <c r="F1976" i="35"/>
  <c r="F1977" i="35"/>
  <c r="F1978" i="35"/>
  <c r="F1979" i="35"/>
  <c r="F1980" i="35"/>
  <c r="F1981" i="35"/>
  <c r="F1982" i="35"/>
  <c r="F1983" i="35"/>
  <c r="F1984" i="35"/>
  <c r="F1985" i="35"/>
  <c r="F1986" i="35"/>
  <c r="F1987" i="35"/>
  <c r="F1988" i="35"/>
  <c r="F1989" i="35"/>
  <c r="F1990" i="35"/>
  <c r="F1991" i="35"/>
  <c r="F1992" i="35"/>
  <c r="F1993" i="35"/>
  <c r="F1994" i="35"/>
  <c r="F1995" i="35"/>
  <c r="F1996" i="35"/>
  <c r="F1997" i="35"/>
  <c r="F1998" i="35"/>
  <c r="F1999" i="35"/>
  <c r="F2000" i="35"/>
  <c r="F2001" i="35"/>
  <c r="F2002" i="35"/>
  <c r="F2003" i="35"/>
  <c r="F2004" i="35"/>
  <c r="F2005" i="35"/>
  <c r="F2006" i="35"/>
  <c r="F2007" i="35"/>
  <c r="F2008" i="35"/>
  <c r="F2009" i="35"/>
  <c r="F2010" i="35"/>
  <c r="F2011" i="35"/>
  <c r="F2012" i="35"/>
  <c r="F2013" i="35"/>
  <c r="F2014" i="35"/>
  <c r="F2015" i="35"/>
  <c r="F2016" i="35"/>
  <c r="F2017" i="35"/>
  <c r="F2018" i="35"/>
  <c r="F2019" i="35"/>
  <c r="F2020" i="35"/>
  <c r="F2021" i="35"/>
  <c r="F2022" i="35"/>
  <c r="F2023" i="35"/>
  <c r="F2024" i="35"/>
  <c r="F2025" i="35"/>
  <c r="F2026" i="35"/>
  <c r="F2027" i="35"/>
  <c r="F2028" i="35"/>
  <c r="F2029" i="35"/>
  <c r="F2030" i="35"/>
  <c r="F2031" i="35"/>
  <c r="F2032" i="35"/>
  <c r="F2033" i="35"/>
  <c r="F2034" i="35"/>
  <c r="F2035" i="35"/>
  <c r="F2036" i="35"/>
  <c r="F2037" i="35"/>
  <c r="F2038" i="35"/>
  <c r="F2039" i="35"/>
  <c r="F2040" i="35"/>
  <c r="F2041" i="35"/>
  <c r="F2042" i="35"/>
  <c r="F2043" i="35"/>
  <c r="F2044" i="35"/>
  <c r="F2045" i="35"/>
  <c r="F2046" i="35"/>
  <c r="F2047" i="35"/>
  <c r="F2048" i="35"/>
  <c r="F2049" i="35"/>
  <c r="F2050" i="35"/>
  <c r="F2051" i="35"/>
  <c r="F2052" i="35"/>
  <c r="F2053" i="35"/>
  <c r="F2054" i="35"/>
  <c r="F2055" i="35"/>
  <c r="F2056" i="35"/>
  <c r="F2057" i="35"/>
  <c r="F2058" i="35"/>
  <c r="F2059" i="35"/>
  <c r="F2060" i="35"/>
  <c r="F2061" i="35"/>
  <c r="F2062" i="35"/>
  <c r="F2063" i="35"/>
  <c r="F2064" i="35"/>
  <c r="F2065" i="35"/>
  <c r="F2066" i="35"/>
  <c r="F2067" i="35"/>
  <c r="F2068" i="35"/>
  <c r="F2069" i="35"/>
  <c r="F2070" i="35"/>
  <c r="F2071" i="35"/>
  <c r="F2072" i="35"/>
  <c r="F2073" i="35"/>
  <c r="F2074" i="35"/>
  <c r="F2075" i="35"/>
  <c r="F2076" i="35"/>
  <c r="F2077" i="35"/>
  <c r="F2078" i="35"/>
  <c r="F2079" i="35"/>
  <c r="F2080" i="35"/>
  <c r="F2081" i="35"/>
  <c r="F2082" i="35"/>
  <c r="F2083" i="35"/>
  <c r="F2084" i="35"/>
  <c r="F2085" i="35"/>
  <c r="F2086" i="35"/>
  <c r="F2087" i="35"/>
  <c r="F2088" i="35"/>
  <c r="F2089" i="35"/>
  <c r="F2090" i="35"/>
  <c r="F2091" i="35"/>
  <c r="F2092" i="35"/>
  <c r="F2093" i="35"/>
  <c r="F2094" i="35"/>
  <c r="F2095" i="35"/>
  <c r="F2096" i="35"/>
  <c r="F2097" i="35"/>
  <c r="F2098" i="35"/>
  <c r="F2099" i="35"/>
  <c r="F2100" i="35"/>
  <c r="F2101" i="35"/>
  <c r="F2102" i="35"/>
  <c r="F2103" i="35"/>
  <c r="F2104" i="35"/>
  <c r="F2105" i="35"/>
  <c r="F2106" i="35"/>
  <c r="F2107" i="35"/>
  <c r="F2108" i="35"/>
  <c r="F2109" i="35"/>
  <c r="F2110" i="35"/>
  <c r="F2111" i="35"/>
  <c r="F2112" i="35"/>
  <c r="F2113" i="35"/>
  <c r="F2114" i="35"/>
  <c r="F2115" i="35"/>
  <c r="F2116" i="35"/>
  <c r="F2117" i="35"/>
  <c r="F2118" i="35"/>
  <c r="F2119" i="35"/>
  <c r="F2120" i="35"/>
  <c r="F2121" i="35"/>
  <c r="F2122" i="35"/>
  <c r="F2123" i="35"/>
  <c r="F2124" i="35"/>
  <c r="F2125" i="35"/>
  <c r="F2126" i="35"/>
  <c r="F2127" i="35"/>
  <c r="F2128" i="35"/>
  <c r="F2129" i="35"/>
  <c r="F2130" i="35"/>
  <c r="F2131" i="35"/>
  <c r="F2132" i="35"/>
  <c r="F2133" i="35"/>
  <c r="F2134" i="35"/>
  <c r="F2135" i="35"/>
  <c r="F2136" i="35"/>
  <c r="F2137" i="35"/>
  <c r="F2138" i="35"/>
  <c r="F2139" i="35"/>
  <c r="F2140" i="35"/>
  <c r="F2141" i="35"/>
  <c r="F2142" i="35"/>
  <c r="F2143" i="35"/>
  <c r="F2144" i="35"/>
  <c r="F2145" i="35"/>
  <c r="F2146" i="35"/>
  <c r="F2147" i="35"/>
  <c r="F2148" i="35"/>
  <c r="F2149" i="35"/>
  <c r="F2150" i="35"/>
  <c r="F2151" i="35"/>
  <c r="F2152" i="35"/>
  <c r="F2153" i="35"/>
  <c r="F2154" i="35"/>
  <c r="F2155" i="35"/>
  <c r="F2156" i="35"/>
  <c r="F2157" i="35"/>
  <c r="F2158" i="35"/>
  <c r="F2159" i="35"/>
  <c r="F2160" i="35"/>
  <c r="F2161" i="35"/>
  <c r="F2162" i="35"/>
  <c r="F2163" i="35"/>
  <c r="F2164" i="35"/>
  <c r="F2165" i="35"/>
  <c r="F2166" i="35"/>
  <c r="F2167" i="35"/>
  <c r="F2168" i="35"/>
  <c r="F2169" i="35"/>
  <c r="F2170" i="35"/>
  <c r="F2171" i="35"/>
  <c r="F2172" i="35"/>
  <c r="F2173" i="35"/>
  <c r="F2174" i="35"/>
  <c r="F2175" i="35"/>
  <c r="F2176" i="35"/>
  <c r="F2177" i="35"/>
  <c r="F2178" i="35"/>
  <c r="F2179" i="35"/>
  <c r="F2180" i="35"/>
  <c r="F2181" i="35"/>
  <c r="F2182" i="35"/>
  <c r="F2183" i="35"/>
  <c r="F2184" i="35"/>
  <c r="F2185" i="35"/>
  <c r="F2186" i="35"/>
  <c r="F2187" i="35"/>
  <c r="F2188" i="35"/>
  <c r="F2189" i="35"/>
  <c r="F2190" i="35"/>
  <c r="F2191" i="35"/>
  <c r="F2192" i="35"/>
  <c r="F2193" i="35"/>
  <c r="F2194" i="35"/>
  <c r="F2195" i="35"/>
  <c r="F2196" i="35"/>
  <c r="F2197" i="35"/>
  <c r="F2198" i="35"/>
  <c r="F2199" i="35"/>
  <c r="F2200" i="35"/>
  <c r="F2201" i="35"/>
  <c r="F2202" i="35"/>
  <c r="F2203" i="35"/>
  <c r="F2204" i="35"/>
  <c r="F2205" i="35"/>
  <c r="F2206" i="35"/>
  <c r="F2207" i="35"/>
  <c r="F2208" i="35"/>
  <c r="F2209" i="35"/>
  <c r="F2210" i="35"/>
  <c r="F2211" i="35"/>
  <c r="F2212" i="35"/>
  <c r="F2213" i="35"/>
  <c r="F2214" i="35"/>
  <c r="F2215" i="35"/>
  <c r="F2216" i="35"/>
  <c r="F2217" i="35"/>
  <c r="F2218" i="35"/>
  <c r="F2219" i="35"/>
  <c r="F2220" i="35"/>
  <c r="F2221" i="35"/>
  <c r="F2222" i="35"/>
  <c r="F2223" i="35"/>
  <c r="F2224" i="35"/>
  <c r="F2225" i="35"/>
  <c r="F2226" i="35"/>
  <c r="F2227" i="35"/>
  <c r="F2228" i="35"/>
  <c r="F2229" i="35"/>
  <c r="F2230" i="35"/>
  <c r="F2231" i="35"/>
  <c r="F2232" i="35"/>
  <c r="F2233" i="35"/>
  <c r="F2234" i="35"/>
  <c r="F2235" i="35"/>
  <c r="F2236" i="35"/>
  <c r="F2237" i="35"/>
  <c r="F2238" i="35"/>
  <c r="F2239" i="35"/>
  <c r="F2240" i="35"/>
  <c r="F2241" i="35"/>
  <c r="F2242" i="35"/>
  <c r="F2243" i="35"/>
  <c r="F2244" i="35"/>
  <c r="F2245" i="35"/>
  <c r="F2246" i="35"/>
  <c r="F2247" i="35"/>
  <c r="F2248" i="35"/>
  <c r="F2249" i="35"/>
  <c r="F2250" i="35"/>
  <c r="F2251" i="35"/>
  <c r="F2252" i="35"/>
  <c r="F2253" i="35"/>
  <c r="F2254" i="35"/>
  <c r="F2255" i="35"/>
  <c r="F2256" i="35"/>
  <c r="F2257" i="35"/>
  <c r="F2258" i="35"/>
  <c r="F2259" i="35"/>
  <c r="F2260" i="35"/>
  <c r="F2261" i="35"/>
  <c r="F2262" i="35"/>
  <c r="F2263" i="35"/>
  <c r="F2264" i="35"/>
  <c r="F2265" i="35"/>
  <c r="F2266" i="35"/>
  <c r="F2267" i="35"/>
  <c r="F2268" i="35"/>
  <c r="F2269" i="35"/>
  <c r="F2270" i="35"/>
  <c r="F2271" i="35"/>
  <c r="F2272" i="35"/>
  <c r="F2273" i="35"/>
  <c r="F2274" i="35"/>
  <c r="F2275" i="35"/>
  <c r="F2276" i="35"/>
  <c r="F2277" i="35"/>
  <c r="F2278" i="35"/>
  <c r="F2279" i="35"/>
  <c r="F2280" i="35"/>
  <c r="F2281" i="35"/>
  <c r="F2282" i="35"/>
  <c r="F2283" i="35"/>
  <c r="F2284" i="35"/>
  <c r="F2285" i="35"/>
  <c r="F2286" i="35"/>
  <c r="F2287" i="35"/>
  <c r="F2288" i="35"/>
  <c r="F2289" i="35"/>
  <c r="F2290" i="35"/>
  <c r="F2291" i="35"/>
  <c r="F2292" i="35"/>
  <c r="F2293" i="35"/>
  <c r="F2294" i="35"/>
  <c r="F2295" i="35"/>
  <c r="F2296" i="35"/>
  <c r="F2297" i="35"/>
  <c r="F2298" i="35"/>
  <c r="F2299" i="35"/>
  <c r="F2300" i="35"/>
  <c r="F2301" i="35"/>
  <c r="F2302" i="35"/>
  <c r="F2303" i="35"/>
  <c r="F2304" i="35"/>
  <c r="F2305" i="35"/>
  <c r="F2306" i="35"/>
  <c r="F2307" i="35"/>
  <c r="F2308" i="35"/>
  <c r="F2309" i="35"/>
  <c r="F2310" i="35"/>
  <c r="F2311" i="35"/>
  <c r="F2312" i="35"/>
  <c r="F2313" i="35"/>
  <c r="F2314" i="35"/>
  <c r="F2315" i="35"/>
  <c r="F2316" i="35"/>
  <c r="F2317" i="35"/>
  <c r="F2318" i="35"/>
  <c r="F2319" i="35"/>
  <c r="F2320" i="35"/>
  <c r="F2321" i="35"/>
  <c r="F2322" i="35"/>
  <c r="F2323" i="35"/>
  <c r="F2324" i="35"/>
  <c r="F2325" i="35"/>
  <c r="F2326" i="35"/>
  <c r="F2327" i="35"/>
  <c r="F2328" i="35"/>
  <c r="F2329" i="35"/>
  <c r="F2330" i="35"/>
  <c r="F2331" i="35"/>
  <c r="F2332" i="35"/>
  <c r="F2333" i="35"/>
  <c r="F2334" i="35"/>
  <c r="F2335" i="35"/>
  <c r="F2336" i="35"/>
  <c r="F2337" i="35"/>
  <c r="F2338" i="35"/>
  <c r="F2339" i="35"/>
  <c r="F2340" i="35"/>
  <c r="F2341" i="35"/>
  <c r="F2342" i="35"/>
  <c r="F2343" i="35"/>
  <c r="F2344" i="35"/>
  <c r="F2345" i="35"/>
  <c r="F2346" i="35"/>
  <c r="F2347" i="35"/>
  <c r="F2348" i="35"/>
  <c r="F2349" i="35"/>
  <c r="F2350" i="35"/>
  <c r="F2351" i="35"/>
  <c r="F2352" i="35"/>
  <c r="F2353" i="35"/>
  <c r="F2354" i="35"/>
  <c r="F2355" i="35"/>
  <c r="F2356" i="35"/>
  <c r="F2357" i="35"/>
  <c r="F2358" i="35"/>
  <c r="F2359" i="35"/>
  <c r="F2360" i="35"/>
  <c r="F2361" i="35"/>
  <c r="F2362" i="35"/>
  <c r="F2363" i="35"/>
  <c r="F2364" i="35"/>
  <c r="F2365" i="35"/>
  <c r="F2366" i="35"/>
  <c r="F2367" i="35"/>
  <c r="F2368" i="35"/>
  <c r="F2369" i="35"/>
  <c r="F2370" i="35"/>
  <c r="F2371" i="35"/>
  <c r="F2372" i="35"/>
  <c r="F2373" i="35"/>
  <c r="F2374" i="35"/>
  <c r="F2375" i="35"/>
  <c r="F2376" i="35"/>
  <c r="F2377" i="35"/>
  <c r="F2378" i="35"/>
  <c r="F2379" i="35"/>
  <c r="F2380" i="35"/>
  <c r="F2381" i="35"/>
  <c r="F2382" i="35"/>
  <c r="F2383" i="35"/>
  <c r="F2384" i="35"/>
  <c r="F2385" i="35"/>
  <c r="F2386" i="35"/>
  <c r="F2387" i="35"/>
  <c r="F2388" i="35"/>
  <c r="F2389" i="35"/>
  <c r="F2390" i="35"/>
  <c r="F2391" i="35"/>
  <c r="F2392" i="35"/>
  <c r="F2393" i="35"/>
  <c r="F2394" i="35"/>
  <c r="F2395" i="35"/>
  <c r="F2396" i="35"/>
  <c r="F2397" i="35"/>
  <c r="F2398" i="35"/>
  <c r="F2399" i="35"/>
  <c r="F2400" i="35"/>
  <c r="F2401" i="35"/>
  <c r="F2402" i="35"/>
  <c r="F2403" i="35"/>
  <c r="F2404" i="35"/>
  <c r="F2405" i="35"/>
  <c r="F2406" i="35"/>
  <c r="F2407" i="35"/>
  <c r="F2408" i="35"/>
  <c r="F2409" i="35"/>
  <c r="F2410" i="35"/>
  <c r="F2411" i="35"/>
  <c r="F2412" i="35"/>
  <c r="F2413" i="35"/>
  <c r="F2414" i="35"/>
  <c r="F2415" i="35"/>
  <c r="F2416" i="35"/>
  <c r="F2417" i="35"/>
  <c r="F2418" i="35"/>
  <c r="F2419" i="35"/>
  <c r="F2420" i="35"/>
  <c r="F2421" i="35"/>
  <c r="F2422" i="35"/>
  <c r="F2423" i="35"/>
  <c r="F2424" i="35"/>
  <c r="F2425" i="35"/>
  <c r="F2426" i="35"/>
  <c r="F2427" i="35"/>
  <c r="F2428" i="35"/>
  <c r="F2429" i="35"/>
  <c r="F2430" i="35"/>
  <c r="F2431" i="35"/>
  <c r="F2432" i="35"/>
  <c r="F2433" i="35"/>
  <c r="F2434" i="35"/>
  <c r="F2435" i="35"/>
  <c r="F2436" i="35"/>
  <c r="F2437" i="35"/>
  <c r="F2438" i="35"/>
  <c r="F2439" i="35"/>
  <c r="F2440" i="35"/>
  <c r="F2441" i="35"/>
  <c r="F2442" i="35"/>
  <c r="F2443" i="35"/>
  <c r="F2444" i="35"/>
  <c r="F2445" i="35"/>
  <c r="F2446" i="35"/>
  <c r="F2447" i="35"/>
  <c r="F2448" i="35"/>
  <c r="F2449" i="35"/>
  <c r="F2450" i="35"/>
  <c r="F2451" i="35"/>
  <c r="F2452" i="35"/>
  <c r="F2453" i="35"/>
  <c r="F2454" i="35"/>
  <c r="F2455" i="35"/>
  <c r="F2456" i="35"/>
  <c r="F2457" i="35"/>
  <c r="F2458" i="35"/>
  <c r="F2459" i="35"/>
  <c r="F2460" i="35"/>
  <c r="F2461" i="35"/>
  <c r="F2462" i="35"/>
  <c r="F2463" i="35"/>
  <c r="F2464" i="35"/>
  <c r="F2465" i="35"/>
  <c r="F2466" i="35"/>
  <c r="F2467" i="35"/>
  <c r="F2468" i="35"/>
  <c r="F2469" i="35"/>
  <c r="F2470" i="35"/>
  <c r="F2471" i="35"/>
  <c r="F2472" i="35"/>
  <c r="F2473" i="35"/>
  <c r="F2474" i="35"/>
  <c r="F2475" i="35"/>
  <c r="F2476" i="35"/>
  <c r="F2477" i="35"/>
  <c r="F2478" i="35"/>
  <c r="F2479" i="35"/>
  <c r="F2480" i="35"/>
  <c r="F2481" i="35"/>
  <c r="F2482" i="35"/>
  <c r="F2483" i="35"/>
  <c r="F2484" i="35"/>
  <c r="F2485" i="35"/>
  <c r="F2486" i="35"/>
  <c r="F2487" i="35"/>
  <c r="F2488" i="35"/>
  <c r="F2489" i="35"/>
  <c r="F2490" i="35"/>
  <c r="F2491" i="35"/>
  <c r="F2492" i="35"/>
  <c r="F2493" i="35"/>
  <c r="F2494" i="35"/>
  <c r="F2495" i="35"/>
  <c r="F2496" i="35"/>
  <c r="F2497" i="35"/>
  <c r="F2498" i="35"/>
  <c r="F2499" i="35"/>
  <c r="F2500" i="35"/>
  <c r="F2501" i="35"/>
  <c r="F2502" i="35"/>
  <c r="F2503" i="35"/>
  <c r="F2504" i="35"/>
  <c r="F2505" i="35"/>
  <c r="F2506" i="35"/>
  <c r="F2507" i="35"/>
  <c r="F2508" i="35"/>
  <c r="F2509" i="35"/>
  <c r="F2510" i="35"/>
  <c r="F2511" i="35"/>
  <c r="F2512" i="35"/>
  <c r="F2513" i="35"/>
  <c r="F2514" i="35"/>
  <c r="F2515" i="35"/>
  <c r="F2516" i="35"/>
  <c r="F2517" i="35"/>
  <c r="F2518" i="35"/>
  <c r="F2519" i="35"/>
  <c r="F2520" i="35"/>
  <c r="F2521" i="35"/>
  <c r="F2522" i="35"/>
  <c r="F2523" i="35"/>
  <c r="F2524" i="35"/>
  <c r="F2525" i="35"/>
  <c r="F2526" i="35"/>
  <c r="F2527" i="35"/>
  <c r="F2528" i="35"/>
  <c r="F2529" i="35"/>
  <c r="F2530" i="35"/>
  <c r="F2531" i="35"/>
  <c r="F2532" i="35"/>
  <c r="F2533" i="35"/>
  <c r="F2534" i="35"/>
  <c r="F2535" i="35"/>
  <c r="F2536" i="35"/>
  <c r="F2537" i="35"/>
  <c r="F2538" i="35"/>
  <c r="F2539" i="35"/>
  <c r="F2540" i="35"/>
  <c r="F2541" i="35"/>
  <c r="F2542" i="35"/>
  <c r="F2543" i="35"/>
  <c r="F2544" i="35"/>
  <c r="F2545" i="35"/>
  <c r="F2546" i="35"/>
  <c r="F2547" i="35"/>
  <c r="F2548" i="35"/>
  <c r="F2549" i="35"/>
  <c r="F2550" i="35"/>
  <c r="F2551" i="35"/>
  <c r="F2552" i="35"/>
  <c r="F2553" i="35"/>
  <c r="F2554" i="35"/>
  <c r="F2555" i="35"/>
  <c r="F2556" i="35"/>
  <c r="F2557" i="35"/>
  <c r="F2558" i="35"/>
  <c r="F2559" i="35"/>
  <c r="F2560" i="35"/>
  <c r="F2561" i="35"/>
  <c r="F2562" i="35"/>
  <c r="F2563" i="35"/>
  <c r="F2564" i="35"/>
  <c r="F2565" i="35"/>
  <c r="F2566" i="35"/>
  <c r="F2567" i="35"/>
  <c r="F2568" i="35"/>
  <c r="F2569" i="35"/>
  <c r="F2570" i="35"/>
  <c r="F2571" i="35"/>
  <c r="F2572" i="35"/>
  <c r="F2573" i="35"/>
  <c r="F2574" i="35"/>
  <c r="F2575" i="35"/>
  <c r="F2576" i="35"/>
  <c r="F2577" i="35"/>
  <c r="F2578" i="35"/>
  <c r="F2579" i="35"/>
  <c r="F2580" i="35"/>
  <c r="F2581" i="35"/>
  <c r="F2582" i="35"/>
  <c r="F2583" i="35"/>
  <c r="F2584" i="35"/>
  <c r="F2585" i="35"/>
  <c r="F2586" i="35"/>
  <c r="E6" i="35"/>
  <c r="E7" i="35"/>
  <c r="E8" i="35"/>
  <c r="E9" i="35"/>
  <c r="E10" i="35"/>
  <c r="E11" i="35"/>
  <c r="E12" i="35"/>
  <c r="E13" i="35"/>
  <c r="E14" i="35"/>
  <c r="E15" i="35"/>
  <c r="E16" i="35"/>
  <c r="E17" i="35"/>
  <c r="E18" i="35"/>
  <c r="E19" i="35"/>
  <c r="E20" i="35"/>
  <c r="E21" i="35"/>
  <c r="E22" i="35"/>
  <c r="E23" i="35"/>
  <c r="E24" i="35"/>
  <c r="E25" i="35"/>
  <c r="E26" i="35"/>
  <c r="E27" i="35"/>
  <c r="E28" i="35"/>
  <c r="E29" i="35"/>
  <c r="E30" i="35"/>
  <c r="E31" i="35"/>
  <c r="E32" i="35"/>
  <c r="E33" i="35"/>
  <c r="E34" i="35"/>
  <c r="E35" i="35"/>
  <c r="E36" i="35"/>
  <c r="E37" i="35"/>
  <c r="E38" i="35"/>
  <c r="E39" i="35"/>
  <c r="E40" i="35"/>
  <c r="E41" i="35"/>
  <c r="E42" i="35"/>
  <c r="E43" i="35"/>
  <c r="E44" i="35"/>
  <c r="E45" i="35"/>
  <c r="E46" i="35"/>
  <c r="E47" i="35"/>
  <c r="E48" i="35"/>
  <c r="E49" i="35"/>
  <c r="E50" i="35"/>
  <c r="E53" i="35"/>
  <c r="E54" i="35"/>
  <c r="E55" i="35"/>
  <c r="E56" i="35"/>
  <c r="E57" i="35"/>
  <c r="E58" i="35"/>
  <c r="E59" i="35"/>
  <c r="E60" i="35"/>
  <c r="E61" i="35"/>
  <c r="E62" i="35"/>
  <c r="E63" i="35"/>
  <c r="E64" i="35"/>
  <c r="E65" i="35"/>
  <c r="E66" i="35"/>
  <c r="E67" i="35"/>
  <c r="E68" i="35"/>
  <c r="E69" i="35"/>
  <c r="E70" i="35"/>
  <c r="E71" i="35"/>
  <c r="E72" i="35"/>
  <c r="E75" i="35"/>
  <c r="E78" i="35"/>
  <c r="E79" i="35"/>
  <c r="E80" i="35"/>
  <c r="E81" i="35"/>
  <c r="E82" i="35"/>
  <c r="E83" i="35"/>
  <c r="E84" i="35"/>
  <c r="E85" i="35"/>
  <c r="E86" i="35"/>
  <c r="E87" i="35"/>
  <c r="E88" i="35"/>
  <c r="E89" i="35"/>
  <c r="E90" i="35"/>
  <c r="E91" i="35"/>
  <c r="E92" i="35"/>
  <c r="E93" i="35"/>
  <c r="E94" i="35"/>
  <c r="E95" i="35"/>
  <c r="E97" i="35"/>
  <c r="E98" i="35"/>
  <c r="E99" i="35"/>
  <c r="E100" i="35"/>
  <c r="E101" i="35"/>
  <c r="E102" i="35"/>
  <c r="E103" i="35"/>
  <c r="E104" i="35"/>
  <c r="E105" i="35"/>
  <c r="E106" i="35"/>
  <c r="E107" i="35"/>
  <c r="E108" i="35"/>
  <c r="E109" i="35"/>
  <c r="E110" i="35"/>
  <c r="E111" i="35"/>
  <c r="E112" i="35"/>
  <c r="E113" i="35"/>
  <c r="E114" i="35"/>
  <c r="E115" i="35"/>
  <c r="E116" i="35"/>
  <c r="E117" i="35"/>
  <c r="E124" i="35"/>
  <c r="E125" i="35"/>
  <c r="E126" i="35"/>
  <c r="E127" i="35"/>
  <c r="E128" i="35"/>
  <c r="E129" i="35"/>
  <c r="E130" i="35"/>
  <c r="E131" i="35"/>
  <c r="E132" i="35"/>
  <c r="E133" i="35"/>
  <c r="E134" i="35"/>
  <c r="E135" i="35"/>
  <c r="E136" i="35"/>
  <c r="E137" i="35"/>
  <c r="E138" i="35"/>
  <c r="E139" i="35"/>
  <c r="E140" i="35"/>
  <c r="E141" i="35"/>
  <c r="E142" i="35"/>
  <c r="E143" i="35"/>
  <c r="E144" i="35"/>
  <c r="E145" i="35"/>
  <c r="E146" i="35"/>
  <c r="E147" i="35"/>
  <c r="E148" i="35"/>
  <c r="E149" i="35"/>
  <c r="E150" i="35"/>
  <c r="E151" i="35"/>
  <c r="E152" i="35"/>
  <c r="E153" i="35"/>
  <c r="E154" i="35"/>
  <c r="E155" i="35"/>
  <c r="E156" i="35"/>
  <c r="E157" i="35"/>
  <c r="E158" i="35"/>
  <c r="E159" i="35"/>
  <c r="E160" i="35"/>
  <c r="E161" i="35"/>
  <c r="E163" i="35"/>
  <c r="E164" i="35"/>
  <c r="E165" i="35"/>
  <c r="E166" i="35"/>
  <c r="E167" i="35"/>
  <c r="E168" i="35"/>
  <c r="E169" i="35"/>
  <c r="E170" i="35"/>
  <c r="E171" i="35"/>
  <c r="E172" i="35"/>
  <c r="E173" i="35"/>
  <c r="E174" i="35"/>
  <c r="E175" i="35"/>
  <c r="E176" i="35"/>
  <c r="E177" i="35"/>
  <c r="E178" i="35"/>
  <c r="E179" i="35"/>
  <c r="E180" i="35"/>
  <c r="E181" i="35"/>
  <c r="E182" i="35"/>
  <c r="E183" i="35"/>
  <c r="E184" i="35"/>
  <c r="E185" i="35"/>
  <c r="E186" i="35"/>
  <c r="E187" i="35"/>
  <c r="E188" i="35"/>
  <c r="E189" i="35"/>
  <c r="E190" i="35"/>
  <c r="E191" i="35"/>
  <c r="E192" i="35"/>
  <c r="E193" i="35"/>
  <c r="E194" i="35"/>
  <c r="E195" i="35"/>
  <c r="E196" i="35"/>
  <c r="E197" i="35"/>
  <c r="E198" i="35"/>
  <c r="E199" i="35"/>
  <c r="E200" i="35"/>
  <c r="E201" i="35"/>
  <c r="E202" i="35"/>
  <c r="E203" i="35"/>
  <c r="E204" i="35"/>
  <c r="E205" i="35"/>
  <c r="E206" i="35"/>
  <c r="E207" i="35"/>
  <c r="E208" i="35"/>
  <c r="E209" i="35"/>
  <c r="E210" i="35"/>
  <c r="E211" i="35"/>
  <c r="E212" i="35"/>
  <c r="E213" i="35"/>
  <c r="E214" i="35"/>
  <c r="E215" i="35"/>
  <c r="E216" i="35"/>
  <c r="E217" i="35"/>
  <c r="E218" i="35"/>
  <c r="E219" i="35"/>
  <c r="E220" i="35"/>
  <c r="E221" i="35"/>
  <c r="E222" i="35"/>
  <c r="E223" i="35"/>
  <c r="E224" i="35"/>
  <c r="E225" i="35"/>
  <c r="E226" i="35"/>
  <c r="E228" i="35"/>
  <c r="E229" i="35"/>
  <c r="E230" i="35"/>
  <c r="E231" i="35"/>
  <c r="E232" i="35"/>
  <c r="E233" i="35"/>
  <c r="E234" i="35"/>
  <c r="E235" i="35"/>
  <c r="E236" i="35"/>
  <c r="E237" i="35"/>
  <c r="E238" i="35"/>
  <c r="E239" i="35"/>
  <c r="E240" i="35"/>
  <c r="E242" i="35"/>
  <c r="E243" i="35"/>
  <c r="E244" i="35"/>
  <c r="E245" i="35"/>
  <c r="E246" i="35"/>
  <c r="E247" i="35"/>
  <c r="E248" i="35"/>
  <c r="E249" i="35"/>
  <c r="E250" i="35"/>
  <c r="E251" i="35"/>
  <c r="E252" i="35"/>
  <c r="E253" i="35"/>
  <c r="E254" i="35"/>
  <c r="E255" i="35"/>
  <c r="E256" i="35"/>
  <c r="E257" i="35"/>
  <c r="E258" i="35"/>
  <c r="E259" i="35"/>
  <c r="E260" i="35"/>
  <c r="E261" i="35"/>
  <c r="E262" i="35"/>
  <c r="E263" i="35"/>
  <c r="E264" i="35"/>
  <c r="E265" i="35"/>
  <c r="E266" i="35"/>
  <c r="E267" i="35"/>
  <c r="E268" i="35"/>
  <c r="E269" i="35"/>
  <c r="E270" i="35"/>
  <c r="E271" i="35"/>
  <c r="E272" i="35"/>
  <c r="E273" i="35"/>
  <c r="E274" i="35"/>
  <c r="E275" i="35"/>
  <c r="E276" i="35"/>
  <c r="E277" i="35"/>
  <c r="E278" i="35"/>
  <c r="E279" i="35"/>
  <c r="E280" i="35"/>
  <c r="E281" i="35"/>
  <c r="E282" i="35"/>
  <c r="E283" i="35"/>
  <c r="E284" i="35"/>
  <c r="E285" i="35"/>
  <c r="E286" i="35"/>
  <c r="E287" i="35"/>
  <c r="E288" i="35"/>
  <c r="E289" i="35"/>
  <c r="E290" i="35"/>
  <c r="E291" i="35"/>
  <c r="E292" i="35"/>
  <c r="E293" i="35"/>
  <c r="E294" i="35"/>
  <c r="E295" i="35"/>
  <c r="E296" i="35"/>
  <c r="E297" i="35"/>
  <c r="E298" i="35"/>
  <c r="E299" i="35"/>
  <c r="E300" i="35"/>
  <c r="E301" i="35"/>
  <c r="E302" i="35"/>
  <c r="E303" i="35"/>
  <c r="E304" i="35"/>
  <c r="E305" i="35"/>
  <c r="E306" i="35"/>
  <c r="E307" i="35"/>
  <c r="E308" i="35"/>
  <c r="E309" i="35"/>
  <c r="E310" i="35"/>
  <c r="E311" i="35"/>
  <c r="E312" i="35"/>
  <c r="E313" i="35"/>
  <c r="E314" i="35"/>
  <c r="E315" i="35"/>
  <c r="E316" i="35"/>
  <c r="E317" i="35"/>
  <c r="E318" i="35"/>
  <c r="E319" i="35"/>
  <c r="E320" i="35"/>
  <c r="E321" i="35"/>
  <c r="E322" i="35"/>
  <c r="E323" i="35"/>
  <c r="E324" i="35"/>
  <c r="E325" i="35"/>
  <c r="E326" i="35"/>
  <c r="E327" i="35"/>
  <c r="E328" i="35"/>
  <c r="E329" i="35"/>
  <c r="E330" i="35"/>
  <c r="E331" i="35"/>
  <c r="E332" i="35"/>
  <c r="E333" i="35"/>
  <c r="E334" i="35"/>
  <c r="E335" i="35"/>
  <c r="E336" i="35"/>
  <c r="E337" i="35"/>
  <c r="E338" i="35"/>
  <c r="E339" i="35"/>
  <c r="E340" i="35"/>
  <c r="E341" i="35"/>
  <c r="E342" i="35"/>
  <c r="E343" i="35"/>
  <c r="E344" i="35"/>
  <c r="E345" i="35"/>
  <c r="E346" i="35"/>
  <c r="E347" i="35"/>
  <c r="E348" i="35"/>
  <c r="E349" i="35"/>
  <c r="E350" i="35"/>
  <c r="E351" i="35"/>
  <c r="E352" i="35"/>
  <c r="E353" i="35"/>
  <c r="E354" i="35"/>
  <c r="E355" i="35"/>
  <c r="E356" i="35"/>
  <c r="E357" i="35"/>
  <c r="E358" i="35"/>
  <c r="E359" i="35"/>
  <c r="E360" i="35"/>
  <c r="E361" i="35"/>
  <c r="E362" i="35"/>
  <c r="E363" i="35"/>
  <c r="E364" i="35"/>
  <c r="E365" i="35"/>
  <c r="E366" i="35"/>
  <c r="E367" i="35"/>
  <c r="E368" i="35"/>
  <c r="E369" i="35"/>
  <c r="E370" i="35"/>
  <c r="E371" i="35"/>
  <c r="E372" i="35"/>
  <c r="E373" i="35"/>
  <c r="E374" i="35"/>
  <c r="E375" i="35"/>
  <c r="E376" i="35"/>
  <c r="E377" i="35"/>
  <c r="E378" i="35"/>
  <c r="E379" i="35"/>
  <c r="E380" i="35"/>
  <c r="E381" i="35"/>
  <c r="E382" i="35"/>
  <c r="E383" i="35"/>
  <c r="E384" i="35"/>
  <c r="E385" i="35"/>
  <c r="E386" i="35"/>
  <c r="E387" i="35"/>
  <c r="E388" i="35"/>
  <c r="E389" i="35"/>
  <c r="E390" i="35"/>
  <c r="E391" i="35"/>
  <c r="E392" i="35"/>
  <c r="E393" i="35"/>
  <c r="E394" i="35"/>
  <c r="E395" i="35"/>
  <c r="E396" i="35"/>
  <c r="E397" i="35"/>
  <c r="E398" i="35"/>
  <c r="E399" i="35"/>
  <c r="E400" i="35"/>
  <c r="E401" i="35"/>
  <c r="E402" i="35"/>
  <c r="E404" i="35"/>
  <c r="E405" i="35"/>
  <c r="E406" i="35"/>
  <c r="E407" i="35"/>
  <c r="E408" i="35"/>
  <c r="E409" i="35"/>
  <c r="E410" i="35"/>
  <c r="E411" i="35"/>
  <c r="E412" i="35"/>
  <c r="E413" i="35"/>
  <c r="E414" i="35"/>
  <c r="E415" i="35"/>
  <c r="E416" i="35"/>
  <c r="E417" i="35"/>
  <c r="E418" i="35"/>
  <c r="E419" i="35"/>
  <c r="E420" i="35"/>
  <c r="E421" i="35"/>
  <c r="E422" i="35"/>
  <c r="E423" i="35"/>
  <c r="E424" i="35"/>
  <c r="E425" i="35"/>
  <c r="E426" i="35"/>
  <c r="E427" i="35"/>
  <c r="E428" i="35"/>
  <c r="E429" i="35"/>
  <c r="E430" i="35"/>
  <c r="E431" i="35"/>
  <c r="E432" i="35"/>
  <c r="E433" i="35"/>
  <c r="E434" i="35"/>
  <c r="E435" i="35"/>
  <c r="E436" i="35"/>
  <c r="E437" i="35"/>
  <c r="E438" i="35"/>
  <c r="E439" i="35"/>
  <c r="E440" i="35"/>
  <c r="E441" i="35"/>
  <c r="E442" i="35"/>
  <c r="E443" i="35"/>
  <c r="E444" i="35"/>
  <c r="E446" i="35"/>
  <c r="E447" i="35"/>
  <c r="E448" i="35"/>
  <c r="E449" i="35"/>
  <c r="E450" i="35"/>
  <c r="E451" i="35"/>
  <c r="E452" i="35"/>
  <c r="E453" i="35"/>
  <c r="E454" i="35"/>
  <c r="E455" i="35"/>
  <c r="E456" i="35"/>
  <c r="E457" i="35"/>
  <c r="E458" i="35"/>
  <c r="E459" i="35"/>
  <c r="E460" i="35"/>
  <c r="E461" i="35"/>
  <c r="E462" i="35"/>
  <c r="E463" i="35"/>
  <c r="E464" i="35"/>
  <c r="E465" i="35"/>
  <c r="E466" i="35"/>
  <c r="E467" i="35"/>
  <c r="E468" i="35"/>
  <c r="E469" i="35"/>
  <c r="E470" i="35"/>
  <c r="E471" i="35"/>
  <c r="E472" i="35"/>
  <c r="E473" i="35"/>
  <c r="E474" i="35"/>
  <c r="E475" i="35"/>
  <c r="E476" i="35"/>
  <c r="E477" i="35"/>
  <c r="E478" i="35"/>
  <c r="E479" i="35"/>
  <c r="E480" i="35"/>
  <c r="E481" i="35"/>
  <c r="E482" i="35"/>
  <c r="E483" i="35"/>
  <c r="E484" i="35"/>
  <c r="E485" i="35"/>
  <c r="E486" i="35"/>
  <c r="E487" i="35"/>
  <c r="E488" i="35"/>
  <c r="E489" i="35"/>
  <c r="E490" i="35"/>
  <c r="E491" i="35"/>
  <c r="E492" i="35"/>
  <c r="E493" i="35"/>
  <c r="E494" i="35"/>
  <c r="E495" i="35"/>
  <c r="E496" i="35"/>
  <c r="E497" i="35"/>
  <c r="E498" i="35"/>
  <c r="E499" i="35"/>
  <c r="E500" i="35"/>
  <c r="E501" i="35"/>
  <c r="E502" i="35"/>
  <c r="E503" i="35"/>
  <c r="E504" i="35"/>
  <c r="E505" i="35"/>
  <c r="E506" i="35"/>
  <c r="E507" i="35"/>
  <c r="E508" i="35"/>
  <c r="E509" i="35"/>
  <c r="E510" i="35"/>
  <c r="E511" i="35"/>
  <c r="E512" i="35"/>
  <c r="E513" i="35"/>
  <c r="E514" i="35"/>
  <c r="E515" i="35"/>
  <c r="E516" i="35"/>
  <c r="E517" i="35"/>
  <c r="E518" i="35"/>
  <c r="E519" i="35"/>
  <c r="E520" i="35"/>
  <c r="E521" i="35"/>
  <c r="E522" i="35"/>
  <c r="E523" i="35"/>
  <c r="E524" i="35"/>
  <c r="E525" i="35"/>
  <c r="E526" i="35"/>
  <c r="E527" i="35"/>
  <c r="E528" i="35"/>
  <c r="E529" i="35"/>
  <c r="E530" i="35"/>
  <c r="E531" i="35"/>
  <c r="E532" i="35"/>
  <c r="E533" i="35"/>
  <c r="E534" i="35"/>
  <c r="E535" i="35"/>
  <c r="E536" i="35"/>
  <c r="E537" i="35"/>
  <c r="E538" i="35"/>
  <c r="E539" i="35"/>
  <c r="E540" i="35"/>
  <c r="E541" i="35"/>
  <c r="E542" i="35"/>
  <c r="E543" i="35"/>
  <c r="E544" i="35"/>
  <c r="E545" i="35"/>
  <c r="E546" i="35"/>
  <c r="E547" i="35"/>
  <c r="E548" i="35"/>
  <c r="E549" i="35"/>
  <c r="E550" i="35"/>
  <c r="E551" i="35"/>
  <c r="E552" i="35"/>
  <c r="E553" i="35"/>
  <c r="E554" i="35"/>
  <c r="E555" i="35"/>
  <c r="E556" i="35"/>
  <c r="E557" i="35"/>
  <c r="E558" i="35"/>
  <c r="E559" i="35"/>
  <c r="E560" i="35"/>
  <c r="E561" i="35"/>
  <c r="E562" i="35"/>
  <c r="E563" i="35"/>
  <c r="E564" i="35"/>
  <c r="E565" i="35"/>
  <c r="E566" i="35"/>
  <c r="E567" i="35"/>
  <c r="E568" i="35"/>
  <c r="E569" i="35"/>
  <c r="E570" i="35"/>
  <c r="E571" i="35"/>
  <c r="E572" i="35"/>
  <c r="E573" i="35"/>
  <c r="E574" i="35"/>
  <c r="E575" i="35"/>
  <c r="E576" i="35"/>
  <c r="E577" i="35"/>
  <c r="E578" i="35"/>
  <c r="E579" i="35"/>
  <c r="E580" i="35"/>
  <c r="E581" i="35"/>
  <c r="E582" i="35"/>
  <c r="E583" i="35"/>
  <c r="E584" i="35"/>
  <c r="E585" i="35"/>
  <c r="E586" i="35"/>
  <c r="E587" i="35"/>
  <c r="E588" i="35"/>
  <c r="E589" i="35"/>
  <c r="E590" i="35"/>
  <c r="E591" i="35"/>
  <c r="E592" i="35"/>
  <c r="E593" i="35"/>
  <c r="E594" i="35"/>
  <c r="E595" i="35"/>
  <c r="E596" i="35"/>
  <c r="E597" i="35"/>
  <c r="E598" i="35"/>
  <c r="E599" i="35"/>
  <c r="E600" i="35"/>
  <c r="E601" i="35"/>
  <c r="E602" i="35"/>
  <c r="E603" i="35"/>
  <c r="E604" i="35"/>
  <c r="E605" i="35"/>
  <c r="E606" i="35"/>
  <c r="E607" i="35"/>
  <c r="E608" i="35"/>
  <c r="E609" i="35"/>
  <c r="E610" i="35"/>
  <c r="E611" i="35"/>
  <c r="E612" i="35"/>
  <c r="E613" i="35"/>
  <c r="E614" i="35"/>
  <c r="E615" i="35"/>
  <c r="E616" i="35"/>
  <c r="E617" i="35"/>
  <c r="E618" i="35"/>
  <c r="E619" i="35"/>
  <c r="E620" i="35"/>
  <c r="E621" i="35"/>
  <c r="E622" i="35"/>
  <c r="E623" i="35"/>
  <c r="E624" i="35"/>
  <c r="E625" i="35"/>
  <c r="E626" i="35"/>
  <c r="E627" i="35"/>
  <c r="E628" i="35"/>
  <c r="E629" i="35"/>
  <c r="E630" i="35"/>
  <c r="E631" i="35"/>
  <c r="E632" i="35"/>
  <c r="E633" i="35"/>
  <c r="E634" i="35"/>
  <c r="E635" i="35"/>
  <c r="E636" i="35"/>
  <c r="E637" i="35"/>
  <c r="E638" i="35"/>
  <c r="E639" i="35"/>
  <c r="E640" i="35"/>
  <c r="E641" i="35"/>
  <c r="E642" i="35"/>
  <c r="E643" i="35"/>
  <c r="E644" i="35"/>
  <c r="E645" i="35"/>
  <c r="E646" i="35"/>
  <c r="E647" i="35"/>
  <c r="E648" i="35"/>
  <c r="E649" i="35"/>
  <c r="E650" i="35"/>
  <c r="E651" i="35"/>
  <c r="E652" i="35"/>
  <c r="E653" i="35"/>
  <c r="E654" i="35"/>
  <c r="E655" i="35"/>
  <c r="E656" i="35"/>
  <c r="E657" i="35"/>
  <c r="E658" i="35"/>
  <c r="E659" i="35"/>
  <c r="E660" i="35"/>
  <c r="E661" i="35"/>
  <c r="E662" i="35"/>
  <c r="E663" i="35"/>
  <c r="E664" i="35"/>
  <c r="E665" i="35"/>
  <c r="E666" i="35"/>
  <c r="E667" i="35"/>
  <c r="E668" i="35"/>
  <c r="E669" i="35"/>
  <c r="E670" i="35"/>
  <c r="E671" i="35"/>
  <c r="E672" i="35"/>
  <c r="E673" i="35"/>
  <c r="E674" i="35"/>
  <c r="E675" i="35"/>
  <c r="E676" i="35"/>
  <c r="E677" i="35"/>
  <c r="E678" i="35"/>
  <c r="E679" i="35"/>
  <c r="E680" i="35"/>
  <c r="E681" i="35"/>
  <c r="E682" i="35"/>
  <c r="E683" i="35"/>
  <c r="E684" i="35"/>
  <c r="E685" i="35"/>
  <c r="E686" i="35"/>
  <c r="E687" i="35"/>
  <c r="E688" i="35"/>
  <c r="E689" i="35"/>
  <c r="E690" i="35"/>
  <c r="E691" i="35"/>
  <c r="E692" i="35"/>
  <c r="E693" i="35"/>
  <c r="E694" i="35"/>
  <c r="E695" i="35"/>
  <c r="E696" i="35"/>
  <c r="E697" i="35"/>
  <c r="E698" i="35"/>
  <c r="E699" i="35"/>
  <c r="E700" i="35"/>
  <c r="E701" i="35"/>
  <c r="E702" i="35"/>
  <c r="E703" i="35"/>
  <c r="E704" i="35"/>
  <c r="E705" i="35"/>
  <c r="E706" i="35"/>
  <c r="E707" i="35"/>
  <c r="E708" i="35"/>
  <c r="E709" i="35"/>
  <c r="E710" i="35"/>
  <c r="E711" i="35"/>
  <c r="E712" i="35"/>
  <c r="E713" i="35"/>
  <c r="E714" i="35"/>
  <c r="E715" i="35"/>
  <c r="E716" i="35"/>
  <c r="E717" i="35"/>
  <c r="E718" i="35"/>
  <c r="E719" i="35"/>
  <c r="E720" i="35"/>
  <c r="E721" i="35"/>
  <c r="E722" i="35"/>
  <c r="E723" i="35"/>
  <c r="E724" i="35"/>
  <c r="E725" i="35"/>
  <c r="E726" i="35"/>
  <c r="E727" i="35"/>
  <c r="E728" i="35"/>
  <c r="E729" i="35"/>
  <c r="E730" i="35"/>
  <c r="E731" i="35"/>
  <c r="E732" i="35"/>
  <c r="E733" i="35"/>
  <c r="E734" i="35"/>
  <c r="E735" i="35"/>
  <c r="E736" i="35"/>
  <c r="E737" i="35"/>
  <c r="E738" i="35"/>
  <c r="E739" i="35"/>
  <c r="E740" i="35"/>
  <c r="E741" i="35"/>
  <c r="E742" i="35"/>
  <c r="E743" i="35"/>
  <c r="E744" i="35"/>
  <c r="E745" i="35"/>
  <c r="E746" i="35"/>
  <c r="E747" i="35"/>
  <c r="E748" i="35"/>
  <c r="E749" i="35"/>
  <c r="E750" i="35"/>
  <c r="E751" i="35"/>
  <c r="E752" i="35"/>
  <c r="E753" i="35"/>
  <c r="E754" i="35"/>
  <c r="E755" i="35"/>
  <c r="E756" i="35"/>
  <c r="E757" i="35"/>
  <c r="E758" i="35"/>
  <c r="E759" i="35"/>
  <c r="E760" i="35"/>
  <c r="E761" i="35"/>
  <c r="E762" i="35"/>
  <c r="E763" i="35"/>
  <c r="E764" i="35"/>
  <c r="E765" i="35"/>
  <c r="E766" i="35"/>
  <c r="E767" i="35"/>
  <c r="E768" i="35"/>
  <c r="E769" i="35"/>
  <c r="E770" i="35"/>
  <c r="E771" i="35"/>
  <c r="E772" i="35"/>
  <c r="E773" i="35"/>
  <c r="E774" i="35"/>
  <c r="E775" i="35"/>
  <c r="E776" i="35"/>
  <c r="E777" i="35"/>
  <c r="E778" i="35"/>
  <c r="E779" i="35"/>
  <c r="E780" i="35"/>
  <c r="E781" i="35"/>
  <c r="E782" i="35"/>
  <c r="E783" i="35"/>
  <c r="E784" i="35"/>
  <c r="E785" i="35"/>
  <c r="E786" i="35"/>
  <c r="E787" i="35"/>
  <c r="E788" i="35"/>
  <c r="E789" i="35"/>
  <c r="E790" i="35"/>
  <c r="E791" i="35"/>
  <c r="E792" i="35"/>
  <c r="E793" i="35"/>
  <c r="E794" i="35"/>
  <c r="E795" i="35"/>
  <c r="E796" i="35"/>
  <c r="E797" i="35"/>
  <c r="E798" i="35"/>
  <c r="E799" i="35"/>
  <c r="E800" i="35"/>
  <c r="E801" i="35"/>
  <c r="E802" i="35"/>
  <c r="E803" i="35"/>
  <c r="E804" i="35"/>
  <c r="E805" i="35"/>
  <c r="E806" i="35"/>
  <c r="E807" i="35"/>
  <c r="E808" i="35"/>
  <c r="E809" i="35"/>
  <c r="E810" i="35"/>
  <c r="E811" i="35"/>
  <c r="E812" i="35"/>
  <c r="E813" i="35"/>
  <c r="E814" i="35"/>
  <c r="E815" i="35"/>
  <c r="E816" i="35"/>
  <c r="E817" i="35"/>
  <c r="E818" i="35"/>
  <c r="E819" i="35"/>
  <c r="E820" i="35"/>
  <c r="E821" i="35"/>
  <c r="E822" i="35"/>
  <c r="E823" i="35"/>
  <c r="E824" i="35"/>
  <c r="E825" i="35"/>
  <c r="E826" i="35"/>
  <c r="E827" i="35"/>
  <c r="E828" i="35"/>
  <c r="E829" i="35"/>
  <c r="E830" i="35"/>
  <c r="E831" i="35"/>
  <c r="E832" i="35"/>
  <c r="E833" i="35"/>
  <c r="E834" i="35"/>
  <c r="E835" i="35"/>
  <c r="E836" i="35"/>
  <c r="E837" i="35"/>
  <c r="E838" i="35"/>
  <c r="E839" i="35"/>
  <c r="E840" i="35"/>
  <c r="E841" i="35"/>
  <c r="E842" i="35"/>
  <c r="E843" i="35"/>
  <c r="E844" i="35"/>
  <c r="E845" i="35"/>
  <c r="E846" i="35"/>
  <c r="E847" i="35"/>
  <c r="E848" i="35"/>
  <c r="E849" i="35"/>
  <c r="E850" i="35"/>
  <c r="E851" i="35"/>
  <c r="E852" i="35"/>
  <c r="E853" i="35"/>
  <c r="E854" i="35"/>
  <c r="E855" i="35"/>
  <c r="E856" i="35"/>
  <c r="E857" i="35"/>
  <c r="E858" i="35"/>
  <c r="E859" i="35"/>
  <c r="E860" i="35"/>
  <c r="E861" i="35"/>
  <c r="E862" i="35"/>
  <c r="E863" i="35"/>
  <c r="E864" i="35"/>
  <c r="E865" i="35"/>
  <c r="E866" i="35"/>
  <c r="E867" i="35"/>
  <c r="E868" i="35"/>
  <c r="E869" i="35"/>
  <c r="E870" i="35"/>
  <c r="E872" i="35"/>
  <c r="E873" i="35"/>
  <c r="E874" i="35"/>
  <c r="E875" i="35"/>
  <c r="E876" i="35"/>
  <c r="E877" i="35"/>
  <c r="E878" i="35"/>
  <c r="E879" i="35"/>
  <c r="E880" i="35"/>
  <c r="E881" i="35"/>
  <c r="E882" i="35"/>
  <c r="E883" i="35"/>
  <c r="E884" i="35"/>
  <c r="E885" i="35"/>
  <c r="E886" i="35"/>
  <c r="E887" i="35"/>
  <c r="E888" i="35"/>
  <c r="E889" i="35"/>
  <c r="E890" i="35"/>
  <c r="E891" i="35"/>
  <c r="E892" i="35"/>
  <c r="E893" i="35"/>
  <c r="E894" i="35"/>
  <c r="E895" i="35"/>
  <c r="E896" i="35"/>
  <c r="E897" i="35"/>
  <c r="E898" i="35"/>
  <c r="E899" i="35"/>
  <c r="E900" i="35"/>
  <c r="E901" i="35"/>
  <c r="E902" i="35"/>
  <c r="E903" i="35"/>
  <c r="E904" i="35"/>
  <c r="E905" i="35"/>
  <c r="E906" i="35"/>
  <c r="E907" i="35"/>
  <c r="E908" i="35"/>
  <c r="E909" i="35"/>
  <c r="E910" i="35"/>
  <c r="E911" i="35"/>
  <c r="E912" i="35"/>
  <c r="E913" i="35"/>
  <c r="E914" i="35"/>
  <c r="E915" i="35"/>
  <c r="E916" i="35"/>
  <c r="E917" i="35"/>
  <c r="E918" i="35"/>
  <c r="E919" i="35"/>
  <c r="E920" i="35"/>
  <c r="E921" i="35"/>
  <c r="E922" i="35"/>
  <c r="E923" i="35"/>
  <c r="E924" i="35"/>
  <c r="E925" i="35"/>
  <c r="E926" i="35"/>
  <c r="E927" i="35"/>
  <c r="E928" i="35"/>
  <c r="E929" i="35"/>
  <c r="E930" i="35"/>
  <c r="E931" i="35"/>
  <c r="E932" i="35"/>
  <c r="E933" i="35"/>
  <c r="E934" i="35"/>
  <c r="E935" i="35"/>
  <c r="E936" i="35"/>
  <c r="E937" i="35"/>
  <c r="E938" i="35"/>
  <c r="E939" i="35"/>
  <c r="E940" i="35"/>
  <c r="E941" i="35"/>
  <c r="E942" i="35"/>
  <c r="E943" i="35"/>
  <c r="E944" i="35"/>
  <c r="E947" i="35"/>
  <c r="E948" i="35"/>
  <c r="E949" i="35"/>
  <c r="E950" i="35"/>
  <c r="E951" i="35"/>
  <c r="E952" i="35"/>
  <c r="E953" i="35"/>
  <c r="E954" i="35"/>
  <c r="E955" i="35"/>
  <c r="E956" i="35"/>
  <c r="E957" i="35"/>
  <c r="E958" i="35"/>
  <c r="E959" i="35"/>
  <c r="E960" i="35"/>
  <c r="E961" i="35"/>
  <c r="E962" i="35"/>
  <c r="E963" i="35"/>
  <c r="E964" i="35"/>
  <c r="E965" i="35"/>
  <c r="E966" i="35"/>
  <c r="E967" i="35"/>
  <c r="E968" i="35"/>
  <c r="E969" i="35"/>
  <c r="E970" i="35"/>
  <c r="E971" i="35"/>
  <c r="E972" i="35"/>
  <c r="E973" i="35"/>
  <c r="E974" i="35"/>
  <c r="E976" i="35"/>
  <c r="E977" i="35"/>
  <c r="E978" i="35"/>
  <c r="E979" i="35"/>
  <c r="E980" i="35"/>
  <c r="E981" i="35"/>
  <c r="E982" i="35"/>
  <c r="E983" i="35"/>
  <c r="E984" i="35"/>
  <c r="E985" i="35"/>
  <c r="E986" i="35"/>
  <c r="E987" i="35"/>
  <c r="E988" i="35"/>
  <c r="E989" i="35"/>
  <c r="E990" i="35"/>
  <c r="E991" i="35"/>
  <c r="E992" i="35"/>
  <c r="E993" i="35"/>
  <c r="E994" i="35"/>
  <c r="E995" i="35"/>
  <c r="E996" i="35"/>
  <c r="E997" i="35"/>
  <c r="E998" i="35"/>
  <c r="E999" i="35"/>
  <c r="E1000" i="35"/>
  <c r="E1001" i="35"/>
  <c r="E1002" i="35"/>
  <c r="E1003" i="35"/>
  <c r="E1004" i="35"/>
  <c r="E1005" i="35"/>
  <c r="E1006" i="35"/>
  <c r="E1007" i="35"/>
  <c r="E1008" i="35"/>
  <c r="E1009" i="35"/>
  <c r="E1010" i="35"/>
  <c r="E1011" i="35"/>
  <c r="E1012" i="35"/>
  <c r="E1013" i="35"/>
  <c r="E1014" i="35"/>
  <c r="E1015" i="35"/>
  <c r="E1016" i="35"/>
  <c r="E1017" i="35"/>
  <c r="E1018" i="35"/>
  <c r="E1019" i="35"/>
  <c r="E1020" i="35"/>
  <c r="E1021" i="35"/>
  <c r="E1022" i="35"/>
  <c r="E1023" i="35"/>
  <c r="E1024" i="35"/>
  <c r="E1025" i="35"/>
  <c r="E1026" i="35"/>
  <c r="E1027" i="35"/>
  <c r="E1028" i="35"/>
  <c r="E1029" i="35"/>
  <c r="E1030" i="35"/>
  <c r="E1031" i="35"/>
  <c r="E1032" i="35"/>
  <c r="E1033" i="35"/>
  <c r="E1034" i="35"/>
  <c r="E1035" i="35"/>
  <c r="E1036" i="35"/>
  <c r="E1037" i="35"/>
  <c r="E1038" i="35"/>
  <c r="E1039" i="35"/>
  <c r="E1040" i="35"/>
  <c r="E1041" i="35"/>
  <c r="E1042" i="35"/>
  <c r="E1043" i="35"/>
  <c r="E1044" i="35"/>
  <c r="E1045" i="35"/>
  <c r="E1046" i="35"/>
  <c r="E1047" i="35"/>
  <c r="E1048" i="35"/>
  <c r="E1049" i="35"/>
  <c r="E1050" i="35"/>
  <c r="E1051" i="35"/>
  <c r="E1052" i="35"/>
  <c r="E1053" i="35"/>
  <c r="E1054" i="35"/>
  <c r="E1055" i="35"/>
  <c r="E1056" i="35"/>
  <c r="E1057" i="35"/>
  <c r="E1058" i="35"/>
  <c r="E1059" i="35"/>
  <c r="E1060" i="35"/>
  <c r="E1061" i="35"/>
  <c r="E1062" i="35"/>
  <c r="E1063" i="35"/>
  <c r="E1064" i="35"/>
  <c r="E1065" i="35"/>
  <c r="E1066" i="35"/>
  <c r="E1067" i="35"/>
  <c r="E1068" i="35"/>
  <c r="E1069" i="35"/>
  <c r="E1070" i="35"/>
  <c r="E1071" i="35"/>
  <c r="E1072" i="35"/>
  <c r="E1073" i="35"/>
  <c r="E1074" i="35"/>
  <c r="E1075" i="35"/>
  <c r="E1076" i="35"/>
  <c r="E1077" i="35"/>
  <c r="E1078" i="35"/>
  <c r="E1079" i="35"/>
  <c r="E1080" i="35"/>
  <c r="E1081" i="35"/>
  <c r="E1082" i="35"/>
  <c r="E1083" i="35"/>
  <c r="E1084" i="35"/>
  <c r="E1085" i="35"/>
  <c r="E1086" i="35"/>
  <c r="E1087" i="35"/>
  <c r="E1088" i="35"/>
  <c r="E1089" i="35"/>
  <c r="E1090" i="35"/>
  <c r="E1091" i="35"/>
  <c r="E1092" i="35"/>
  <c r="E1093" i="35"/>
  <c r="E1094" i="35"/>
  <c r="E1095" i="35"/>
  <c r="E1096" i="35"/>
  <c r="E1097" i="35"/>
  <c r="E1098" i="35"/>
  <c r="E1099" i="35"/>
  <c r="E1100" i="35"/>
  <c r="E1101" i="35"/>
  <c r="E1102" i="35"/>
  <c r="E1103" i="35"/>
  <c r="E1104" i="35"/>
  <c r="E1105" i="35"/>
  <c r="E1106" i="35"/>
  <c r="E1107" i="35"/>
  <c r="E1108" i="35"/>
  <c r="E1109" i="35"/>
  <c r="E1110" i="35"/>
  <c r="E1111" i="35"/>
  <c r="E1112" i="35"/>
  <c r="E1113" i="35"/>
  <c r="E1114" i="35"/>
  <c r="E1115" i="35"/>
  <c r="E1116" i="35"/>
  <c r="E1117" i="35"/>
  <c r="E1118" i="35"/>
  <c r="E1119" i="35"/>
  <c r="E1120" i="35"/>
  <c r="E1121" i="35"/>
  <c r="E1122" i="35"/>
  <c r="E1123" i="35"/>
  <c r="E1124" i="35"/>
  <c r="E1125" i="35"/>
  <c r="E1126" i="35"/>
  <c r="E1127" i="35"/>
  <c r="E1128" i="35"/>
  <c r="E1129" i="35"/>
  <c r="E1130" i="35"/>
  <c r="E1131" i="35"/>
  <c r="E1132" i="35"/>
  <c r="E1133" i="35"/>
  <c r="E1134" i="35"/>
  <c r="E1135" i="35"/>
  <c r="E1136" i="35"/>
  <c r="E1137" i="35"/>
  <c r="E1138" i="35"/>
  <c r="E1139" i="35"/>
  <c r="E1140" i="35"/>
  <c r="E1141" i="35"/>
  <c r="E1142" i="35"/>
  <c r="E1143" i="35"/>
  <c r="E1144" i="35"/>
  <c r="E1145" i="35"/>
  <c r="E1146" i="35"/>
  <c r="E1147" i="35"/>
  <c r="E1148" i="35"/>
  <c r="E1149" i="35"/>
  <c r="E1150" i="35"/>
  <c r="E1151" i="35"/>
  <c r="E1152" i="35"/>
  <c r="E1153" i="35"/>
  <c r="E1154" i="35"/>
  <c r="E1155" i="35"/>
  <c r="E1156" i="35"/>
  <c r="E1157" i="35"/>
  <c r="E1158" i="35"/>
  <c r="E1159" i="35"/>
  <c r="E1160" i="35"/>
  <c r="E1161" i="35"/>
  <c r="E1162" i="35"/>
  <c r="E1163" i="35"/>
  <c r="E1164" i="35"/>
  <c r="E1165" i="35"/>
  <c r="E1166" i="35"/>
  <c r="E1167" i="35"/>
  <c r="E1168" i="35"/>
  <c r="E1169" i="35"/>
  <c r="E1170" i="35"/>
  <c r="E1171" i="35"/>
  <c r="E1172" i="35"/>
  <c r="E1173" i="35"/>
  <c r="E1174" i="35"/>
  <c r="E1175" i="35"/>
  <c r="E1176" i="35"/>
  <c r="E1177" i="35"/>
  <c r="E1178" i="35"/>
  <c r="E1179" i="35"/>
  <c r="E1180" i="35"/>
  <c r="E1181" i="35"/>
  <c r="E1182" i="35"/>
  <c r="E1183" i="35"/>
  <c r="E1184" i="35"/>
  <c r="E1185" i="35"/>
  <c r="E1186" i="35"/>
  <c r="E1187" i="35"/>
  <c r="E1188" i="35"/>
  <c r="E1189" i="35"/>
  <c r="E1190" i="35"/>
  <c r="E1191" i="35"/>
  <c r="E1192" i="35"/>
  <c r="E1193" i="35"/>
  <c r="E1194" i="35"/>
  <c r="E1195" i="35"/>
  <c r="E1196" i="35"/>
  <c r="E1197" i="35"/>
  <c r="E1198" i="35"/>
  <c r="E1199" i="35"/>
  <c r="E1200" i="35"/>
  <c r="E1201" i="35"/>
  <c r="E1202" i="35"/>
  <c r="E1203" i="35"/>
  <c r="E1204" i="35"/>
  <c r="E1205" i="35"/>
  <c r="E1206" i="35"/>
  <c r="E1207" i="35"/>
  <c r="E1208" i="35"/>
  <c r="E1209" i="35"/>
  <c r="E1210" i="35"/>
  <c r="E1211" i="35"/>
  <c r="E1212" i="35"/>
  <c r="E1213" i="35"/>
  <c r="E1214" i="35"/>
  <c r="E1215" i="35"/>
  <c r="E1216" i="35"/>
  <c r="E1217" i="35"/>
  <c r="E1218" i="35"/>
  <c r="E1219" i="35"/>
  <c r="E1220" i="35"/>
  <c r="E1221" i="35"/>
  <c r="E1222" i="35"/>
  <c r="E1223" i="35"/>
  <c r="E1224" i="35"/>
  <c r="E1225" i="35"/>
  <c r="E1226" i="35"/>
  <c r="E1227" i="35"/>
  <c r="E1228" i="35"/>
  <c r="E1229" i="35"/>
  <c r="E1230" i="35"/>
  <c r="E1231" i="35"/>
  <c r="E1232" i="35"/>
  <c r="E1233" i="35"/>
  <c r="E1234" i="35"/>
  <c r="E1235" i="35"/>
  <c r="E1236" i="35"/>
  <c r="E1237" i="35"/>
  <c r="E1238" i="35"/>
  <c r="E1239" i="35"/>
  <c r="E1240" i="35"/>
  <c r="E1241" i="35"/>
  <c r="E1242" i="35"/>
  <c r="E1243" i="35"/>
  <c r="E1244" i="35"/>
  <c r="E1245" i="35"/>
  <c r="E1246" i="35"/>
  <c r="E1247" i="35"/>
  <c r="E1248" i="35"/>
  <c r="E1249" i="35"/>
  <c r="E1250" i="35"/>
  <c r="E1251" i="35"/>
  <c r="E1252" i="35"/>
  <c r="E1253" i="35"/>
  <c r="E1254" i="35"/>
  <c r="E1255" i="35"/>
  <c r="E1256" i="35"/>
  <c r="E1257" i="35"/>
  <c r="E1258" i="35"/>
  <c r="E1259" i="35"/>
  <c r="E1260" i="35"/>
  <c r="E1261" i="35"/>
  <c r="E1262" i="35"/>
  <c r="E1263" i="35"/>
  <c r="E1264" i="35"/>
  <c r="E1265" i="35"/>
  <c r="E1266" i="35"/>
  <c r="E1267" i="35"/>
  <c r="E1268" i="35"/>
  <c r="E1269" i="35"/>
  <c r="E1270" i="35"/>
  <c r="E1271" i="35"/>
  <c r="E1272" i="35"/>
  <c r="E1273" i="35"/>
  <c r="E1274" i="35"/>
  <c r="E1275" i="35"/>
  <c r="E1276" i="35"/>
  <c r="E1277" i="35"/>
  <c r="E1278" i="35"/>
  <c r="E1279" i="35"/>
  <c r="E1280" i="35"/>
  <c r="E1281" i="35"/>
  <c r="E1282" i="35"/>
  <c r="E1283" i="35"/>
  <c r="E1284" i="35"/>
  <c r="E1285" i="35"/>
  <c r="E1286" i="35"/>
  <c r="E1287" i="35"/>
  <c r="E1288" i="35"/>
  <c r="E1289" i="35"/>
  <c r="E1290" i="35"/>
  <c r="E1291" i="35"/>
  <c r="E1292" i="35"/>
  <c r="E1293" i="35"/>
  <c r="E1294" i="35"/>
  <c r="E1295" i="35"/>
  <c r="E1296" i="35"/>
  <c r="E1297" i="35"/>
  <c r="E1298" i="35"/>
  <c r="E1299" i="35"/>
  <c r="E1300" i="35"/>
  <c r="E1301" i="35"/>
  <c r="E1302" i="35"/>
  <c r="E1303" i="35"/>
  <c r="E1304" i="35"/>
  <c r="E1305" i="35"/>
  <c r="E1306" i="35"/>
  <c r="E1307" i="35"/>
  <c r="E1308" i="35"/>
  <c r="E1309" i="35"/>
  <c r="E1310" i="35"/>
  <c r="E1311" i="35"/>
  <c r="E1312" i="35"/>
  <c r="E1313" i="35"/>
  <c r="E1314" i="35"/>
  <c r="E1315" i="35"/>
  <c r="E1316" i="35"/>
  <c r="E1317" i="35"/>
  <c r="E1318" i="35"/>
  <c r="E1319" i="35"/>
  <c r="E1320" i="35"/>
  <c r="E1321" i="35"/>
  <c r="E1322" i="35"/>
  <c r="E1323" i="35"/>
  <c r="E1324" i="35"/>
  <c r="E1325" i="35"/>
  <c r="E1326" i="35"/>
  <c r="E1327" i="35"/>
  <c r="E1328" i="35"/>
  <c r="E1329" i="35"/>
  <c r="E1330" i="35"/>
  <c r="E1331" i="35"/>
  <c r="E1332" i="35"/>
  <c r="E1333" i="35"/>
  <c r="E1334" i="35"/>
  <c r="E1335" i="35"/>
  <c r="E1336" i="35"/>
  <c r="E1337" i="35"/>
  <c r="E1338" i="35"/>
  <c r="E1339" i="35"/>
  <c r="E1340" i="35"/>
  <c r="E1341" i="35"/>
  <c r="E1342" i="35"/>
  <c r="E1343" i="35"/>
  <c r="E1344" i="35"/>
  <c r="E1345" i="35"/>
  <c r="E1346" i="35"/>
  <c r="E1347" i="35"/>
  <c r="E1348" i="35"/>
  <c r="E1349" i="35"/>
  <c r="E1350" i="35"/>
  <c r="E1351" i="35"/>
  <c r="E1352" i="35"/>
  <c r="E1353" i="35"/>
  <c r="E1354" i="35"/>
  <c r="E1355" i="35"/>
  <c r="E1356" i="35"/>
  <c r="E1357" i="35"/>
  <c r="E1358" i="35"/>
  <c r="E1359" i="35"/>
  <c r="E1360" i="35"/>
  <c r="E1361" i="35"/>
  <c r="E1362" i="35"/>
  <c r="E1363" i="35"/>
  <c r="E1364" i="35"/>
  <c r="E1365" i="35"/>
  <c r="E1366" i="35"/>
  <c r="E1367" i="35"/>
  <c r="E1368" i="35"/>
  <c r="E1369" i="35"/>
  <c r="E1370" i="35"/>
  <c r="E1371" i="35"/>
  <c r="E1372" i="35"/>
  <c r="E1373" i="35"/>
  <c r="E1374" i="35"/>
  <c r="E1375" i="35"/>
  <c r="E1376" i="35"/>
  <c r="E1377" i="35"/>
  <c r="E1378" i="35"/>
  <c r="E1379" i="35"/>
  <c r="E1380" i="35"/>
  <c r="E1381" i="35"/>
  <c r="E1382" i="35"/>
  <c r="E1383" i="35"/>
  <c r="E1384" i="35"/>
  <c r="E1385" i="35"/>
  <c r="E1386" i="35"/>
  <c r="E1387" i="35"/>
  <c r="E1388" i="35"/>
  <c r="E1389" i="35"/>
  <c r="E1390" i="35"/>
  <c r="E1391" i="35"/>
  <c r="E1392" i="35"/>
  <c r="E1393" i="35"/>
  <c r="E1394" i="35"/>
  <c r="E1395" i="35"/>
  <c r="E1396" i="35"/>
  <c r="E1397" i="35"/>
  <c r="E1398" i="35"/>
  <c r="E1399" i="35"/>
  <c r="E1400" i="35"/>
  <c r="E1401" i="35"/>
  <c r="E1402" i="35"/>
  <c r="E1403" i="35"/>
  <c r="E1404" i="35"/>
  <c r="E1405" i="35"/>
  <c r="E1406" i="35"/>
  <c r="E1407" i="35"/>
  <c r="E1408" i="35"/>
  <c r="E1409" i="35"/>
  <c r="E1410" i="35"/>
  <c r="E1411" i="35"/>
  <c r="E1412" i="35"/>
  <c r="E1413" i="35"/>
  <c r="E1414" i="35"/>
  <c r="E1415" i="35"/>
  <c r="E1416" i="35"/>
  <c r="E1417" i="35"/>
  <c r="E1418" i="35"/>
  <c r="E1419" i="35"/>
  <c r="E1420" i="35"/>
  <c r="E1421" i="35"/>
  <c r="E1422" i="35"/>
  <c r="E1423" i="35"/>
  <c r="E1424" i="35"/>
  <c r="E1425" i="35"/>
  <c r="E1426" i="35"/>
  <c r="E1427" i="35"/>
  <c r="E1428" i="35"/>
  <c r="E1429" i="35"/>
  <c r="E1430" i="35"/>
  <c r="E1431" i="35"/>
  <c r="E1432" i="35"/>
  <c r="E1433" i="35"/>
  <c r="E1434" i="35"/>
  <c r="E1435" i="35"/>
  <c r="E1436" i="35"/>
  <c r="E1437" i="35"/>
  <c r="E1438" i="35"/>
  <c r="E1439" i="35"/>
  <c r="E1440" i="35"/>
  <c r="E1441" i="35"/>
  <c r="E1442" i="35"/>
  <c r="E1443" i="35"/>
  <c r="E1444" i="35"/>
  <c r="E1445" i="35"/>
  <c r="E1446" i="35"/>
  <c r="E1447" i="35"/>
  <c r="E1448" i="35"/>
  <c r="E1449" i="35"/>
  <c r="E1450" i="35"/>
  <c r="E1451" i="35"/>
  <c r="E1452" i="35"/>
  <c r="E1453" i="35"/>
  <c r="E1454" i="35"/>
  <c r="E1455" i="35"/>
  <c r="E1456" i="35"/>
  <c r="E1457" i="35"/>
  <c r="E1458" i="35"/>
  <c r="E1459" i="35"/>
  <c r="E1460" i="35"/>
  <c r="E1461" i="35"/>
  <c r="E1462" i="35"/>
  <c r="E1463" i="35"/>
  <c r="E1464" i="35"/>
  <c r="E1465" i="35"/>
  <c r="E1466" i="35"/>
  <c r="E1467" i="35"/>
  <c r="E1468" i="35"/>
  <c r="E1469" i="35"/>
  <c r="E1470" i="35"/>
  <c r="E1471" i="35"/>
  <c r="E1472" i="35"/>
  <c r="E1473" i="35"/>
  <c r="E1474" i="35"/>
  <c r="E1475" i="35"/>
  <c r="E1476" i="35"/>
  <c r="E1477" i="35"/>
  <c r="E1478" i="35"/>
  <c r="E1479" i="35"/>
  <c r="E1480" i="35"/>
  <c r="E1481" i="35"/>
  <c r="E1482" i="35"/>
  <c r="E1483" i="35"/>
  <c r="E1484" i="35"/>
  <c r="E1485" i="35"/>
  <c r="E1486" i="35"/>
  <c r="E1487" i="35"/>
  <c r="E1488" i="35"/>
  <c r="E1489" i="35"/>
  <c r="E1490" i="35"/>
  <c r="E1491" i="35"/>
  <c r="E1492" i="35"/>
  <c r="E1493" i="35"/>
  <c r="E1494" i="35"/>
  <c r="E1495" i="35"/>
  <c r="E1496" i="35"/>
  <c r="E1497" i="35"/>
  <c r="E1498" i="35"/>
  <c r="E1499" i="35"/>
  <c r="E1500" i="35"/>
  <c r="E1501" i="35"/>
  <c r="E1502" i="35"/>
  <c r="E1503" i="35"/>
  <c r="E1504" i="35"/>
  <c r="E1505" i="35"/>
  <c r="E1506" i="35"/>
  <c r="E1507" i="35"/>
  <c r="E1508" i="35"/>
  <c r="E1509" i="35"/>
  <c r="E1510" i="35"/>
  <c r="E1511" i="35"/>
  <c r="E1512" i="35"/>
  <c r="E1513" i="35"/>
  <c r="E1514" i="35"/>
  <c r="E1515" i="35"/>
  <c r="E1516" i="35"/>
  <c r="E1517" i="35"/>
  <c r="E1518" i="35"/>
  <c r="E1519" i="35"/>
  <c r="E1520" i="35"/>
  <c r="E1521" i="35"/>
  <c r="E1522" i="35"/>
  <c r="E1523" i="35"/>
  <c r="E1524" i="35"/>
  <c r="E1525" i="35"/>
  <c r="E1526" i="35"/>
  <c r="E1527" i="35"/>
  <c r="E1528" i="35"/>
  <c r="E1529" i="35"/>
  <c r="E1530" i="35"/>
  <c r="E1531" i="35"/>
  <c r="E1532" i="35"/>
  <c r="E1533" i="35"/>
  <c r="E1534" i="35"/>
  <c r="E1535" i="35"/>
  <c r="E1536" i="35"/>
  <c r="E1537" i="35"/>
  <c r="E1538" i="35"/>
  <c r="E1539" i="35"/>
  <c r="E1540" i="35"/>
  <c r="E1541" i="35"/>
  <c r="E1542" i="35"/>
  <c r="E1543" i="35"/>
  <c r="E1544" i="35"/>
  <c r="E1545" i="35"/>
  <c r="E1546" i="35"/>
  <c r="E1547" i="35"/>
  <c r="E1548" i="35"/>
  <c r="E1549" i="35"/>
  <c r="E1550" i="35"/>
  <c r="E1551" i="35"/>
  <c r="E1552" i="35"/>
  <c r="E1553" i="35"/>
  <c r="E1554" i="35"/>
  <c r="E1555" i="35"/>
  <c r="E1556" i="35"/>
  <c r="E1557" i="35"/>
  <c r="E1558" i="35"/>
  <c r="E1559" i="35"/>
  <c r="E1560" i="35"/>
  <c r="E1561" i="35"/>
  <c r="E1562" i="35"/>
  <c r="E1563" i="35"/>
  <c r="E1564" i="35"/>
  <c r="E1565" i="35"/>
  <c r="E1566" i="35"/>
  <c r="E1567" i="35"/>
  <c r="E1568" i="35"/>
  <c r="E1569" i="35"/>
  <c r="E1570" i="35"/>
  <c r="E1571" i="35"/>
  <c r="E1572" i="35"/>
  <c r="E1573" i="35"/>
  <c r="E1574" i="35"/>
  <c r="E1575" i="35"/>
  <c r="E1576" i="35"/>
  <c r="E1577" i="35"/>
  <c r="E1578" i="35"/>
  <c r="E1579" i="35"/>
  <c r="E1580" i="35"/>
  <c r="E1581" i="35"/>
  <c r="E1582" i="35"/>
  <c r="E1583" i="35"/>
  <c r="E1584" i="35"/>
  <c r="E1585" i="35"/>
  <c r="E1586" i="35"/>
  <c r="E1587" i="35"/>
  <c r="E1588" i="35"/>
  <c r="E1589" i="35"/>
  <c r="E1590" i="35"/>
  <c r="E1591" i="35"/>
  <c r="E1592" i="35"/>
  <c r="E1593" i="35"/>
  <c r="E1594" i="35"/>
  <c r="E1595" i="35"/>
  <c r="E1596" i="35"/>
  <c r="E1597" i="35"/>
  <c r="E1598" i="35"/>
  <c r="E1599" i="35"/>
  <c r="E1600" i="35"/>
  <c r="E1601" i="35"/>
  <c r="E1602" i="35"/>
  <c r="E1603" i="35"/>
  <c r="E1604" i="35"/>
  <c r="E1605" i="35"/>
  <c r="E1606" i="35"/>
  <c r="E1607" i="35"/>
  <c r="E1608" i="35"/>
  <c r="E1609" i="35"/>
  <c r="E1610" i="35"/>
  <c r="E1611" i="35"/>
  <c r="E1612" i="35"/>
  <c r="E1613" i="35"/>
  <c r="E1614" i="35"/>
  <c r="E1615" i="35"/>
  <c r="E1616" i="35"/>
  <c r="E1617" i="35"/>
  <c r="E1618" i="35"/>
  <c r="E1619" i="35"/>
  <c r="E1620" i="35"/>
  <c r="E1621" i="35"/>
  <c r="E1622" i="35"/>
  <c r="E1623" i="35"/>
  <c r="E1624" i="35"/>
  <c r="E1625" i="35"/>
  <c r="E1626" i="35"/>
  <c r="E1627" i="35"/>
  <c r="E1628" i="35"/>
  <c r="E1629" i="35"/>
  <c r="E1630" i="35"/>
  <c r="E1631" i="35"/>
  <c r="E1632" i="35"/>
  <c r="E1633" i="35"/>
  <c r="E1634" i="35"/>
  <c r="E1635" i="35"/>
  <c r="E1636" i="35"/>
  <c r="E1637" i="35"/>
  <c r="E1638" i="35"/>
  <c r="E1639" i="35"/>
  <c r="E1640" i="35"/>
  <c r="E1641" i="35"/>
  <c r="E1642" i="35"/>
  <c r="E1643" i="35"/>
  <c r="E1644" i="35"/>
  <c r="E1645" i="35"/>
  <c r="E1646" i="35"/>
  <c r="E1647" i="35"/>
  <c r="E1648" i="35"/>
  <c r="E1649" i="35"/>
  <c r="E1650" i="35"/>
  <c r="E1651" i="35"/>
  <c r="E1652" i="35"/>
  <c r="E1653" i="35"/>
  <c r="E1654" i="35"/>
  <c r="E1655" i="35"/>
  <c r="E1656" i="35"/>
  <c r="E1657" i="35"/>
  <c r="E1658" i="35"/>
  <c r="E1659" i="35"/>
  <c r="E1660" i="35"/>
  <c r="E1661" i="35"/>
  <c r="E1662" i="35"/>
  <c r="E1663" i="35"/>
  <c r="E1664" i="35"/>
  <c r="E1665" i="35"/>
  <c r="E1666" i="35"/>
  <c r="E1667" i="35"/>
  <c r="E1668" i="35"/>
  <c r="E1669" i="35"/>
  <c r="E1670" i="35"/>
  <c r="E1671" i="35"/>
  <c r="E1672" i="35"/>
  <c r="E1673" i="35"/>
  <c r="E1674" i="35"/>
  <c r="E1675" i="35"/>
  <c r="E1676" i="35"/>
  <c r="E1677" i="35"/>
  <c r="E1678" i="35"/>
  <c r="E1679" i="35"/>
  <c r="E1680" i="35"/>
  <c r="E1681" i="35"/>
  <c r="E1682" i="35"/>
  <c r="E1683" i="35"/>
  <c r="E1684" i="35"/>
  <c r="E1685" i="35"/>
  <c r="E1686" i="35"/>
  <c r="E1687" i="35"/>
  <c r="E1688" i="35"/>
  <c r="E1689" i="35"/>
  <c r="E1690" i="35"/>
  <c r="E1691" i="35"/>
  <c r="E1692" i="35"/>
  <c r="E1693" i="35"/>
  <c r="E1694" i="35"/>
  <c r="E1695" i="35"/>
  <c r="E1696" i="35"/>
  <c r="E1697" i="35"/>
  <c r="E1698" i="35"/>
  <c r="E1699" i="35"/>
  <c r="E1700" i="35"/>
  <c r="E1701" i="35"/>
  <c r="E1702" i="35"/>
  <c r="E1703" i="35"/>
  <c r="E1704" i="35"/>
  <c r="E1705" i="35"/>
  <c r="E1706" i="35"/>
  <c r="E1707" i="35"/>
  <c r="E1708" i="35"/>
  <c r="E1709" i="35"/>
  <c r="E1710" i="35"/>
  <c r="E1711" i="35"/>
  <c r="E1712" i="35"/>
  <c r="E1713" i="35"/>
  <c r="E1714" i="35"/>
  <c r="E1715" i="35"/>
  <c r="E1716" i="35"/>
  <c r="E1717" i="35"/>
  <c r="E1718" i="35"/>
  <c r="E1719" i="35"/>
  <c r="E1720" i="35"/>
  <c r="E1721" i="35"/>
  <c r="E1722" i="35"/>
  <c r="E1723" i="35"/>
  <c r="E1724" i="35"/>
  <c r="E1725" i="35"/>
  <c r="E1726" i="35"/>
  <c r="E1727" i="35"/>
  <c r="E1728" i="35"/>
  <c r="E1729" i="35"/>
  <c r="E1730" i="35"/>
  <c r="E1731" i="35"/>
  <c r="E1732" i="35"/>
  <c r="E1733" i="35"/>
  <c r="E1734" i="35"/>
  <c r="E1735" i="35"/>
  <c r="E1736" i="35"/>
  <c r="E1737" i="35"/>
  <c r="E1738" i="35"/>
  <c r="E1739" i="35"/>
  <c r="E1740" i="35"/>
  <c r="E1741" i="35"/>
  <c r="E1742" i="35"/>
  <c r="E1743" i="35"/>
  <c r="E1744" i="35"/>
  <c r="E1745" i="35"/>
  <c r="E1746" i="35"/>
  <c r="E1747" i="35"/>
  <c r="E1748" i="35"/>
  <c r="E1749" i="35"/>
  <c r="E1750" i="35"/>
  <c r="E1751" i="35"/>
  <c r="E1752" i="35"/>
  <c r="E1753" i="35"/>
  <c r="E1754" i="35"/>
  <c r="E1755" i="35"/>
  <c r="E1756" i="35"/>
  <c r="E1757" i="35"/>
  <c r="E1758" i="35"/>
  <c r="E1759" i="35"/>
  <c r="E1760" i="35"/>
  <c r="E1761" i="35"/>
  <c r="E1762" i="35"/>
  <c r="E1763" i="35"/>
  <c r="E1764" i="35"/>
  <c r="E1765" i="35"/>
  <c r="E1766" i="35"/>
  <c r="E1767" i="35"/>
  <c r="E1768" i="35"/>
  <c r="E1769" i="35"/>
  <c r="E1770" i="35"/>
  <c r="E1771" i="35"/>
  <c r="E1772" i="35"/>
  <c r="E1773" i="35"/>
  <c r="E1774" i="35"/>
  <c r="E1775" i="35"/>
  <c r="E1776" i="35"/>
  <c r="E1777" i="35"/>
  <c r="E1778" i="35"/>
  <c r="E1779" i="35"/>
  <c r="E1780" i="35"/>
  <c r="E1781" i="35"/>
  <c r="E1782" i="35"/>
  <c r="E1783" i="35"/>
  <c r="E1784" i="35"/>
  <c r="E1785" i="35"/>
  <c r="E1786" i="35"/>
  <c r="E1787" i="35"/>
  <c r="E1788" i="35"/>
  <c r="E1789" i="35"/>
  <c r="E1790" i="35"/>
  <c r="E1791" i="35"/>
  <c r="E1792" i="35"/>
  <c r="E1793" i="35"/>
  <c r="E1794" i="35"/>
  <c r="E1795" i="35"/>
  <c r="E1796" i="35"/>
  <c r="E1797" i="35"/>
  <c r="E1798" i="35"/>
  <c r="E1799" i="35"/>
  <c r="E1800" i="35"/>
  <c r="E1801" i="35"/>
  <c r="E1802" i="35"/>
  <c r="E1803" i="35"/>
  <c r="E1804" i="35"/>
  <c r="E1805" i="35"/>
  <c r="E1806" i="35"/>
  <c r="E1807" i="35"/>
  <c r="E1808" i="35"/>
  <c r="E1809" i="35"/>
  <c r="E1810" i="35"/>
  <c r="E1811" i="35"/>
  <c r="E1812" i="35"/>
  <c r="E1813" i="35"/>
  <c r="E1814" i="35"/>
  <c r="E1815" i="35"/>
  <c r="E1816" i="35"/>
  <c r="E1817" i="35"/>
  <c r="E1818" i="35"/>
  <c r="E1819" i="35"/>
  <c r="E1820" i="35"/>
  <c r="E1821" i="35"/>
  <c r="E1822" i="35"/>
  <c r="E1823" i="35"/>
  <c r="E1824" i="35"/>
  <c r="E1825" i="35"/>
  <c r="E1826" i="35"/>
  <c r="E1827" i="35"/>
  <c r="E1828" i="35"/>
  <c r="E1829" i="35"/>
  <c r="E1830" i="35"/>
  <c r="E1831" i="35"/>
  <c r="E1832" i="35"/>
  <c r="E1833" i="35"/>
  <c r="E1834" i="35"/>
  <c r="E1835" i="35"/>
  <c r="E1836" i="35"/>
  <c r="E1837" i="35"/>
  <c r="E1838" i="35"/>
  <c r="E1839" i="35"/>
  <c r="E1840" i="35"/>
  <c r="E1841" i="35"/>
  <c r="E1842" i="35"/>
  <c r="E1843" i="35"/>
  <c r="E1844" i="35"/>
  <c r="E1845" i="35"/>
  <c r="E1846" i="35"/>
  <c r="E1847" i="35"/>
  <c r="E1848" i="35"/>
  <c r="E1849" i="35"/>
  <c r="E1850" i="35"/>
  <c r="E1851" i="35"/>
  <c r="E1852" i="35"/>
  <c r="E1853" i="35"/>
  <c r="E1854" i="35"/>
  <c r="E1855" i="35"/>
  <c r="E1856" i="35"/>
  <c r="E1857" i="35"/>
  <c r="E1858" i="35"/>
  <c r="E1859" i="35"/>
  <c r="E1860" i="35"/>
  <c r="E1861" i="35"/>
  <c r="E1862" i="35"/>
  <c r="E1863" i="35"/>
  <c r="E1864" i="35"/>
  <c r="E1865" i="35"/>
  <c r="E1866" i="35"/>
  <c r="E1867" i="35"/>
  <c r="E1868" i="35"/>
  <c r="E1869" i="35"/>
  <c r="E1870" i="35"/>
  <c r="E1871" i="35"/>
  <c r="E1872" i="35"/>
  <c r="E1873" i="35"/>
  <c r="E1874" i="35"/>
  <c r="E1875" i="35"/>
  <c r="E1876" i="35"/>
  <c r="E1877" i="35"/>
  <c r="E1878" i="35"/>
  <c r="E1879" i="35"/>
  <c r="E1880" i="35"/>
  <c r="E1881" i="35"/>
  <c r="E1882" i="35"/>
  <c r="E1883" i="35"/>
  <c r="E1884" i="35"/>
  <c r="E1885" i="35"/>
  <c r="E1886" i="35"/>
  <c r="E1887" i="35"/>
  <c r="E1888" i="35"/>
  <c r="E1889" i="35"/>
  <c r="E1890" i="35"/>
  <c r="E1891" i="35"/>
  <c r="E1892" i="35"/>
  <c r="E1893" i="35"/>
  <c r="E1894" i="35"/>
  <c r="E1895" i="35"/>
  <c r="E1896" i="35"/>
  <c r="E1897" i="35"/>
  <c r="E1898" i="35"/>
  <c r="E1899" i="35"/>
  <c r="E1900" i="35"/>
  <c r="E1901" i="35"/>
  <c r="E1902" i="35"/>
  <c r="E1903" i="35"/>
  <c r="E1904" i="35"/>
  <c r="E1905" i="35"/>
  <c r="E1906" i="35"/>
  <c r="E1907" i="35"/>
  <c r="E1908" i="35"/>
  <c r="E1909" i="35"/>
  <c r="E1910" i="35"/>
  <c r="E1911" i="35"/>
  <c r="E1912" i="35"/>
  <c r="E1913" i="35"/>
  <c r="E1914" i="35"/>
  <c r="E1915" i="35"/>
  <c r="E1916" i="35"/>
  <c r="E1917" i="35"/>
  <c r="E1918" i="35"/>
  <c r="E1919" i="35"/>
  <c r="E1920" i="35"/>
  <c r="E1921" i="35"/>
  <c r="E1922" i="35"/>
  <c r="E1923" i="35"/>
  <c r="E1924" i="35"/>
  <c r="E1925" i="35"/>
  <c r="E1926" i="35"/>
  <c r="E1927" i="35"/>
  <c r="E1928" i="35"/>
  <c r="E1929" i="35"/>
  <c r="E1930" i="35"/>
  <c r="E1931" i="35"/>
  <c r="E1932" i="35"/>
  <c r="E1933" i="35"/>
  <c r="E1934" i="35"/>
  <c r="E1935" i="35"/>
  <c r="E1936" i="35"/>
  <c r="E1937" i="35"/>
  <c r="E1938" i="35"/>
  <c r="E1939" i="35"/>
  <c r="E1940" i="35"/>
  <c r="E1941" i="35"/>
  <c r="E1942" i="35"/>
  <c r="E1943" i="35"/>
  <c r="E1944" i="35"/>
  <c r="E1945" i="35"/>
  <c r="E1946" i="35"/>
  <c r="E1947" i="35"/>
  <c r="E1948" i="35"/>
  <c r="E1949" i="35"/>
  <c r="E1950" i="35"/>
  <c r="E1951" i="35"/>
  <c r="E1952" i="35"/>
  <c r="E1953" i="35"/>
  <c r="E1954" i="35"/>
  <c r="E1955" i="35"/>
  <c r="E1956" i="35"/>
  <c r="E1957" i="35"/>
  <c r="E1958" i="35"/>
  <c r="E1959" i="35"/>
  <c r="E1960" i="35"/>
  <c r="E1961" i="35"/>
  <c r="E1962" i="35"/>
  <c r="E1963" i="35"/>
  <c r="E1964" i="35"/>
  <c r="E1965" i="35"/>
  <c r="E1966" i="35"/>
  <c r="E1967" i="35"/>
  <c r="E1968" i="35"/>
  <c r="E1969" i="35"/>
  <c r="E1970" i="35"/>
  <c r="E1971" i="35"/>
  <c r="E1972" i="35"/>
  <c r="E1973" i="35"/>
  <c r="E1974" i="35"/>
  <c r="E1975" i="35"/>
  <c r="E1976" i="35"/>
  <c r="E1977" i="35"/>
  <c r="E1978" i="35"/>
  <c r="E1979" i="35"/>
  <c r="E1980" i="35"/>
  <c r="E1981" i="35"/>
  <c r="E1982" i="35"/>
  <c r="E1983" i="35"/>
  <c r="E1984" i="35"/>
  <c r="E1985" i="35"/>
  <c r="E1986" i="35"/>
  <c r="E1987" i="35"/>
  <c r="E1988" i="35"/>
  <c r="E1989" i="35"/>
  <c r="E1990" i="35"/>
  <c r="E1991" i="35"/>
  <c r="E1992" i="35"/>
  <c r="E1993" i="35"/>
  <c r="E1994" i="35"/>
  <c r="E1995" i="35"/>
  <c r="E1996" i="35"/>
  <c r="E1997" i="35"/>
  <c r="E1998" i="35"/>
  <c r="E1999" i="35"/>
  <c r="E2000" i="35"/>
  <c r="E2001" i="35"/>
  <c r="E2002" i="35"/>
  <c r="E2003" i="35"/>
  <c r="E2004" i="35"/>
  <c r="E2005" i="35"/>
  <c r="E2006" i="35"/>
  <c r="E2007" i="35"/>
  <c r="E2008" i="35"/>
  <c r="E2009" i="35"/>
  <c r="E2010" i="35"/>
  <c r="E2011" i="35"/>
  <c r="E2012" i="35"/>
  <c r="E2013" i="35"/>
  <c r="E2014" i="35"/>
  <c r="E2015" i="35"/>
  <c r="E2016" i="35"/>
  <c r="E2017" i="35"/>
  <c r="E2018" i="35"/>
  <c r="E2019" i="35"/>
  <c r="E2020" i="35"/>
  <c r="E2021" i="35"/>
  <c r="E2022" i="35"/>
  <c r="E2023" i="35"/>
  <c r="E2024" i="35"/>
  <c r="E2025" i="35"/>
  <c r="E2026" i="35"/>
  <c r="E2027" i="35"/>
  <c r="E2028" i="35"/>
  <c r="E2029" i="35"/>
  <c r="E2030" i="35"/>
  <c r="E2031" i="35"/>
  <c r="E2032" i="35"/>
  <c r="E2033" i="35"/>
  <c r="E2034" i="35"/>
  <c r="E2035" i="35"/>
  <c r="E2036" i="35"/>
  <c r="E2037" i="35"/>
  <c r="E2038" i="35"/>
  <c r="E2039" i="35"/>
  <c r="E2040" i="35"/>
  <c r="E2041" i="35"/>
  <c r="E2042" i="35"/>
  <c r="E2043" i="35"/>
  <c r="E2044" i="35"/>
  <c r="E2045" i="35"/>
  <c r="E2046" i="35"/>
  <c r="E2047" i="35"/>
  <c r="E2048" i="35"/>
  <c r="E2049" i="35"/>
  <c r="E2050" i="35"/>
  <c r="E2051" i="35"/>
  <c r="E2052" i="35"/>
  <c r="E2053" i="35"/>
  <c r="E2054" i="35"/>
  <c r="E2055" i="35"/>
  <c r="E2056" i="35"/>
  <c r="E2057" i="35"/>
  <c r="E2058" i="35"/>
  <c r="E2059" i="35"/>
  <c r="E2060" i="35"/>
  <c r="E2061" i="35"/>
  <c r="E2062" i="35"/>
  <c r="E2063" i="35"/>
  <c r="E2064" i="35"/>
  <c r="E2065" i="35"/>
  <c r="E2066" i="35"/>
  <c r="E2067" i="35"/>
  <c r="E2068" i="35"/>
  <c r="E2069" i="35"/>
  <c r="E2070" i="35"/>
  <c r="E2071" i="35"/>
  <c r="E2072" i="35"/>
  <c r="E2073" i="35"/>
  <c r="E2074" i="35"/>
  <c r="E2075" i="35"/>
  <c r="E2076" i="35"/>
  <c r="E2077" i="35"/>
  <c r="E2078" i="35"/>
  <c r="E2079" i="35"/>
  <c r="E2080" i="35"/>
  <c r="E2081" i="35"/>
  <c r="E2082" i="35"/>
  <c r="E2083" i="35"/>
  <c r="E2084" i="35"/>
  <c r="E2085" i="35"/>
  <c r="E2086" i="35"/>
  <c r="E2087" i="35"/>
  <c r="E2088" i="35"/>
  <c r="E2089" i="35"/>
  <c r="E2090" i="35"/>
  <c r="E2091" i="35"/>
  <c r="E2092" i="35"/>
  <c r="E2093" i="35"/>
  <c r="E2094" i="35"/>
  <c r="E2095" i="35"/>
  <c r="E2096" i="35"/>
  <c r="E2097" i="35"/>
  <c r="E2098" i="35"/>
  <c r="E2099" i="35"/>
  <c r="E2100" i="35"/>
  <c r="E2101" i="35"/>
  <c r="E2102" i="35"/>
  <c r="E2103" i="35"/>
  <c r="E2104" i="35"/>
  <c r="E2105" i="35"/>
  <c r="E2106" i="35"/>
  <c r="E2107" i="35"/>
  <c r="E2108" i="35"/>
  <c r="E2109" i="35"/>
  <c r="E2110" i="35"/>
  <c r="E2111" i="35"/>
  <c r="E2112" i="35"/>
  <c r="E2113" i="35"/>
  <c r="E2114" i="35"/>
  <c r="E2115" i="35"/>
  <c r="E2116" i="35"/>
  <c r="E2117" i="35"/>
  <c r="E2118" i="35"/>
  <c r="E2119" i="35"/>
  <c r="E2120" i="35"/>
  <c r="E2121" i="35"/>
  <c r="E2122" i="35"/>
  <c r="E2123" i="35"/>
  <c r="E2124" i="35"/>
  <c r="E2125" i="35"/>
  <c r="E2126" i="35"/>
  <c r="E2127" i="35"/>
  <c r="E2128" i="35"/>
  <c r="E2129" i="35"/>
  <c r="E2130" i="35"/>
  <c r="E2131" i="35"/>
  <c r="E2132" i="35"/>
  <c r="E2133" i="35"/>
  <c r="E2134" i="35"/>
  <c r="E2135" i="35"/>
  <c r="E2136" i="35"/>
  <c r="E2137" i="35"/>
  <c r="E2138" i="35"/>
  <c r="E2139" i="35"/>
  <c r="E2140" i="35"/>
  <c r="E2141" i="35"/>
  <c r="E2142" i="35"/>
  <c r="E2143" i="35"/>
  <c r="E2144" i="35"/>
  <c r="E2145" i="35"/>
  <c r="E2146" i="35"/>
  <c r="E2147" i="35"/>
  <c r="E2148" i="35"/>
  <c r="E2149" i="35"/>
  <c r="E2150" i="35"/>
  <c r="E2151" i="35"/>
  <c r="E2152" i="35"/>
  <c r="E2153" i="35"/>
  <c r="E2154" i="35"/>
  <c r="E2155" i="35"/>
  <c r="E2156" i="35"/>
  <c r="E2157" i="35"/>
  <c r="E2158" i="35"/>
  <c r="E2159" i="35"/>
  <c r="E2160" i="35"/>
  <c r="E2161" i="35"/>
  <c r="E2162" i="35"/>
  <c r="E2163" i="35"/>
  <c r="E2164" i="35"/>
  <c r="E2165" i="35"/>
  <c r="E2166" i="35"/>
  <c r="E2167" i="35"/>
  <c r="E2168" i="35"/>
  <c r="E2169" i="35"/>
  <c r="E2170" i="35"/>
  <c r="E2171" i="35"/>
  <c r="E2172" i="35"/>
  <c r="E2173" i="35"/>
  <c r="E2174" i="35"/>
  <c r="E2175" i="35"/>
  <c r="E2176" i="35"/>
  <c r="E2177" i="35"/>
  <c r="E2178" i="35"/>
  <c r="E2179" i="35"/>
  <c r="E2180" i="35"/>
  <c r="E2181" i="35"/>
  <c r="E2182" i="35"/>
  <c r="E2183" i="35"/>
  <c r="E2184" i="35"/>
  <c r="E2185" i="35"/>
  <c r="E2186" i="35"/>
  <c r="E2187" i="35"/>
  <c r="E2188" i="35"/>
  <c r="E2189" i="35"/>
  <c r="E2190" i="35"/>
  <c r="E2191" i="35"/>
  <c r="E2192" i="35"/>
  <c r="E2193" i="35"/>
  <c r="E2194" i="35"/>
  <c r="E2195" i="35"/>
  <c r="E2196" i="35"/>
  <c r="E2197" i="35"/>
  <c r="E2198" i="35"/>
  <c r="E2199" i="35"/>
  <c r="E2200" i="35"/>
  <c r="E2201" i="35"/>
  <c r="E2202" i="35"/>
  <c r="E2203" i="35"/>
  <c r="E2204" i="35"/>
  <c r="E2205" i="35"/>
  <c r="E2206" i="35"/>
  <c r="E2207" i="35"/>
  <c r="E2208" i="35"/>
  <c r="E2209" i="35"/>
  <c r="E2210" i="35"/>
  <c r="E2211" i="35"/>
  <c r="E2212" i="35"/>
  <c r="E2213" i="35"/>
  <c r="E2214" i="35"/>
  <c r="E2215" i="35"/>
  <c r="E2216" i="35"/>
  <c r="E2217" i="35"/>
  <c r="E2218" i="35"/>
  <c r="E2219" i="35"/>
  <c r="E2220" i="35"/>
  <c r="E2221" i="35"/>
  <c r="E2222" i="35"/>
  <c r="E2223" i="35"/>
  <c r="E2224" i="35"/>
  <c r="E2225" i="35"/>
  <c r="E2226" i="35"/>
  <c r="E2227" i="35"/>
  <c r="E2228" i="35"/>
  <c r="E2229" i="35"/>
  <c r="E2230" i="35"/>
  <c r="E2231" i="35"/>
  <c r="E2232" i="35"/>
  <c r="E2233" i="35"/>
  <c r="E2234" i="35"/>
  <c r="E2235" i="35"/>
  <c r="E2236" i="35"/>
  <c r="E2237" i="35"/>
  <c r="E2238" i="35"/>
  <c r="E2239" i="35"/>
  <c r="E2240" i="35"/>
  <c r="E2241" i="35"/>
  <c r="E2242" i="35"/>
  <c r="E2243" i="35"/>
  <c r="E2244" i="35"/>
  <c r="E2245" i="35"/>
  <c r="E2246" i="35"/>
  <c r="E2247" i="35"/>
  <c r="E2248" i="35"/>
  <c r="E2249" i="35"/>
  <c r="E2250" i="35"/>
  <c r="E2251" i="35"/>
  <c r="E2252" i="35"/>
  <c r="E2253" i="35"/>
  <c r="E2254" i="35"/>
  <c r="E2255" i="35"/>
  <c r="E2256" i="35"/>
  <c r="E2257" i="35"/>
  <c r="E2258" i="35"/>
  <c r="E2259" i="35"/>
  <c r="E2260" i="35"/>
  <c r="E2261" i="35"/>
  <c r="E2262" i="35"/>
  <c r="E2263" i="35"/>
  <c r="E2264" i="35"/>
  <c r="E2265" i="35"/>
  <c r="E2266" i="35"/>
  <c r="E2267" i="35"/>
  <c r="E2268" i="35"/>
  <c r="E2269" i="35"/>
  <c r="E2270" i="35"/>
  <c r="E2271" i="35"/>
  <c r="E2272" i="35"/>
  <c r="E2273" i="35"/>
  <c r="E2274" i="35"/>
  <c r="E2275" i="35"/>
  <c r="E2276" i="35"/>
  <c r="E2277" i="35"/>
  <c r="E2278" i="35"/>
  <c r="E2279" i="35"/>
  <c r="E2280" i="35"/>
  <c r="E2281" i="35"/>
  <c r="E2282" i="35"/>
  <c r="E2283" i="35"/>
  <c r="E2284" i="35"/>
  <c r="E2285" i="35"/>
  <c r="E2286" i="35"/>
  <c r="E2287" i="35"/>
  <c r="E2288" i="35"/>
  <c r="E2289" i="35"/>
  <c r="E2290" i="35"/>
  <c r="E2291" i="35"/>
  <c r="E2292" i="35"/>
  <c r="E2293" i="35"/>
  <c r="E2294" i="35"/>
  <c r="E2295" i="35"/>
  <c r="E2296" i="35"/>
  <c r="E2297" i="35"/>
  <c r="E2298" i="35"/>
  <c r="E2299" i="35"/>
  <c r="E2300" i="35"/>
  <c r="E2301" i="35"/>
  <c r="E2302" i="35"/>
  <c r="E2303" i="35"/>
  <c r="E2304" i="35"/>
  <c r="E2305" i="35"/>
  <c r="E2306" i="35"/>
  <c r="E2307" i="35"/>
  <c r="E2308" i="35"/>
  <c r="E2309" i="35"/>
  <c r="E2310" i="35"/>
  <c r="E2311" i="35"/>
  <c r="E2312" i="35"/>
  <c r="E2313" i="35"/>
  <c r="E2314" i="35"/>
  <c r="E2315" i="35"/>
  <c r="E2316" i="35"/>
  <c r="E2317" i="35"/>
  <c r="E2318" i="35"/>
  <c r="E2319" i="35"/>
  <c r="E2320" i="35"/>
  <c r="E2321" i="35"/>
  <c r="E2322" i="35"/>
  <c r="E2323" i="35"/>
  <c r="E2324" i="35"/>
  <c r="E2325" i="35"/>
  <c r="E2326" i="35"/>
  <c r="E2327" i="35"/>
  <c r="E2328" i="35"/>
  <c r="E2329" i="35"/>
  <c r="E2330" i="35"/>
  <c r="E2331" i="35"/>
  <c r="E2332" i="35"/>
  <c r="E2333" i="35"/>
  <c r="E2334" i="35"/>
  <c r="E2335" i="35"/>
  <c r="E2336" i="35"/>
  <c r="E2337" i="35"/>
  <c r="E2338" i="35"/>
  <c r="E2339" i="35"/>
  <c r="E2340" i="35"/>
  <c r="E2341" i="35"/>
  <c r="E2342" i="35"/>
  <c r="E2343" i="35"/>
  <c r="E2344" i="35"/>
  <c r="E2345" i="35"/>
  <c r="E2346" i="35"/>
  <c r="E2347" i="35"/>
  <c r="E2348" i="35"/>
  <c r="E2349" i="35"/>
  <c r="E2350" i="35"/>
  <c r="E2351" i="35"/>
  <c r="E2352" i="35"/>
  <c r="E2353" i="35"/>
  <c r="E2354" i="35"/>
  <c r="E2355" i="35"/>
  <c r="E2356" i="35"/>
  <c r="E2357" i="35"/>
  <c r="E2358" i="35"/>
  <c r="E2359" i="35"/>
  <c r="E2360" i="35"/>
  <c r="E2361" i="35"/>
  <c r="E2362" i="35"/>
  <c r="E2363" i="35"/>
  <c r="E2364" i="35"/>
  <c r="E2365" i="35"/>
  <c r="E2366" i="35"/>
  <c r="E2367" i="35"/>
  <c r="E2368" i="35"/>
  <c r="E2369" i="35"/>
  <c r="E2370" i="35"/>
  <c r="E2371" i="35"/>
  <c r="E2372" i="35"/>
  <c r="E2373" i="35"/>
  <c r="E2374" i="35"/>
  <c r="E2375" i="35"/>
  <c r="E2376" i="35"/>
  <c r="E2377" i="35"/>
  <c r="E2378" i="35"/>
  <c r="E2379" i="35"/>
  <c r="E2380" i="35"/>
  <c r="E2381" i="35"/>
  <c r="E2382" i="35"/>
  <c r="E2383" i="35"/>
  <c r="E2384" i="35"/>
  <c r="E2385" i="35"/>
  <c r="E2386" i="35"/>
  <c r="E2387" i="35"/>
  <c r="E2388" i="35"/>
  <c r="E2389" i="35"/>
  <c r="E2390" i="35"/>
  <c r="E2391" i="35"/>
  <c r="E2392" i="35"/>
  <c r="E2393" i="35"/>
  <c r="E2394" i="35"/>
  <c r="E2395" i="35"/>
  <c r="E2396" i="35"/>
  <c r="E2397" i="35"/>
  <c r="E2398" i="35"/>
  <c r="E2399" i="35"/>
  <c r="E2400" i="35"/>
  <c r="E2401" i="35"/>
  <c r="E2402" i="35"/>
  <c r="E2403" i="35"/>
  <c r="E2404" i="35"/>
  <c r="E2405" i="35"/>
  <c r="E2406" i="35"/>
  <c r="E2407" i="35"/>
  <c r="E2408" i="35"/>
  <c r="E2409" i="35"/>
  <c r="E2410" i="35"/>
  <c r="E2411" i="35"/>
  <c r="E2412" i="35"/>
  <c r="E2413" i="35"/>
  <c r="E2414" i="35"/>
  <c r="E2415" i="35"/>
  <c r="E2416" i="35"/>
  <c r="E2417" i="35"/>
  <c r="E2418" i="35"/>
  <c r="E2419" i="35"/>
  <c r="E2420" i="35"/>
  <c r="E2421" i="35"/>
  <c r="E2422" i="35"/>
  <c r="E2423" i="35"/>
  <c r="E2424" i="35"/>
  <c r="E2425" i="35"/>
  <c r="E2426" i="35"/>
  <c r="E2427" i="35"/>
  <c r="E2428" i="35"/>
  <c r="E2429" i="35"/>
  <c r="E2430" i="35"/>
  <c r="E2431" i="35"/>
  <c r="E2432" i="35"/>
  <c r="E2433" i="35"/>
  <c r="E2434" i="35"/>
  <c r="E2435" i="35"/>
  <c r="E2436" i="35"/>
  <c r="E2437" i="35"/>
  <c r="E2438" i="35"/>
  <c r="E2439" i="35"/>
  <c r="E2440" i="35"/>
  <c r="E2441" i="35"/>
  <c r="E2442" i="35"/>
  <c r="E2443" i="35"/>
  <c r="E2444" i="35"/>
  <c r="E2445" i="35"/>
  <c r="E2446" i="35"/>
  <c r="E2447" i="35"/>
  <c r="E2448" i="35"/>
  <c r="E2449" i="35"/>
  <c r="E2450" i="35"/>
  <c r="E2451" i="35"/>
  <c r="E2452" i="35"/>
  <c r="E2453" i="35"/>
  <c r="E2454" i="35"/>
  <c r="E2455" i="35"/>
  <c r="E2456" i="35"/>
  <c r="E2457" i="35"/>
  <c r="E2458" i="35"/>
  <c r="E2459" i="35"/>
  <c r="E2460" i="35"/>
  <c r="E2461" i="35"/>
  <c r="E2462" i="35"/>
  <c r="E2463" i="35"/>
  <c r="E2464" i="35"/>
  <c r="E2465" i="35"/>
  <c r="E2466" i="35"/>
  <c r="E2467" i="35"/>
  <c r="E2468" i="35"/>
  <c r="E2469" i="35"/>
  <c r="E2470" i="35"/>
  <c r="E2471" i="35"/>
  <c r="E2472" i="35"/>
  <c r="E2473" i="35"/>
  <c r="E2474" i="35"/>
  <c r="E2475" i="35"/>
  <c r="E2476" i="35"/>
  <c r="E2477" i="35"/>
  <c r="E2478" i="35"/>
  <c r="E2479" i="35"/>
  <c r="E2480" i="35"/>
  <c r="E2481" i="35"/>
  <c r="E2482" i="35"/>
  <c r="E2483" i="35"/>
  <c r="E2484" i="35"/>
  <c r="E2485" i="35"/>
  <c r="E2486" i="35"/>
  <c r="E2487" i="35"/>
  <c r="E2488" i="35"/>
  <c r="E2489" i="35"/>
  <c r="E2490" i="35"/>
  <c r="E2491" i="35"/>
  <c r="E2492" i="35"/>
  <c r="E2493" i="35"/>
  <c r="E2494" i="35"/>
  <c r="E2495" i="35"/>
  <c r="E2496" i="35"/>
  <c r="E2497" i="35"/>
  <c r="E2498" i="35"/>
  <c r="E2499" i="35"/>
  <c r="E2500" i="35"/>
  <c r="E2501" i="35"/>
  <c r="E2502" i="35"/>
  <c r="E2503" i="35"/>
  <c r="E2504" i="35"/>
  <c r="E2505" i="35"/>
  <c r="E2506" i="35"/>
  <c r="E2507" i="35"/>
  <c r="E2508" i="35"/>
  <c r="E2509" i="35"/>
  <c r="E2510" i="35"/>
  <c r="E2511" i="35"/>
  <c r="E2512" i="35"/>
  <c r="E2513" i="35"/>
  <c r="E2514" i="35"/>
  <c r="E2515" i="35"/>
  <c r="E2516" i="35"/>
  <c r="E2517" i="35"/>
  <c r="E2518" i="35"/>
  <c r="E2519" i="35"/>
  <c r="E2520" i="35"/>
  <c r="E2521" i="35"/>
  <c r="E2522" i="35"/>
  <c r="E2523" i="35"/>
  <c r="E2524" i="35"/>
  <c r="E2525" i="35"/>
  <c r="E2526" i="35"/>
  <c r="E2527" i="35"/>
  <c r="E2528" i="35"/>
  <c r="E2529" i="35"/>
  <c r="E2530" i="35"/>
  <c r="E2531" i="35"/>
  <c r="E2532" i="35"/>
  <c r="E2533" i="35"/>
  <c r="E2534" i="35"/>
  <c r="E2535" i="35"/>
  <c r="E2536" i="35"/>
  <c r="E2537" i="35"/>
  <c r="E2538" i="35"/>
  <c r="E2539" i="35"/>
  <c r="E2540" i="35"/>
  <c r="E2541" i="35"/>
  <c r="E2542" i="35"/>
  <c r="E2543" i="35"/>
  <c r="E2544" i="35"/>
  <c r="E2545" i="35"/>
  <c r="E2546" i="35"/>
  <c r="E2547" i="35"/>
  <c r="E2548" i="35"/>
  <c r="E2549" i="35"/>
  <c r="E2550" i="35"/>
  <c r="E2551" i="35"/>
  <c r="E2552" i="35"/>
  <c r="E2553" i="35"/>
  <c r="E2554" i="35"/>
  <c r="E2555" i="35"/>
  <c r="E2556" i="35"/>
  <c r="E2557" i="35"/>
  <c r="E2558" i="35"/>
  <c r="E2559" i="35"/>
  <c r="E2560" i="35"/>
  <c r="E2561" i="35"/>
  <c r="E2562" i="35"/>
  <c r="E2563" i="35"/>
  <c r="E2564" i="35"/>
  <c r="E2565" i="35"/>
  <c r="E2566" i="35"/>
  <c r="E2567" i="35"/>
  <c r="E2568" i="35"/>
  <c r="E2569" i="35"/>
  <c r="E2570" i="35"/>
  <c r="E2571" i="35"/>
  <c r="E2572" i="35"/>
  <c r="E2573" i="35"/>
  <c r="E2574" i="35"/>
  <c r="E2575" i="35"/>
  <c r="E2576" i="35"/>
  <c r="E2577" i="35"/>
  <c r="E2578" i="35"/>
  <c r="E2579" i="35"/>
  <c r="E2580" i="35"/>
  <c r="E2581" i="35"/>
  <c r="E2582" i="35"/>
  <c r="E2583" i="35"/>
  <c r="E2584" i="35"/>
  <c r="E2585" i="35"/>
  <c r="E2586" i="35"/>
  <c r="D6" i="35"/>
  <c r="D7" i="35"/>
  <c r="D8" i="35"/>
  <c r="D9" i="35"/>
  <c r="D10" i="35"/>
  <c r="D11" i="35"/>
  <c r="D12" i="35"/>
  <c r="D13" i="35"/>
  <c r="D14" i="35"/>
  <c r="D15" i="35"/>
  <c r="D16" i="35"/>
  <c r="D17" i="35"/>
  <c r="D18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32" i="35"/>
  <c r="D33" i="35"/>
  <c r="D34" i="35"/>
  <c r="D35" i="35"/>
  <c r="D36" i="35"/>
  <c r="D37" i="35"/>
  <c r="D38" i="35"/>
  <c r="D39" i="35"/>
  <c r="D40" i="35"/>
  <c r="D41" i="35"/>
  <c r="D42" i="35"/>
  <c r="D43" i="35"/>
  <c r="D44" i="35"/>
  <c r="D45" i="35"/>
  <c r="D46" i="35"/>
  <c r="D47" i="35"/>
  <c r="D48" i="35"/>
  <c r="D49" i="35"/>
  <c r="D50" i="35"/>
  <c r="D53" i="35"/>
  <c r="D54" i="35"/>
  <c r="D55" i="35"/>
  <c r="D56" i="35"/>
  <c r="D57" i="35"/>
  <c r="D58" i="35"/>
  <c r="D59" i="35"/>
  <c r="D60" i="35"/>
  <c r="D61" i="35"/>
  <c r="D62" i="35"/>
  <c r="D63" i="35"/>
  <c r="D64" i="35"/>
  <c r="D65" i="35"/>
  <c r="D66" i="35"/>
  <c r="D67" i="35"/>
  <c r="D68" i="35"/>
  <c r="D69" i="35"/>
  <c r="D70" i="35"/>
  <c r="D71" i="35"/>
  <c r="D72" i="35"/>
  <c r="D75" i="35"/>
  <c r="D78" i="35"/>
  <c r="D79" i="35"/>
  <c r="D80" i="35"/>
  <c r="D81" i="35"/>
  <c r="D82" i="35"/>
  <c r="D83" i="35"/>
  <c r="D84" i="35"/>
  <c r="D85" i="35"/>
  <c r="D86" i="35"/>
  <c r="D87" i="35"/>
  <c r="D88" i="35"/>
  <c r="D89" i="35"/>
  <c r="D90" i="35"/>
  <c r="D91" i="35"/>
  <c r="D92" i="35"/>
  <c r="D93" i="35"/>
  <c r="D94" i="35"/>
  <c r="D95" i="35"/>
  <c r="D97" i="35"/>
  <c r="D98" i="35"/>
  <c r="D99" i="35"/>
  <c r="D100" i="35"/>
  <c r="D101" i="35"/>
  <c r="D102" i="35"/>
  <c r="D103" i="35"/>
  <c r="D104" i="35"/>
  <c r="D105" i="35"/>
  <c r="D106" i="35"/>
  <c r="D107" i="35"/>
  <c r="D108" i="35"/>
  <c r="D109" i="35"/>
  <c r="D110" i="35"/>
  <c r="D111" i="35"/>
  <c r="D112" i="35"/>
  <c r="D113" i="35"/>
  <c r="D114" i="35"/>
  <c r="D115" i="35"/>
  <c r="D116" i="35"/>
  <c r="D117" i="35"/>
  <c r="D124" i="35"/>
  <c r="D125" i="35"/>
  <c r="D126" i="35"/>
  <c r="D127" i="35"/>
  <c r="D128" i="35"/>
  <c r="D129" i="35"/>
  <c r="D130" i="35"/>
  <c r="D131" i="35"/>
  <c r="D132" i="35"/>
  <c r="D133" i="35"/>
  <c r="D134" i="35"/>
  <c r="D135" i="35"/>
  <c r="D136" i="35"/>
  <c r="D137" i="35"/>
  <c r="D138" i="35"/>
  <c r="D139" i="35"/>
  <c r="D140" i="35"/>
  <c r="D141" i="35"/>
  <c r="D142" i="35"/>
  <c r="D143" i="35"/>
  <c r="D144" i="35"/>
  <c r="D145" i="35"/>
  <c r="D146" i="35"/>
  <c r="D147" i="35"/>
  <c r="D148" i="35"/>
  <c r="D149" i="35"/>
  <c r="D150" i="35"/>
  <c r="D151" i="35"/>
  <c r="D152" i="35"/>
  <c r="D153" i="35"/>
  <c r="D154" i="35"/>
  <c r="D155" i="35"/>
  <c r="D156" i="35"/>
  <c r="D157" i="35"/>
  <c r="D158" i="35"/>
  <c r="D159" i="35"/>
  <c r="D160" i="35"/>
  <c r="D161" i="35"/>
  <c r="D163" i="35"/>
  <c r="D164" i="35"/>
  <c r="D165" i="35"/>
  <c r="D166" i="35"/>
  <c r="D167" i="35"/>
  <c r="D168" i="35"/>
  <c r="D169" i="35"/>
  <c r="D170" i="35"/>
  <c r="D171" i="35"/>
  <c r="D172" i="35"/>
  <c r="D173" i="35"/>
  <c r="D174" i="35"/>
  <c r="D175" i="35"/>
  <c r="D176" i="35"/>
  <c r="D177" i="35"/>
  <c r="D178" i="35"/>
  <c r="D179" i="35"/>
  <c r="D180" i="35"/>
  <c r="D181" i="35"/>
  <c r="D182" i="35"/>
  <c r="D183" i="35"/>
  <c r="D184" i="35"/>
  <c r="D185" i="35"/>
  <c r="D186" i="35"/>
  <c r="D187" i="35"/>
  <c r="D188" i="35"/>
  <c r="D189" i="35"/>
  <c r="D190" i="35"/>
  <c r="D191" i="35"/>
  <c r="D192" i="35"/>
  <c r="D193" i="35"/>
  <c r="D194" i="35"/>
  <c r="D195" i="35"/>
  <c r="D196" i="35"/>
  <c r="D197" i="35"/>
  <c r="D198" i="35"/>
  <c r="D199" i="35"/>
  <c r="D200" i="35"/>
  <c r="D201" i="35"/>
  <c r="D202" i="35"/>
  <c r="D203" i="35"/>
  <c r="D204" i="35"/>
  <c r="D205" i="35"/>
  <c r="D206" i="35"/>
  <c r="D207" i="35"/>
  <c r="D208" i="35"/>
  <c r="D209" i="35"/>
  <c r="D210" i="35"/>
  <c r="D211" i="35"/>
  <c r="D212" i="35"/>
  <c r="D213" i="35"/>
  <c r="D214" i="35"/>
  <c r="D215" i="35"/>
  <c r="D216" i="35"/>
  <c r="D217" i="35"/>
  <c r="D218" i="35"/>
  <c r="D219" i="35"/>
  <c r="D220" i="35"/>
  <c r="D221" i="35"/>
  <c r="D222" i="35"/>
  <c r="D223" i="35"/>
  <c r="D224" i="35"/>
  <c r="D225" i="35"/>
  <c r="D226" i="35"/>
  <c r="D228" i="35"/>
  <c r="D229" i="35"/>
  <c r="D230" i="35"/>
  <c r="D231" i="35"/>
  <c r="D232" i="35"/>
  <c r="D233" i="35"/>
  <c r="D234" i="35"/>
  <c r="D235" i="35"/>
  <c r="D236" i="35"/>
  <c r="D237" i="35"/>
  <c r="D238" i="35"/>
  <c r="D239" i="35"/>
  <c r="D240" i="35"/>
  <c r="D242" i="35"/>
  <c r="D243" i="35"/>
  <c r="D244" i="35"/>
  <c r="D245" i="35"/>
  <c r="D246" i="35"/>
  <c r="D247" i="35"/>
  <c r="D248" i="35"/>
  <c r="D249" i="35"/>
  <c r="D250" i="35"/>
  <c r="D251" i="35"/>
  <c r="D252" i="35"/>
  <c r="D253" i="35"/>
  <c r="D254" i="35"/>
  <c r="D255" i="35"/>
  <c r="D256" i="35"/>
  <c r="D257" i="35"/>
  <c r="D258" i="35"/>
  <c r="D259" i="35"/>
  <c r="D260" i="35"/>
  <c r="D261" i="35"/>
  <c r="D262" i="35"/>
  <c r="D263" i="35"/>
  <c r="D264" i="35"/>
  <c r="D265" i="35"/>
  <c r="D266" i="35"/>
  <c r="D267" i="35"/>
  <c r="D268" i="35"/>
  <c r="D269" i="35"/>
  <c r="D270" i="35"/>
  <c r="D271" i="35"/>
  <c r="D272" i="35"/>
  <c r="D273" i="35"/>
  <c r="D274" i="35"/>
  <c r="D275" i="35"/>
  <c r="D276" i="35"/>
  <c r="D277" i="35"/>
  <c r="D278" i="35"/>
  <c r="D279" i="35"/>
  <c r="D280" i="35"/>
  <c r="D281" i="35"/>
  <c r="D282" i="35"/>
  <c r="D283" i="35"/>
  <c r="D284" i="35"/>
  <c r="D285" i="35"/>
  <c r="D286" i="35"/>
  <c r="D287" i="35"/>
  <c r="D288" i="35"/>
  <c r="D289" i="35"/>
  <c r="D290" i="35"/>
  <c r="D291" i="35"/>
  <c r="D292" i="35"/>
  <c r="D293" i="35"/>
  <c r="D294" i="35"/>
  <c r="D295" i="35"/>
  <c r="D296" i="35"/>
  <c r="D297" i="35"/>
  <c r="D298" i="35"/>
  <c r="D299" i="35"/>
  <c r="D300" i="35"/>
  <c r="D301" i="35"/>
  <c r="D302" i="35"/>
  <c r="D303" i="35"/>
  <c r="D304" i="35"/>
  <c r="D305" i="35"/>
  <c r="D306" i="35"/>
  <c r="D307" i="35"/>
  <c r="D308" i="35"/>
  <c r="D309" i="35"/>
  <c r="D310" i="35"/>
  <c r="D311" i="35"/>
  <c r="D312" i="35"/>
  <c r="D313" i="35"/>
  <c r="D314" i="35"/>
  <c r="D315" i="35"/>
  <c r="D316" i="35"/>
  <c r="D317" i="35"/>
  <c r="D318" i="35"/>
  <c r="D319" i="35"/>
  <c r="D320" i="35"/>
  <c r="D321" i="35"/>
  <c r="D322" i="35"/>
  <c r="D323" i="35"/>
  <c r="D324" i="35"/>
  <c r="D325" i="35"/>
  <c r="D326" i="35"/>
  <c r="D327" i="35"/>
  <c r="D328" i="35"/>
  <c r="D329" i="35"/>
  <c r="D330" i="35"/>
  <c r="D331" i="35"/>
  <c r="D332" i="35"/>
  <c r="D333" i="35"/>
  <c r="D334" i="35"/>
  <c r="D335" i="35"/>
  <c r="D336" i="35"/>
  <c r="D337" i="35"/>
  <c r="D338" i="35"/>
  <c r="D339" i="35"/>
  <c r="D340" i="35"/>
  <c r="D341" i="35"/>
  <c r="D342" i="35"/>
  <c r="D343" i="35"/>
  <c r="D344" i="35"/>
  <c r="D345" i="35"/>
  <c r="D346" i="35"/>
  <c r="D347" i="35"/>
  <c r="D348" i="35"/>
  <c r="D349" i="35"/>
  <c r="D350" i="35"/>
  <c r="D351" i="35"/>
  <c r="D352" i="35"/>
  <c r="D353" i="35"/>
  <c r="D354" i="35"/>
  <c r="D355" i="35"/>
  <c r="D356" i="35"/>
  <c r="D357" i="35"/>
  <c r="D358" i="35"/>
  <c r="D359" i="35"/>
  <c r="D360" i="35"/>
  <c r="D361" i="35"/>
  <c r="D362" i="35"/>
  <c r="D363" i="35"/>
  <c r="D364" i="35"/>
  <c r="D365" i="35"/>
  <c r="D366" i="35"/>
  <c r="D367" i="35"/>
  <c r="D368" i="35"/>
  <c r="D369" i="35"/>
  <c r="D370" i="35"/>
  <c r="D371" i="35"/>
  <c r="D372" i="35"/>
  <c r="D373" i="35"/>
  <c r="D374" i="35"/>
  <c r="D375" i="35"/>
  <c r="D376" i="35"/>
  <c r="D377" i="35"/>
  <c r="D378" i="35"/>
  <c r="D379" i="35"/>
  <c r="D380" i="35"/>
  <c r="D381" i="35"/>
  <c r="D382" i="35"/>
  <c r="D383" i="35"/>
  <c r="D384" i="35"/>
  <c r="D385" i="35"/>
  <c r="D386" i="35"/>
  <c r="D387" i="35"/>
  <c r="D388" i="35"/>
  <c r="D389" i="35"/>
  <c r="D390" i="35"/>
  <c r="D391" i="35"/>
  <c r="D392" i="35"/>
  <c r="D393" i="35"/>
  <c r="D394" i="35"/>
  <c r="D395" i="35"/>
  <c r="D396" i="35"/>
  <c r="D397" i="35"/>
  <c r="D398" i="35"/>
  <c r="D399" i="35"/>
  <c r="D400" i="35"/>
  <c r="D401" i="35"/>
  <c r="D402" i="35"/>
  <c r="D404" i="35"/>
  <c r="D405" i="35"/>
  <c r="D406" i="35"/>
  <c r="D407" i="35"/>
  <c r="D408" i="35"/>
  <c r="D409" i="35"/>
  <c r="D410" i="35"/>
  <c r="D411" i="35"/>
  <c r="D412" i="35"/>
  <c r="D413" i="35"/>
  <c r="D414" i="35"/>
  <c r="D415" i="35"/>
  <c r="D416" i="35"/>
  <c r="D417" i="35"/>
  <c r="D418" i="35"/>
  <c r="D419" i="35"/>
  <c r="D420" i="35"/>
  <c r="D421" i="35"/>
  <c r="D422" i="35"/>
  <c r="D423" i="35"/>
  <c r="D424" i="35"/>
  <c r="D425" i="35"/>
  <c r="D426" i="35"/>
  <c r="D427" i="35"/>
  <c r="D428" i="35"/>
  <c r="D429" i="35"/>
  <c r="D430" i="35"/>
  <c r="D431" i="35"/>
  <c r="D432" i="35"/>
  <c r="D433" i="35"/>
  <c r="D434" i="35"/>
  <c r="D435" i="35"/>
  <c r="D436" i="35"/>
  <c r="D437" i="35"/>
  <c r="D438" i="35"/>
  <c r="D439" i="35"/>
  <c r="D440" i="35"/>
  <c r="D441" i="35"/>
  <c r="D442" i="35"/>
  <c r="D443" i="35"/>
  <c r="D444" i="35"/>
  <c r="D446" i="35"/>
  <c r="D447" i="35"/>
  <c r="D448" i="35"/>
  <c r="D449" i="35"/>
  <c r="D450" i="35"/>
  <c r="D451" i="35"/>
  <c r="D452" i="35"/>
  <c r="D453" i="35"/>
  <c r="D454" i="35"/>
  <c r="D455" i="35"/>
  <c r="D456" i="35"/>
  <c r="D457" i="35"/>
  <c r="D458" i="35"/>
  <c r="D459" i="35"/>
  <c r="D460" i="35"/>
  <c r="D461" i="35"/>
  <c r="D462" i="35"/>
  <c r="D463" i="35"/>
  <c r="D464" i="35"/>
  <c r="D465" i="35"/>
  <c r="D466" i="35"/>
  <c r="D467" i="35"/>
  <c r="D468" i="35"/>
  <c r="D469" i="35"/>
  <c r="D470" i="35"/>
  <c r="D471" i="35"/>
  <c r="D472" i="35"/>
  <c r="D473" i="35"/>
  <c r="D474" i="35"/>
  <c r="D475" i="35"/>
  <c r="D476" i="35"/>
  <c r="D477" i="35"/>
  <c r="D478" i="35"/>
  <c r="D479" i="35"/>
  <c r="D480" i="35"/>
  <c r="D481" i="35"/>
  <c r="D482" i="35"/>
  <c r="D483" i="35"/>
  <c r="D484" i="35"/>
  <c r="D485" i="35"/>
  <c r="D486" i="35"/>
  <c r="D487" i="35"/>
  <c r="D488" i="35"/>
  <c r="D489" i="35"/>
  <c r="D490" i="35"/>
  <c r="D491" i="35"/>
  <c r="D492" i="35"/>
  <c r="D493" i="35"/>
  <c r="D494" i="35"/>
  <c r="D495" i="35"/>
  <c r="D496" i="35"/>
  <c r="D497" i="35"/>
  <c r="D498" i="35"/>
  <c r="D499" i="35"/>
  <c r="D500" i="35"/>
  <c r="D501" i="35"/>
  <c r="D502" i="35"/>
  <c r="D503" i="35"/>
  <c r="D504" i="35"/>
  <c r="D505" i="35"/>
  <c r="D506" i="35"/>
  <c r="D507" i="35"/>
  <c r="D508" i="35"/>
  <c r="D509" i="35"/>
  <c r="D510" i="35"/>
  <c r="D511" i="35"/>
  <c r="D512" i="35"/>
  <c r="D513" i="35"/>
  <c r="D514" i="35"/>
  <c r="D515" i="35"/>
  <c r="D516" i="35"/>
  <c r="D517" i="35"/>
  <c r="D518" i="35"/>
  <c r="D519" i="35"/>
  <c r="D520" i="35"/>
  <c r="D521" i="35"/>
  <c r="D522" i="35"/>
  <c r="D523" i="35"/>
  <c r="D524" i="35"/>
  <c r="D525" i="35"/>
  <c r="D526" i="35"/>
  <c r="D527" i="35"/>
  <c r="D528" i="35"/>
  <c r="D529" i="35"/>
  <c r="D530" i="35"/>
  <c r="D531" i="35"/>
  <c r="D532" i="35"/>
  <c r="D533" i="35"/>
  <c r="D534" i="35"/>
  <c r="D535" i="35"/>
  <c r="D536" i="35"/>
  <c r="D537" i="35"/>
  <c r="D538" i="35"/>
  <c r="D539" i="35"/>
  <c r="D540" i="35"/>
  <c r="D541" i="35"/>
  <c r="D542" i="35"/>
  <c r="D543" i="35"/>
  <c r="D544" i="35"/>
  <c r="D545" i="35"/>
  <c r="D546" i="35"/>
  <c r="D547" i="35"/>
  <c r="D548" i="35"/>
  <c r="D549" i="35"/>
  <c r="D550" i="35"/>
  <c r="D551" i="35"/>
  <c r="D552" i="35"/>
  <c r="D553" i="35"/>
  <c r="D554" i="35"/>
  <c r="D555" i="35"/>
  <c r="D556" i="35"/>
  <c r="D557" i="35"/>
  <c r="D558" i="35"/>
  <c r="D559" i="35"/>
  <c r="D560" i="35"/>
  <c r="D561" i="35"/>
  <c r="D562" i="35"/>
  <c r="D563" i="35"/>
  <c r="D564" i="35"/>
  <c r="D565" i="35"/>
  <c r="D566" i="35"/>
  <c r="D567" i="35"/>
  <c r="D568" i="35"/>
  <c r="D569" i="35"/>
  <c r="D570" i="35"/>
  <c r="D571" i="35"/>
  <c r="D572" i="35"/>
  <c r="D573" i="35"/>
  <c r="D574" i="35"/>
  <c r="D575" i="35"/>
  <c r="D576" i="35"/>
  <c r="D577" i="35"/>
  <c r="D578" i="35"/>
  <c r="D579" i="35"/>
  <c r="D580" i="35"/>
  <c r="D581" i="35"/>
  <c r="D582" i="35"/>
  <c r="D583" i="35"/>
  <c r="D584" i="35"/>
  <c r="D585" i="35"/>
  <c r="D586" i="35"/>
  <c r="D587" i="35"/>
  <c r="D588" i="35"/>
  <c r="D589" i="35"/>
  <c r="D590" i="35"/>
  <c r="D591" i="35"/>
  <c r="D592" i="35"/>
  <c r="D593" i="35"/>
  <c r="D594" i="35"/>
  <c r="D595" i="35"/>
  <c r="D596" i="35"/>
  <c r="D597" i="35"/>
  <c r="D598" i="35"/>
  <c r="D599" i="35"/>
  <c r="D600" i="35"/>
  <c r="D601" i="35"/>
  <c r="D602" i="35"/>
  <c r="D603" i="35"/>
  <c r="D604" i="35"/>
  <c r="D605" i="35"/>
  <c r="D606" i="35"/>
  <c r="D607" i="35"/>
  <c r="D608" i="35"/>
  <c r="D609" i="35"/>
  <c r="D610" i="35"/>
  <c r="D611" i="35"/>
  <c r="D612" i="35"/>
  <c r="D613" i="35"/>
  <c r="D614" i="35"/>
  <c r="D615" i="35"/>
  <c r="D616" i="35"/>
  <c r="D617" i="35"/>
  <c r="D618" i="35"/>
  <c r="D619" i="35"/>
  <c r="D620" i="35"/>
  <c r="D621" i="35"/>
  <c r="D622" i="35"/>
  <c r="D623" i="35"/>
  <c r="D624" i="35"/>
  <c r="D625" i="35"/>
  <c r="D626" i="35"/>
  <c r="D627" i="35"/>
  <c r="D628" i="35"/>
  <c r="D629" i="35"/>
  <c r="D630" i="35"/>
  <c r="D631" i="35"/>
  <c r="D632" i="35"/>
  <c r="D633" i="35"/>
  <c r="D634" i="35"/>
  <c r="D635" i="35"/>
  <c r="D636" i="35"/>
  <c r="D637" i="35"/>
  <c r="D638" i="35"/>
  <c r="D639" i="35"/>
  <c r="D640" i="35"/>
  <c r="D641" i="35"/>
  <c r="D642" i="35"/>
  <c r="D643" i="35"/>
  <c r="D644" i="35"/>
  <c r="D645" i="35"/>
  <c r="D646" i="35"/>
  <c r="D647" i="35"/>
  <c r="D648" i="35"/>
  <c r="D649" i="35"/>
  <c r="D650" i="35"/>
  <c r="D651" i="35"/>
  <c r="D652" i="35"/>
  <c r="D653" i="35"/>
  <c r="D654" i="35"/>
  <c r="D655" i="35"/>
  <c r="D656" i="35"/>
  <c r="D657" i="35"/>
  <c r="D658" i="35"/>
  <c r="D659" i="35"/>
  <c r="D660" i="35"/>
  <c r="D661" i="35"/>
  <c r="D662" i="35"/>
  <c r="D663" i="35"/>
  <c r="D664" i="35"/>
  <c r="D665" i="35"/>
  <c r="D666" i="35"/>
  <c r="D667" i="35"/>
  <c r="D668" i="35"/>
  <c r="D669" i="35"/>
  <c r="D670" i="35"/>
  <c r="D671" i="35"/>
  <c r="D672" i="35"/>
  <c r="D673" i="35"/>
  <c r="D674" i="35"/>
  <c r="D675" i="35"/>
  <c r="D676" i="35"/>
  <c r="D677" i="35"/>
  <c r="D678" i="35"/>
  <c r="D679" i="35"/>
  <c r="D680" i="35"/>
  <c r="D681" i="35"/>
  <c r="D682" i="35"/>
  <c r="D683" i="35"/>
  <c r="D684" i="35"/>
  <c r="D685" i="35"/>
  <c r="D686" i="35"/>
  <c r="D687" i="35"/>
  <c r="D688" i="35"/>
  <c r="D689" i="35"/>
  <c r="D690" i="35"/>
  <c r="D691" i="35"/>
  <c r="D692" i="35"/>
  <c r="D693" i="35"/>
  <c r="D694" i="35"/>
  <c r="D695" i="35"/>
  <c r="D696" i="35"/>
  <c r="D697" i="35"/>
  <c r="D698" i="35"/>
  <c r="D699" i="35"/>
  <c r="D700" i="35"/>
  <c r="D701" i="35"/>
  <c r="D702" i="35"/>
  <c r="D703" i="35"/>
  <c r="D704" i="35"/>
  <c r="D705" i="35"/>
  <c r="D706" i="35"/>
  <c r="D707" i="35"/>
  <c r="D708" i="35"/>
  <c r="D709" i="35"/>
  <c r="D710" i="35"/>
  <c r="D711" i="35"/>
  <c r="D712" i="35"/>
  <c r="D713" i="35"/>
  <c r="D714" i="35"/>
  <c r="D715" i="35"/>
  <c r="D716" i="35"/>
  <c r="D717" i="35"/>
  <c r="D718" i="35"/>
  <c r="D719" i="35"/>
  <c r="D720" i="35"/>
  <c r="D721" i="35"/>
  <c r="D722" i="35"/>
  <c r="D723" i="35"/>
  <c r="D724" i="35"/>
  <c r="D725" i="35"/>
  <c r="D726" i="35"/>
  <c r="D727" i="35"/>
  <c r="D728" i="35"/>
  <c r="D729" i="35"/>
  <c r="D730" i="35"/>
  <c r="D731" i="35"/>
  <c r="D732" i="35"/>
  <c r="D733" i="35"/>
  <c r="D734" i="35"/>
  <c r="D735" i="35"/>
  <c r="D736" i="35"/>
  <c r="D737" i="35"/>
  <c r="D738" i="35"/>
  <c r="D739" i="35"/>
  <c r="D740" i="35"/>
  <c r="D741" i="35"/>
  <c r="D742" i="35"/>
  <c r="D743" i="35"/>
  <c r="D744" i="35"/>
  <c r="D745" i="35"/>
  <c r="D746" i="35"/>
  <c r="D747" i="35"/>
  <c r="D748" i="35"/>
  <c r="D749" i="35"/>
  <c r="D750" i="35"/>
  <c r="D751" i="35"/>
  <c r="D752" i="35"/>
  <c r="D753" i="35"/>
  <c r="D754" i="35"/>
  <c r="D755" i="35"/>
  <c r="D756" i="35"/>
  <c r="D757" i="35"/>
  <c r="D758" i="35"/>
  <c r="D759" i="35"/>
  <c r="D760" i="35"/>
  <c r="D761" i="35"/>
  <c r="D762" i="35"/>
  <c r="D763" i="35"/>
  <c r="D764" i="35"/>
  <c r="D765" i="35"/>
  <c r="D766" i="35"/>
  <c r="D767" i="35"/>
  <c r="D768" i="35"/>
  <c r="D769" i="35"/>
  <c r="D770" i="35"/>
  <c r="D771" i="35"/>
  <c r="D772" i="35"/>
  <c r="D773" i="35"/>
  <c r="D774" i="35"/>
  <c r="D775" i="35"/>
  <c r="D776" i="35"/>
  <c r="D777" i="35"/>
  <c r="D778" i="35"/>
  <c r="D779" i="35"/>
  <c r="D780" i="35"/>
  <c r="D781" i="35"/>
  <c r="D782" i="35"/>
  <c r="D783" i="35"/>
  <c r="D784" i="35"/>
  <c r="D785" i="35"/>
  <c r="D786" i="35"/>
  <c r="D787" i="35"/>
  <c r="D788" i="35"/>
  <c r="D789" i="35"/>
  <c r="D790" i="35"/>
  <c r="D791" i="35"/>
  <c r="D792" i="35"/>
  <c r="D793" i="35"/>
  <c r="D794" i="35"/>
  <c r="D795" i="35"/>
  <c r="D796" i="35"/>
  <c r="D797" i="35"/>
  <c r="D798" i="35"/>
  <c r="D799" i="35"/>
  <c r="D800" i="35"/>
  <c r="D801" i="35"/>
  <c r="D802" i="35"/>
  <c r="D803" i="35"/>
  <c r="D804" i="35"/>
  <c r="D805" i="35"/>
  <c r="D806" i="35"/>
  <c r="D807" i="35"/>
  <c r="D808" i="35"/>
  <c r="D809" i="35"/>
  <c r="D810" i="35"/>
  <c r="D811" i="35"/>
  <c r="D812" i="35"/>
  <c r="D813" i="35"/>
  <c r="D814" i="35"/>
  <c r="D815" i="35"/>
  <c r="D816" i="35"/>
  <c r="D817" i="35"/>
  <c r="D818" i="35"/>
  <c r="D819" i="35"/>
  <c r="D820" i="35"/>
  <c r="D821" i="35"/>
  <c r="D822" i="35"/>
  <c r="D823" i="35"/>
  <c r="D824" i="35"/>
  <c r="D825" i="35"/>
  <c r="D826" i="35"/>
  <c r="D827" i="35"/>
  <c r="D828" i="35"/>
  <c r="D829" i="35"/>
  <c r="D830" i="35"/>
  <c r="D831" i="35"/>
  <c r="D832" i="35"/>
  <c r="D833" i="35"/>
  <c r="D834" i="35"/>
  <c r="D835" i="35"/>
  <c r="D836" i="35"/>
  <c r="D837" i="35"/>
  <c r="D838" i="35"/>
  <c r="D839" i="35"/>
  <c r="D840" i="35"/>
  <c r="D841" i="35"/>
  <c r="D842" i="35"/>
  <c r="D843" i="35"/>
  <c r="D844" i="35"/>
  <c r="D845" i="35"/>
  <c r="D846" i="35"/>
  <c r="D847" i="35"/>
  <c r="D848" i="35"/>
  <c r="D849" i="35"/>
  <c r="D850" i="35"/>
  <c r="D851" i="35"/>
  <c r="D852" i="35"/>
  <c r="D853" i="35"/>
  <c r="D854" i="35"/>
  <c r="D855" i="35"/>
  <c r="D856" i="35"/>
  <c r="D857" i="35"/>
  <c r="D858" i="35"/>
  <c r="D859" i="35"/>
  <c r="D860" i="35"/>
  <c r="D861" i="35"/>
  <c r="D862" i="35"/>
  <c r="D863" i="35"/>
  <c r="D864" i="35"/>
  <c r="D865" i="35"/>
  <c r="D866" i="35"/>
  <c r="D867" i="35"/>
  <c r="D868" i="35"/>
  <c r="D869" i="35"/>
  <c r="D870" i="35"/>
  <c r="D872" i="35"/>
  <c r="D873" i="35"/>
  <c r="D874" i="35"/>
  <c r="D875" i="35"/>
  <c r="D876" i="35"/>
  <c r="D877" i="35"/>
  <c r="D878" i="35"/>
  <c r="D879" i="35"/>
  <c r="D880" i="35"/>
  <c r="D881" i="35"/>
  <c r="D882" i="35"/>
  <c r="D883" i="35"/>
  <c r="D884" i="35"/>
  <c r="D885" i="35"/>
  <c r="D886" i="35"/>
  <c r="D887" i="35"/>
  <c r="D888" i="35"/>
  <c r="D889" i="35"/>
  <c r="D890" i="35"/>
  <c r="D891" i="35"/>
  <c r="D892" i="35"/>
  <c r="D893" i="35"/>
  <c r="D894" i="35"/>
  <c r="D895" i="35"/>
  <c r="D896" i="35"/>
  <c r="D897" i="35"/>
  <c r="D898" i="35"/>
  <c r="D899" i="35"/>
  <c r="D900" i="35"/>
  <c r="D901" i="35"/>
  <c r="D902" i="35"/>
  <c r="D903" i="35"/>
  <c r="D904" i="35"/>
  <c r="D905" i="35"/>
  <c r="D906" i="35"/>
  <c r="D907" i="35"/>
  <c r="D908" i="35"/>
  <c r="D909" i="35"/>
  <c r="D910" i="35"/>
  <c r="D911" i="35"/>
  <c r="D912" i="35"/>
  <c r="D913" i="35"/>
  <c r="D914" i="35"/>
  <c r="D915" i="35"/>
  <c r="D916" i="35"/>
  <c r="D917" i="35"/>
  <c r="D918" i="35"/>
  <c r="D919" i="35"/>
  <c r="D920" i="35"/>
  <c r="D921" i="35"/>
  <c r="D922" i="35"/>
  <c r="D923" i="35"/>
  <c r="D924" i="35"/>
  <c r="D925" i="35"/>
  <c r="D926" i="35"/>
  <c r="D927" i="35"/>
  <c r="D928" i="35"/>
  <c r="D929" i="35"/>
  <c r="D930" i="35"/>
  <c r="D931" i="35"/>
  <c r="D932" i="35"/>
  <c r="D933" i="35"/>
  <c r="D934" i="35"/>
  <c r="D935" i="35"/>
  <c r="D936" i="35"/>
  <c r="D937" i="35"/>
  <c r="D938" i="35"/>
  <c r="D939" i="35"/>
  <c r="D940" i="35"/>
  <c r="D941" i="35"/>
  <c r="D942" i="35"/>
  <c r="D943" i="35"/>
  <c r="D944" i="35"/>
  <c r="D947" i="35"/>
  <c r="D948" i="35"/>
  <c r="D949" i="35"/>
  <c r="D950" i="35"/>
  <c r="D951" i="35"/>
  <c r="D952" i="35"/>
  <c r="D953" i="35"/>
  <c r="D954" i="35"/>
  <c r="D955" i="35"/>
  <c r="D956" i="35"/>
  <c r="D957" i="35"/>
  <c r="D958" i="35"/>
  <c r="D959" i="35"/>
  <c r="D960" i="35"/>
  <c r="D961" i="35"/>
  <c r="D962" i="35"/>
  <c r="D963" i="35"/>
  <c r="D964" i="35"/>
  <c r="D965" i="35"/>
  <c r="D966" i="35"/>
  <c r="D967" i="35"/>
  <c r="D968" i="35"/>
  <c r="D969" i="35"/>
  <c r="D970" i="35"/>
  <c r="D971" i="35"/>
  <c r="D972" i="35"/>
  <c r="D973" i="35"/>
  <c r="D974" i="35"/>
  <c r="D976" i="35"/>
  <c r="D977" i="35"/>
  <c r="D978" i="35"/>
  <c r="D979" i="35"/>
  <c r="D980" i="35"/>
  <c r="D981" i="35"/>
  <c r="D982" i="35"/>
  <c r="D983" i="35"/>
  <c r="D984" i="35"/>
  <c r="D985" i="35"/>
  <c r="D986" i="35"/>
  <c r="D987" i="35"/>
  <c r="D988" i="35"/>
  <c r="D989" i="35"/>
  <c r="D990" i="35"/>
  <c r="D991" i="35"/>
  <c r="D992" i="35"/>
  <c r="D993" i="35"/>
  <c r="D994" i="35"/>
  <c r="D995" i="35"/>
  <c r="D996" i="35"/>
  <c r="D997" i="35"/>
  <c r="D998" i="35"/>
  <c r="D999" i="35"/>
  <c r="D1000" i="35"/>
  <c r="D1001" i="35"/>
  <c r="D1002" i="35"/>
  <c r="D1003" i="35"/>
  <c r="D1004" i="35"/>
  <c r="D1005" i="35"/>
  <c r="D1006" i="35"/>
  <c r="D1007" i="35"/>
  <c r="D1008" i="35"/>
  <c r="D1009" i="35"/>
  <c r="D1010" i="35"/>
  <c r="D1011" i="35"/>
  <c r="D1012" i="35"/>
  <c r="D1013" i="35"/>
  <c r="D1014" i="35"/>
  <c r="D1015" i="35"/>
  <c r="D1016" i="35"/>
  <c r="D1017" i="35"/>
  <c r="D1018" i="35"/>
  <c r="D1019" i="35"/>
  <c r="D1020" i="35"/>
  <c r="D1021" i="35"/>
  <c r="D1022" i="35"/>
  <c r="D1023" i="35"/>
  <c r="D1024" i="35"/>
  <c r="D1025" i="35"/>
  <c r="D1026" i="35"/>
  <c r="D1027" i="35"/>
  <c r="D1028" i="35"/>
  <c r="D1029" i="35"/>
  <c r="D1030" i="35"/>
  <c r="D1031" i="35"/>
  <c r="D1032" i="35"/>
  <c r="D1033" i="35"/>
  <c r="D1034" i="35"/>
  <c r="D1035" i="35"/>
  <c r="D1036" i="35"/>
  <c r="D1037" i="35"/>
  <c r="D1038" i="35"/>
  <c r="D1039" i="35"/>
  <c r="D1040" i="35"/>
  <c r="D1041" i="35"/>
  <c r="D1042" i="35"/>
  <c r="D1043" i="35"/>
  <c r="D1044" i="35"/>
  <c r="D1045" i="35"/>
  <c r="D1046" i="35"/>
  <c r="D1047" i="35"/>
  <c r="D1048" i="35"/>
  <c r="D1049" i="35"/>
  <c r="D1050" i="35"/>
  <c r="D1051" i="35"/>
  <c r="D1052" i="35"/>
  <c r="D1053" i="35"/>
  <c r="D1054" i="35"/>
  <c r="D1055" i="35"/>
  <c r="D1056" i="35"/>
  <c r="D1057" i="35"/>
  <c r="D1058" i="35"/>
  <c r="D1059" i="35"/>
  <c r="D1060" i="35"/>
  <c r="D1061" i="35"/>
  <c r="D1062" i="35"/>
  <c r="D1063" i="35"/>
  <c r="D1064" i="35"/>
  <c r="D1065" i="35"/>
  <c r="D1066" i="35"/>
  <c r="D1067" i="35"/>
  <c r="D1068" i="35"/>
  <c r="D1069" i="35"/>
  <c r="D1070" i="35"/>
  <c r="D1071" i="35"/>
  <c r="D1072" i="35"/>
  <c r="D1073" i="35"/>
  <c r="D1074" i="35"/>
  <c r="D1075" i="35"/>
  <c r="D1076" i="35"/>
  <c r="D1077" i="35"/>
  <c r="D1078" i="35"/>
  <c r="D1079" i="35"/>
  <c r="D1080" i="35"/>
  <c r="D1081" i="35"/>
  <c r="D1082" i="35"/>
  <c r="D1083" i="35"/>
  <c r="D1084" i="35"/>
  <c r="D1085" i="35"/>
  <c r="D1086" i="35"/>
  <c r="D1087" i="35"/>
  <c r="D1088" i="35"/>
  <c r="D1089" i="35"/>
  <c r="D1090" i="35"/>
  <c r="D1091" i="35"/>
  <c r="D1092" i="35"/>
  <c r="D1093" i="35"/>
  <c r="D1094" i="35"/>
  <c r="D1095" i="35"/>
  <c r="D1096" i="35"/>
  <c r="D1097" i="35"/>
  <c r="D1098" i="35"/>
  <c r="D1099" i="35"/>
  <c r="D1100" i="35"/>
  <c r="D1101" i="35"/>
  <c r="D1102" i="35"/>
  <c r="D1103" i="35"/>
  <c r="D1104" i="35"/>
  <c r="D1105" i="35"/>
  <c r="D1106" i="35"/>
  <c r="D1107" i="35"/>
  <c r="D1108" i="35"/>
  <c r="D1109" i="35"/>
  <c r="D1110" i="35"/>
  <c r="D1111" i="35"/>
  <c r="D1112" i="35"/>
  <c r="D1113" i="35"/>
  <c r="D1114" i="35"/>
  <c r="D1115" i="35"/>
  <c r="D1116" i="35"/>
  <c r="D1117" i="35"/>
  <c r="D1118" i="35"/>
  <c r="D1119" i="35"/>
  <c r="D1120" i="35"/>
  <c r="D1121" i="35"/>
  <c r="D1122" i="35"/>
  <c r="D1123" i="35"/>
  <c r="D1124" i="35"/>
  <c r="D1125" i="35"/>
  <c r="D1126" i="35"/>
  <c r="D1127" i="35"/>
  <c r="D1128" i="35"/>
  <c r="D1129" i="35"/>
  <c r="D1130" i="35"/>
  <c r="D1131" i="35"/>
  <c r="D1132" i="35"/>
  <c r="D1133" i="35"/>
  <c r="D1134" i="35"/>
  <c r="D1135" i="35"/>
  <c r="D1136" i="35"/>
  <c r="D1137" i="35"/>
  <c r="D1138" i="35"/>
  <c r="D1139" i="35"/>
  <c r="D1140" i="35"/>
  <c r="D1141" i="35"/>
  <c r="D1142" i="35"/>
  <c r="D1143" i="35"/>
  <c r="D1144" i="35"/>
  <c r="D1145" i="35"/>
  <c r="D1146" i="35"/>
  <c r="D1147" i="35"/>
  <c r="D1148" i="35"/>
  <c r="D1149" i="35"/>
  <c r="D1150" i="35"/>
  <c r="D1151" i="35"/>
  <c r="D1152" i="35"/>
  <c r="D1153" i="35"/>
  <c r="D1154" i="35"/>
  <c r="D1155" i="35"/>
  <c r="D1156" i="35"/>
  <c r="D1157" i="35"/>
  <c r="D1158" i="35"/>
  <c r="D1159" i="35"/>
  <c r="D1160" i="35"/>
  <c r="D1161" i="35"/>
  <c r="D1162" i="35"/>
  <c r="D1163" i="35"/>
  <c r="D1164" i="35"/>
  <c r="D1165" i="35"/>
  <c r="D1166" i="35"/>
  <c r="D1167" i="35"/>
  <c r="D1168" i="35"/>
  <c r="D1169" i="35"/>
  <c r="D1170" i="35"/>
  <c r="D1171" i="35"/>
  <c r="D1172" i="35"/>
  <c r="D1173" i="35"/>
  <c r="D1174" i="35"/>
  <c r="D1175" i="35"/>
  <c r="D1176" i="35"/>
  <c r="D1177" i="35"/>
  <c r="D1178" i="35"/>
  <c r="D1179" i="35"/>
  <c r="D1180" i="35"/>
  <c r="D1181" i="35"/>
  <c r="D1182" i="35"/>
  <c r="D1183" i="35"/>
  <c r="D1184" i="35"/>
  <c r="D1185" i="35"/>
  <c r="D1186" i="35"/>
  <c r="D1187" i="35"/>
  <c r="D1188" i="35"/>
  <c r="D1189" i="35"/>
  <c r="D1190" i="35"/>
  <c r="D1191" i="35"/>
  <c r="D1192" i="35"/>
  <c r="D1193" i="35"/>
  <c r="D1194" i="35"/>
  <c r="D1195" i="35"/>
  <c r="D1196" i="35"/>
  <c r="D1197" i="35"/>
  <c r="D1198" i="35"/>
  <c r="D1199" i="35"/>
  <c r="D1200" i="35"/>
  <c r="D1201" i="35"/>
  <c r="D1202" i="35"/>
  <c r="D1203" i="35"/>
  <c r="D1204" i="35"/>
  <c r="D1205" i="35"/>
  <c r="D1206" i="35"/>
  <c r="D1207" i="35"/>
  <c r="D1208" i="35"/>
  <c r="D1209" i="35"/>
  <c r="D1210" i="35"/>
  <c r="D1211" i="35"/>
  <c r="D1212" i="35"/>
  <c r="D1213" i="35"/>
  <c r="D1214" i="35"/>
  <c r="D1215" i="35"/>
  <c r="D1216" i="35"/>
  <c r="D1217" i="35"/>
  <c r="D1218" i="35"/>
  <c r="D1219" i="35"/>
  <c r="D1220" i="35"/>
  <c r="D1221" i="35"/>
  <c r="D1222" i="35"/>
  <c r="D1223" i="35"/>
  <c r="D1224" i="35"/>
  <c r="D1225" i="35"/>
  <c r="D1226" i="35"/>
  <c r="D1227" i="35"/>
  <c r="D1228" i="35"/>
  <c r="D1229" i="35"/>
  <c r="D1230" i="35"/>
  <c r="D1231" i="35"/>
  <c r="D1232" i="35"/>
  <c r="D1233" i="35"/>
  <c r="D1234" i="35"/>
  <c r="D1235" i="35"/>
  <c r="D1236" i="35"/>
  <c r="D1237" i="35"/>
  <c r="D1238" i="35"/>
  <c r="D1239" i="35"/>
  <c r="D1240" i="35"/>
  <c r="D1241" i="35"/>
  <c r="D1242" i="35"/>
  <c r="D1243" i="35"/>
  <c r="D1244" i="35"/>
  <c r="D1245" i="35"/>
  <c r="D1246" i="35"/>
  <c r="D1247" i="35"/>
  <c r="D1248" i="35"/>
  <c r="D1249" i="35"/>
  <c r="D1250" i="35"/>
  <c r="D1251" i="35"/>
  <c r="D1252" i="35"/>
  <c r="D1253" i="35"/>
  <c r="D1254" i="35"/>
  <c r="D1255" i="35"/>
  <c r="D1256" i="35"/>
  <c r="D1257" i="35"/>
  <c r="D1258" i="35"/>
  <c r="D1259" i="35"/>
  <c r="D1260" i="35"/>
  <c r="D1261" i="35"/>
  <c r="D1262" i="35"/>
  <c r="D1263" i="35"/>
  <c r="D1264" i="35"/>
  <c r="D1265" i="35"/>
  <c r="D1266" i="35"/>
  <c r="D1267" i="35"/>
  <c r="D1268" i="35"/>
  <c r="D1269" i="35"/>
  <c r="D1270" i="35"/>
  <c r="D1271" i="35"/>
  <c r="D1272" i="35"/>
  <c r="D1273" i="35"/>
  <c r="D1274" i="35"/>
  <c r="D1275" i="35"/>
  <c r="D1276" i="35"/>
  <c r="D1277" i="35"/>
  <c r="D1278" i="35"/>
  <c r="D1279" i="35"/>
  <c r="D1280" i="35"/>
  <c r="D1281" i="35"/>
  <c r="D1282" i="35"/>
  <c r="D1283" i="35"/>
  <c r="D1284" i="35"/>
  <c r="D1285" i="35"/>
  <c r="D1286" i="35"/>
  <c r="D1287" i="35"/>
  <c r="D1288" i="35"/>
  <c r="D1289" i="35"/>
  <c r="D1290" i="35"/>
  <c r="D1291" i="35"/>
  <c r="D1292" i="35"/>
  <c r="D1293" i="35"/>
  <c r="D1294" i="35"/>
  <c r="D1295" i="35"/>
  <c r="D1296" i="35"/>
  <c r="D1297" i="35"/>
  <c r="D1298" i="35"/>
  <c r="D1299" i="35"/>
  <c r="D1300" i="35"/>
  <c r="D1301" i="35"/>
  <c r="D1302" i="35"/>
  <c r="D1303" i="35"/>
  <c r="D1304" i="35"/>
  <c r="D1305" i="35"/>
  <c r="D1306" i="35"/>
  <c r="D1307" i="35"/>
  <c r="D1308" i="35"/>
  <c r="D1309" i="35"/>
  <c r="D1310" i="35"/>
  <c r="D1311" i="35"/>
  <c r="D1312" i="35"/>
  <c r="D1313" i="35"/>
  <c r="D1314" i="35"/>
  <c r="D1315" i="35"/>
  <c r="D1316" i="35"/>
  <c r="D1317" i="35"/>
  <c r="D1318" i="35"/>
  <c r="D1319" i="35"/>
  <c r="D1320" i="35"/>
  <c r="D1321" i="35"/>
  <c r="D1322" i="35"/>
  <c r="D1323" i="35"/>
  <c r="D1324" i="35"/>
  <c r="D1325" i="35"/>
  <c r="D1326" i="35"/>
  <c r="D1327" i="35"/>
  <c r="D1328" i="35"/>
  <c r="D1329" i="35"/>
  <c r="D1330" i="35"/>
  <c r="D1331" i="35"/>
  <c r="D1332" i="35"/>
  <c r="D1333" i="35"/>
  <c r="D1334" i="35"/>
  <c r="D1335" i="35"/>
  <c r="D1336" i="35"/>
  <c r="D1337" i="35"/>
  <c r="D1338" i="35"/>
  <c r="D1339" i="35"/>
  <c r="D1340" i="35"/>
  <c r="D1341" i="35"/>
  <c r="D1342" i="35"/>
  <c r="D1343" i="35"/>
  <c r="D1344" i="35"/>
  <c r="D1345" i="35"/>
  <c r="D1346" i="35"/>
  <c r="D1347" i="35"/>
  <c r="D1348" i="35"/>
  <c r="D1349" i="35"/>
  <c r="D1350" i="35"/>
  <c r="D1351" i="35"/>
  <c r="D1352" i="35"/>
  <c r="D1353" i="35"/>
  <c r="D1354" i="35"/>
  <c r="D1355" i="35"/>
  <c r="D1356" i="35"/>
  <c r="D1357" i="35"/>
  <c r="D1358" i="35"/>
  <c r="D1359" i="35"/>
  <c r="D1360" i="35"/>
  <c r="D1361" i="35"/>
  <c r="D1362" i="35"/>
  <c r="D1363" i="35"/>
  <c r="D1364" i="35"/>
  <c r="D1365" i="35"/>
  <c r="D1366" i="35"/>
  <c r="D1367" i="35"/>
  <c r="D1368" i="35"/>
  <c r="D1369" i="35"/>
  <c r="D1370" i="35"/>
  <c r="D1371" i="35"/>
  <c r="D1372" i="35"/>
  <c r="D1373" i="35"/>
  <c r="D1374" i="35"/>
  <c r="D1375" i="35"/>
  <c r="D1376" i="35"/>
  <c r="D1377" i="35"/>
  <c r="D1378" i="35"/>
  <c r="D1379" i="35"/>
  <c r="D1380" i="35"/>
  <c r="D1381" i="35"/>
  <c r="D1382" i="35"/>
  <c r="D1383" i="35"/>
  <c r="D1384" i="35"/>
  <c r="D1385" i="35"/>
  <c r="D1386" i="35"/>
  <c r="D1387" i="35"/>
  <c r="D1388" i="35"/>
  <c r="D1389" i="35"/>
  <c r="D1390" i="35"/>
  <c r="D1391" i="35"/>
  <c r="D1392" i="35"/>
  <c r="D1393" i="35"/>
  <c r="D1394" i="35"/>
  <c r="D1395" i="35"/>
  <c r="D1396" i="35"/>
  <c r="D1397" i="35"/>
  <c r="D1398" i="35"/>
  <c r="D1399" i="35"/>
  <c r="D1400" i="35"/>
  <c r="D1401" i="35"/>
  <c r="D1402" i="35"/>
  <c r="D1403" i="35"/>
  <c r="D1404" i="35"/>
  <c r="D1405" i="35"/>
  <c r="D1406" i="35"/>
  <c r="D1407" i="35"/>
  <c r="D1408" i="35"/>
  <c r="D1409" i="35"/>
  <c r="D1410" i="35"/>
  <c r="D1411" i="35"/>
  <c r="D1412" i="35"/>
  <c r="D1413" i="35"/>
  <c r="D1414" i="35"/>
  <c r="D1415" i="35"/>
  <c r="D1416" i="35"/>
  <c r="D1417" i="35"/>
  <c r="D1418" i="35"/>
  <c r="D1419" i="35"/>
  <c r="D1420" i="35"/>
  <c r="D1421" i="35"/>
  <c r="D1422" i="35"/>
  <c r="D1423" i="35"/>
  <c r="D1424" i="35"/>
  <c r="D1425" i="35"/>
  <c r="D1426" i="35"/>
  <c r="D1427" i="35"/>
  <c r="D1428" i="35"/>
  <c r="D1429" i="35"/>
  <c r="D1430" i="35"/>
  <c r="D1431" i="35"/>
  <c r="D1432" i="35"/>
  <c r="D1433" i="35"/>
  <c r="D1434" i="35"/>
  <c r="D1435" i="35"/>
  <c r="D1436" i="35"/>
  <c r="D1437" i="35"/>
  <c r="D1438" i="35"/>
  <c r="D1439" i="35"/>
  <c r="D1440" i="35"/>
  <c r="D1441" i="35"/>
  <c r="D1442" i="35"/>
  <c r="D1443" i="35"/>
  <c r="D1444" i="35"/>
  <c r="D1445" i="35"/>
  <c r="D1446" i="35"/>
  <c r="D1447" i="35"/>
  <c r="D1448" i="35"/>
  <c r="D1449" i="35"/>
  <c r="D1450" i="35"/>
  <c r="D1451" i="35"/>
  <c r="D1452" i="35"/>
  <c r="D1453" i="35"/>
  <c r="D1454" i="35"/>
  <c r="D1455" i="35"/>
  <c r="D1456" i="35"/>
  <c r="D1457" i="35"/>
  <c r="D1458" i="35"/>
  <c r="D1459" i="35"/>
  <c r="D1460" i="35"/>
  <c r="D1461" i="35"/>
  <c r="D1462" i="35"/>
  <c r="D1463" i="35"/>
  <c r="D1464" i="35"/>
  <c r="D1465" i="35"/>
  <c r="D1466" i="35"/>
  <c r="D1467" i="35"/>
  <c r="D1468" i="35"/>
  <c r="D1469" i="35"/>
  <c r="D1470" i="35"/>
  <c r="D1471" i="35"/>
  <c r="D1472" i="35"/>
  <c r="D1473" i="35"/>
  <c r="D1474" i="35"/>
  <c r="D1475" i="35"/>
  <c r="D1476" i="35"/>
  <c r="D1477" i="35"/>
  <c r="D1478" i="35"/>
  <c r="D1479" i="35"/>
  <c r="D1480" i="35"/>
  <c r="D1481" i="35"/>
  <c r="D1482" i="35"/>
  <c r="D1483" i="35"/>
  <c r="D1484" i="35"/>
  <c r="D1485" i="35"/>
  <c r="D1486" i="35"/>
  <c r="D1487" i="35"/>
  <c r="D1488" i="35"/>
  <c r="D1489" i="35"/>
  <c r="D1490" i="35"/>
  <c r="D1491" i="35"/>
  <c r="D1492" i="35"/>
  <c r="D1493" i="35"/>
  <c r="D1494" i="35"/>
  <c r="D1495" i="35"/>
  <c r="D1496" i="35"/>
  <c r="D1497" i="35"/>
  <c r="D1498" i="35"/>
  <c r="D1499" i="35"/>
  <c r="D1500" i="35"/>
  <c r="D1501" i="35"/>
  <c r="D1502" i="35"/>
  <c r="D1503" i="35"/>
  <c r="D1504" i="35"/>
  <c r="D1505" i="35"/>
  <c r="D1506" i="35"/>
  <c r="D1507" i="35"/>
  <c r="D1508" i="35"/>
  <c r="D1509" i="35"/>
  <c r="D1510" i="35"/>
  <c r="D1511" i="35"/>
  <c r="D1512" i="35"/>
  <c r="D1513" i="35"/>
  <c r="D1514" i="35"/>
  <c r="D1515" i="35"/>
  <c r="D1516" i="35"/>
  <c r="D1517" i="35"/>
  <c r="D1518" i="35"/>
  <c r="D1519" i="35"/>
  <c r="D1520" i="35"/>
  <c r="D1521" i="35"/>
  <c r="D1522" i="35"/>
  <c r="D1523" i="35"/>
  <c r="D1524" i="35"/>
  <c r="D1525" i="35"/>
  <c r="D1526" i="35"/>
  <c r="D1527" i="35"/>
  <c r="D1528" i="35"/>
  <c r="D1529" i="35"/>
  <c r="D1530" i="35"/>
  <c r="D1531" i="35"/>
  <c r="D1532" i="35"/>
  <c r="D1533" i="35"/>
  <c r="D1534" i="35"/>
  <c r="D1535" i="35"/>
  <c r="D1536" i="35"/>
  <c r="D1537" i="35"/>
  <c r="D1538" i="35"/>
  <c r="D1539" i="35"/>
  <c r="D1540" i="35"/>
  <c r="D1541" i="35"/>
  <c r="D1542" i="35"/>
  <c r="D1543" i="35"/>
  <c r="D1544" i="35"/>
  <c r="D1545" i="35"/>
  <c r="D1546" i="35"/>
  <c r="D1547" i="35"/>
  <c r="D1548" i="35"/>
  <c r="D1549" i="35"/>
  <c r="D1550" i="35"/>
  <c r="D1551" i="35"/>
  <c r="D1552" i="35"/>
  <c r="D1553" i="35"/>
  <c r="D1554" i="35"/>
  <c r="D1555" i="35"/>
  <c r="D1556" i="35"/>
  <c r="D1557" i="35"/>
  <c r="D1558" i="35"/>
  <c r="D1559" i="35"/>
  <c r="D1560" i="35"/>
  <c r="D1561" i="35"/>
  <c r="D1562" i="35"/>
  <c r="D1563" i="35"/>
  <c r="D1564" i="35"/>
  <c r="D1565" i="35"/>
  <c r="D1566" i="35"/>
  <c r="D1567" i="35"/>
  <c r="D1568" i="35"/>
  <c r="D1569" i="35"/>
  <c r="D1570" i="35"/>
  <c r="D1571" i="35"/>
  <c r="D1572" i="35"/>
  <c r="D1573" i="35"/>
  <c r="D1574" i="35"/>
  <c r="D1575" i="35"/>
  <c r="D1576" i="35"/>
  <c r="D1577" i="35"/>
  <c r="D1578" i="35"/>
  <c r="D1579" i="35"/>
  <c r="D1580" i="35"/>
  <c r="D1581" i="35"/>
  <c r="D1582" i="35"/>
  <c r="D1583" i="35"/>
  <c r="D1584" i="35"/>
  <c r="D1585" i="35"/>
  <c r="D1586" i="35"/>
  <c r="D1587" i="35"/>
  <c r="D1588" i="35"/>
  <c r="D1589" i="35"/>
  <c r="D1590" i="35"/>
  <c r="D1591" i="35"/>
  <c r="D1592" i="35"/>
  <c r="D1593" i="35"/>
  <c r="D1594" i="35"/>
  <c r="D1595" i="35"/>
  <c r="D1596" i="35"/>
  <c r="D1597" i="35"/>
  <c r="D1598" i="35"/>
  <c r="D1599" i="35"/>
  <c r="D1600" i="35"/>
  <c r="D1601" i="35"/>
  <c r="D1602" i="35"/>
  <c r="D1603" i="35"/>
  <c r="D1604" i="35"/>
  <c r="D1605" i="35"/>
  <c r="D1606" i="35"/>
  <c r="D1607" i="35"/>
  <c r="D1608" i="35"/>
  <c r="D1609" i="35"/>
  <c r="D1610" i="35"/>
  <c r="D1611" i="35"/>
  <c r="D1612" i="35"/>
  <c r="D1613" i="35"/>
  <c r="D1614" i="35"/>
  <c r="D1615" i="35"/>
  <c r="D1616" i="35"/>
  <c r="D1617" i="35"/>
  <c r="D1618" i="35"/>
  <c r="D1619" i="35"/>
  <c r="D1620" i="35"/>
  <c r="D1621" i="35"/>
  <c r="D1622" i="35"/>
  <c r="D1623" i="35"/>
  <c r="D1624" i="35"/>
  <c r="D1625" i="35"/>
  <c r="D1626" i="35"/>
  <c r="D1627" i="35"/>
  <c r="D1628" i="35"/>
  <c r="D1629" i="35"/>
  <c r="D1630" i="35"/>
  <c r="D1631" i="35"/>
  <c r="D1632" i="35"/>
  <c r="D1633" i="35"/>
  <c r="D1634" i="35"/>
  <c r="D1635" i="35"/>
  <c r="D1636" i="35"/>
  <c r="D1637" i="35"/>
  <c r="D1638" i="35"/>
  <c r="D1639" i="35"/>
  <c r="D1640" i="35"/>
  <c r="D1641" i="35"/>
  <c r="D1642" i="35"/>
  <c r="D1643" i="35"/>
  <c r="D1644" i="35"/>
  <c r="D1645" i="35"/>
  <c r="D1646" i="35"/>
  <c r="D1647" i="35"/>
  <c r="D1648" i="35"/>
  <c r="D1649" i="35"/>
  <c r="D1650" i="35"/>
  <c r="D1651" i="35"/>
  <c r="D1652" i="35"/>
  <c r="D1653" i="35"/>
  <c r="D1654" i="35"/>
  <c r="D1655" i="35"/>
  <c r="D1656" i="35"/>
  <c r="D1657" i="35"/>
  <c r="D1658" i="35"/>
  <c r="D1659" i="35"/>
  <c r="D1660" i="35"/>
  <c r="D1661" i="35"/>
  <c r="D1662" i="35"/>
  <c r="D1663" i="35"/>
  <c r="D1664" i="35"/>
  <c r="D1665" i="35"/>
  <c r="D1666" i="35"/>
  <c r="D1667" i="35"/>
  <c r="D1668" i="35"/>
  <c r="D1669" i="35"/>
  <c r="D1670" i="35"/>
  <c r="D1671" i="35"/>
  <c r="D1672" i="35"/>
  <c r="D1673" i="35"/>
  <c r="D1674" i="35"/>
  <c r="D1675" i="35"/>
  <c r="D1676" i="35"/>
  <c r="D1677" i="35"/>
  <c r="D1678" i="35"/>
  <c r="D1679" i="35"/>
  <c r="D1680" i="35"/>
  <c r="D1681" i="35"/>
  <c r="D1682" i="35"/>
  <c r="D1683" i="35"/>
  <c r="D1684" i="35"/>
  <c r="D1685" i="35"/>
  <c r="D1686" i="35"/>
  <c r="D1687" i="35"/>
  <c r="D1688" i="35"/>
  <c r="D1689" i="35"/>
  <c r="D1690" i="35"/>
  <c r="D1691" i="35"/>
  <c r="D1692" i="35"/>
  <c r="D1693" i="35"/>
  <c r="D1694" i="35"/>
  <c r="D1695" i="35"/>
  <c r="D1696" i="35"/>
  <c r="D1697" i="35"/>
  <c r="D1698" i="35"/>
  <c r="D1699" i="35"/>
  <c r="D1700" i="35"/>
  <c r="D1701" i="35"/>
  <c r="D1702" i="35"/>
  <c r="D1703" i="35"/>
  <c r="D1704" i="35"/>
  <c r="D1705" i="35"/>
  <c r="D1706" i="35"/>
  <c r="D1707" i="35"/>
  <c r="D1708" i="35"/>
  <c r="D1709" i="35"/>
  <c r="D1710" i="35"/>
  <c r="D1711" i="35"/>
  <c r="D1712" i="35"/>
  <c r="D1713" i="35"/>
  <c r="D1714" i="35"/>
  <c r="D1715" i="35"/>
  <c r="D1716" i="35"/>
  <c r="D1717" i="35"/>
  <c r="D1718" i="35"/>
  <c r="D1719" i="35"/>
  <c r="D1720" i="35"/>
  <c r="D1721" i="35"/>
  <c r="D1722" i="35"/>
  <c r="D1723" i="35"/>
  <c r="D1724" i="35"/>
  <c r="D1725" i="35"/>
  <c r="D1726" i="35"/>
  <c r="D1727" i="35"/>
  <c r="D1728" i="35"/>
  <c r="D1729" i="35"/>
  <c r="D1730" i="35"/>
  <c r="D1731" i="35"/>
  <c r="D1732" i="35"/>
  <c r="D1733" i="35"/>
  <c r="D1734" i="35"/>
  <c r="D1735" i="35"/>
  <c r="D1736" i="35"/>
  <c r="D1737" i="35"/>
  <c r="D1738" i="35"/>
  <c r="D1739" i="35"/>
  <c r="D1740" i="35"/>
  <c r="D1741" i="35"/>
  <c r="D1742" i="35"/>
  <c r="D1743" i="35"/>
  <c r="D1744" i="35"/>
  <c r="D1745" i="35"/>
  <c r="D1746" i="35"/>
  <c r="D1747" i="35"/>
  <c r="D1748" i="35"/>
  <c r="D1749" i="35"/>
  <c r="D1750" i="35"/>
  <c r="D1751" i="35"/>
  <c r="D1752" i="35"/>
  <c r="D1753" i="35"/>
  <c r="D1754" i="35"/>
  <c r="D1755" i="35"/>
  <c r="D1756" i="35"/>
  <c r="D1757" i="35"/>
  <c r="D1758" i="35"/>
  <c r="D1759" i="35"/>
  <c r="D1760" i="35"/>
  <c r="D1761" i="35"/>
  <c r="D1762" i="35"/>
  <c r="D1763" i="35"/>
  <c r="D1764" i="35"/>
  <c r="D1765" i="35"/>
  <c r="D1766" i="35"/>
  <c r="D1767" i="35"/>
  <c r="D1768" i="35"/>
  <c r="D1769" i="35"/>
  <c r="D1770" i="35"/>
  <c r="D1771" i="35"/>
  <c r="D1772" i="35"/>
  <c r="D1773" i="35"/>
  <c r="D1774" i="35"/>
  <c r="D1775" i="35"/>
  <c r="D1776" i="35"/>
  <c r="D1777" i="35"/>
  <c r="D1778" i="35"/>
  <c r="D1779" i="35"/>
  <c r="D1780" i="35"/>
  <c r="D1781" i="35"/>
  <c r="D1782" i="35"/>
  <c r="D1783" i="35"/>
  <c r="D1784" i="35"/>
  <c r="D1785" i="35"/>
  <c r="D1786" i="35"/>
  <c r="D1787" i="35"/>
  <c r="D1788" i="35"/>
  <c r="D1789" i="35"/>
  <c r="D1790" i="35"/>
  <c r="D1791" i="35"/>
  <c r="D1792" i="35"/>
  <c r="D1793" i="35"/>
  <c r="D1794" i="35"/>
  <c r="D1795" i="35"/>
  <c r="D1796" i="35"/>
  <c r="D1797" i="35"/>
  <c r="D1798" i="35"/>
  <c r="D1799" i="35"/>
  <c r="D1800" i="35"/>
  <c r="D1801" i="35"/>
  <c r="D1802" i="35"/>
  <c r="D1803" i="35"/>
  <c r="D1804" i="35"/>
  <c r="D1805" i="35"/>
  <c r="D1806" i="35"/>
  <c r="D1807" i="35"/>
  <c r="D1808" i="35"/>
  <c r="D1809" i="35"/>
  <c r="D1810" i="35"/>
  <c r="D1811" i="35"/>
  <c r="D1812" i="35"/>
  <c r="D1813" i="35"/>
  <c r="D1814" i="35"/>
  <c r="D1815" i="35"/>
  <c r="D1816" i="35"/>
  <c r="D1817" i="35"/>
  <c r="D1818" i="35"/>
  <c r="D1819" i="35"/>
  <c r="D1820" i="35"/>
  <c r="D1821" i="35"/>
  <c r="D1822" i="35"/>
  <c r="D1823" i="35"/>
  <c r="D1824" i="35"/>
  <c r="D1825" i="35"/>
  <c r="D1826" i="35"/>
  <c r="D1827" i="35"/>
  <c r="D1828" i="35"/>
  <c r="D1829" i="35"/>
  <c r="D1830" i="35"/>
  <c r="D1831" i="35"/>
  <c r="D1832" i="35"/>
  <c r="D1833" i="35"/>
  <c r="D1834" i="35"/>
  <c r="D1835" i="35"/>
  <c r="D1836" i="35"/>
  <c r="D1837" i="35"/>
  <c r="D1838" i="35"/>
  <c r="D1839" i="35"/>
  <c r="D1840" i="35"/>
  <c r="D1841" i="35"/>
  <c r="D1842" i="35"/>
  <c r="D1843" i="35"/>
  <c r="D1844" i="35"/>
  <c r="D1845" i="35"/>
  <c r="D1846" i="35"/>
  <c r="D1847" i="35"/>
  <c r="D1848" i="35"/>
  <c r="D1849" i="35"/>
  <c r="D1850" i="35"/>
  <c r="D1851" i="35"/>
  <c r="D1852" i="35"/>
  <c r="D1853" i="35"/>
  <c r="D1854" i="35"/>
  <c r="D1855" i="35"/>
  <c r="D1856" i="35"/>
  <c r="D1857" i="35"/>
  <c r="D1858" i="35"/>
  <c r="D1859" i="35"/>
  <c r="D1860" i="35"/>
  <c r="D1861" i="35"/>
  <c r="D1862" i="35"/>
  <c r="D1863" i="35"/>
  <c r="D1864" i="35"/>
  <c r="D1865" i="35"/>
  <c r="D1866" i="35"/>
  <c r="D1867" i="35"/>
  <c r="D1868" i="35"/>
  <c r="D1869" i="35"/>
  <c r="D1870" i="35"/>
  <c r="D1871" i="35"/>
  <c r="D1872" i="35"/>
  <c r="D1873" i="35"/>
  <c r="D1874" i="35"/>
  <c r="D1875" i="35"/>
  <c r="D1876" i="35"/>
  <c r="D1877" i="35"/>
  <c r="D1878" i="35"/>
  <c r="D1879" i="35"/>
  <c r="D1880" i="35"/>
  <c r="D1881" i="35"/>
  <c r="D1882" i="35"/>
  <c r="D1883" i="35"/>
  <c r="D1884" i="35"/>
  <c r="D1885" i="35"/>
  <c r="D1886" i="35"/>
  <c r="D1887" i="35"/>
  <c r="D1888" i="35"/>
  <c r="D1889" i="35"/>
  <c r="D1890" i="35"/>
  <c r="D1891" i="35"/>
  <c r="D1892" i="35"/>
  <c r="D1893" i="35"/>
  <c r="D1894" i="35"/>
  <c r="D1895" i="35"/>
  <c r="D1896" i="35"/>
  <c r="D1897" i="35"/>
  <c r="D1898" i="35"/>
  <c r="D1899" i="35"/>
  <c r="D1900" i="35"/>
  <c r="D1901" i="35"/>
  <c r="D1902" i="35"/>
  <c r="D1903" i="35"/>
  <c r="D1904" i="35"/>
  <c r="D1905" i="35"/>
  <c r="D1906" i="35"/>
  <c r="D1907" i="35"/>
  <c r="D1908" i="35"/>
  <c r="D1909" i="35"/>
  <c r="D1910" i="35"/>
  <c r="D1911" i="35"/>
  <c r="D1912" i="35"/>
  <c r="D1913" i="35"/>
  <c r="D1914" i="35"/>
  <c r="D1915" i="35"/>
  <c r="D1916" i="35"/>
  <c r="D1917" i="35"/>
  <c r="D1918" i="35"/>
  <c r="D1919" i="35"/>
  <c r="D1920" i="35"/>
  <c r="D1921" i="35"/>
  <c r="D1922" i="35"/>
  <c r="D1923" i="35"/>
  <c r="D1924" i="35"/>
  <c r="D1925" i="35"/>
  <c r="D1926" i="35"/>
  <c r="D1927" i="35"/>
  <c r="D1928" i="35"/>
  <c r="D1929" i="35"/>
  <c r="D1930" i="35"/>
  <c r="D1931" i="35"/>
  <c r="D1932" i="35"/>
  <c r="D1933" i="35"/>
  <c r="D1934" i="35"/>
  <c r="D1935" i="35"/>
  <c r="D1936" i="35"/>
  <c r="D1937" i="35"/>
  <c r="D1938" i="35"/>
  <c r="D1939" i="35"/>
  <c r="D1940" i="35"/>
  <c r="D1941" i="35"/>
  <c r="D1942" i="35"/>
  <c r="D1943" i="35"/>
  <c r="D1944" i="35"/>
  <c r="D1945" i="35"/>
  <c r="D1946" i="35"/>
  <c r="D1947" i="35"/>
  <c r="D1948" i="35"/>
  <c r="D1949" i="35"/>
  <c r="D1950" i="35"/>
  <c r="D1951" i="35"/>
  <c r="D1952" i="35"/>
  <c r="D1953" i="35"/>
  <c r="D1954" i="35"/>
  <c r="D1955" i="35"/>
  <c r="D1956" i="35"/>
  <c r="D1957" i="35"/>
  <c r="D1958" i="35"/>
  <c r="D1959" i="35"/>
  <c r="D1960" i="35"/>
  <c r="D1961" i="35"/>
  <c r="D1962" i="35"/>
  <c r="D1963" i="35"/>
  <c r="D1964" i="35"/>
  <c r="D1965" i="35"/>
  <c r="D1966" i="35"/>
  <c r="D1967" i="35"/>
  <c r="D1968" i="35"/>
  <c r="D1969" i="35"/>
  <c r="D1970" i="35"/>
  <c r="D1971" i="35"/>
  <c r="D1972" i="35"/>
  <c r="D1973" i="35"/>
  <c r="D1974" i="35"/>
  <c r="D1975" i="35"/>
  <c r="D1976" i="35"/>
  <c r="D1977" i="35"/>
  <c r="D1978" i="35"/>
  <c r="D1979" i="35"/>
  <c r="D1980" i="35"/>
  <c r="D1981" i="35"/>
  <c r="D1982" i="35"/>
  <c r="D1983" i="35"/>
  <c r="D1984" i="35"/>
  <c r="D1985" i="35"/>
  <c r="D1986" i="35"/>
  <c r="D1987" i="35"/>
  <c r="D1988" i="35"/>
  <c r="D1989" i="35"/>
  <c r="D1990" i="35"/>
  <c r="D1991" i="35"/>
  <c r="D1992" i="35"/>
  <c r="D1993" i="35"/>
  <c r="D1994" i="35"/>
  <c r="D1995" i="35"/>
  <c r="D1996" i="35"/>
  <c r="D1997" i="35"/>
  <c r="D1998" i="35"/>
  <c r="D1999" i="35"/>
  <c r="D2000" i="35"/>
  <c r="D2001" i="35"/>
  <c r="D2002" i="35"/>
  <c r="D2003" i="35"/>
  <c r="D2004" i="35"/>
  <c r="D2005" i="35"/>
  <c r="D2006" i="35"/>
  <c r="D2007" i="35"/>
  <c r="D2008" i="35"/>
  <c r="D2009" i="35"/>
  <c r="D2010" i="35"/>
  <c r="D2011" i="35"/>
  <c r="D2012" i="35"/>
  <c r="D2013" i="35"/>
  <c r="D2014" i="35"/>
  <c r="D2015" i="35"/>
  <c r="D2016" i="35"/>
  <c r="D2017" i="35"/>
  <c r="D2018" i="35"/>
  <c r="D2019" i="35"/>
  <c r="D2020" i="35"/>
  <c r="D2021" i="35"/>
  <c r="D2022" i="35"/>
  <c r="D2023" i="35"/>
  <c r="D2024" i="35"/>
  <c r="D2025" i="35"/>
  <c r="D2026" i="35"/>
  <c r="D2027" i="35"/>
  <c r="D2028" i="35"/>
  <c r="D2029" i="35"/>
  <c r="D2030" i="35"/>
  <c r="D2031" i="35"/>
  <c r="D2032" i="35"/>
  <c r="D2033" i="35"/>
  <c r="D2034" i="35"/>
  <c r="D2035" i="35"/>
  <c r="D2036" i="35"/>
  <c r="D2037" i="35"/>
  <c r="D2038" i="35"/>
  <c r="D2039" i="35"/>
  <c r="D2040" i="35"/>
  <c r="D2041" i="35"/>
  <c r="D2042" i="35"/>
  <c r="D2043" i="35"/>
  <c r="D2044" i="35"/>
  <c r="D2045" i="35"/>
  <c r="D2046" i="35"/>
  <c r="D2047" i="35"/>
  <c r="D2048" i="35"/>
  <c r="D2049" i="35"/>
  <c r="D2050" i="35"/>
  <c r="D2051" i="35"/>
  <c r="D2052" i="35"/>
  <c r="D2053" i="35"/>
  <c r="D2054" i="35"/>
  <c r="D2055" i="35"/>
  <c r="D2056" i="35"/>
  <c r="D2057" i="35"/>
  <c r="D2058" i="35"/>
  <c r="D2059" i="35"/>
  <c r="D2060" i="35"/>
  <c r="D2061" i="35"/>
  <c r="D2062" i="35"/>
  <c r="D2063" i="35"/>
  <c r="D2064" i="35"/>
  <c r="D2065" i="35"/>
  <c r="D2066" i="35"/>
  <c r="D2067" i="35"/>
  <c r="D2068" i="35"/>
  <c r="D2069" i="35"/>
  <c r="D2070" i="35"/>
  <c r="D2071" i="35"/>
  <c r="D2072" i="35"/>
  <c r="D2073" i="35"/>
  <c r="D2074" i="35"/>
  <c r="D2075" i="35"/>
  <c r="D2076" i="35"/>
  <c r="D2077" i="35"/>
  <c r="D2078" i="35"/>
  <c r="D2079" i="35"/>
  <c r="D2080" i="35"/>
  <c r="D2081" i="35"/>
  <c r="D2082" i="35"/>
  <c r="D2083" i="35"/>
  <c r="D2084" i="35"/>
  <c r="D2085" i="35"/>
  <c r="D2086" i="35"/>
  <c r="D2087" i="35"/>
  <c r="D2088" i="35"/>
  <c r="D2089" i="35"/>
  <c r="D2090" i="35"/>
  <c r="D2091" i="35"/>
  <c r="D2092" i="35"/>
  <c r="D2093" i="35"/>
  <c r="D2094" i="35"/>
  <c r="D2095" i="35"/>
  <c r="D2096" i="35"/>
  <c r="D2097" i="35"/>
  <c r="D2098" i="35"/>
  <c r="D2099" i="35"/>
  <c r="D2100" i="35"/>
  <c r="D2101" i="35"/>
  <c r="D2102" i="35"/>
  <c r="D2103" i="35"/>
  <c r="D2104" i="35"/>
  <c r="D2105" i="35"/>
  <c r="D2106" i="35"/>
  <c r="D2107" i="35"/>
  <c r="D2108" i="35"/>
  <c r="D2109" i="35"/>
  <c r="D2110" i="35"/>
  <c r="D2111" i="35"/>
  <c r="D2112" i="35"/>
  <c r="D2113" i="35"/>
  <c r="D2114" i="35"/>
  <c r="D2115" i="35"/>
  <c r="D2116" i="35"/>
  <c r="D2117" i="35"/>
  <c r="D2118" i="35"/>
  <c r="D2119" i="35"/>
  <c r="D2120" i="35"/>
  <c r="D2121" i="35"/>
  <c r="D2122" i="35"/>
  <c r="D2123" i="35"/>
  <c r="D2124" i="35"/>
  <c r="D2125" i="35"/>
  <c r="D2126" i="35"/>
  <c r="D2127" i="35"/>
  <c r="D2128" i="35"/>
  <c r="D2129" i="35"/>
  <c r="D2130" i="35"/>
  <c r="D2131" i="35"/>
  <c r="D2132" i="35"/>
  <c r="D2133" i="35"/>
  <c r="D2134" i="35"/>
  <c r="D2135" i="35"/>
  <c r="D2136" i="35"/>
  <c r="D2137" i="35"/>
  <c r="D2138" i="35"/>
  <c r="D2139" i="35"/>
  <c r="D2140" i="35"/>
  <c r="D2141" i="35"/>
  <c r="D2142" i="35"/>
  <c r="D2143" i="35"/>
  <c r="D2144" i="35"/>
  <c r="D2145" i="35"/>
  <c r="D2146" i="35"/>
  <c r="D2147" i="35"/>
  <c r="D2148" i="35"/>
  <c r="D2149" i="35"/>
  <c r="D2150" i="35"/>
  <c r="D2151" i="35"/>
  <c r="D2152" i="35"/>
  <c r="D2153" i="35"/>
  <c r="D2154" i="35"/>
  <c r="D2155" i="35"/>
  <c r="D2156" i="35"/>
  <c r="D2157" i="35"/>
  <c r="D2158" i="35"/>
  <c r="D2159" i="35"/>
  <c r="D2160" i="35"/>
  <c r="D2161" i="35"/>
  <c r="D2162" i="35"/>
  <c r="D2163" i="35"/>
  <c r="D2164" i="35"/>
  <c r="D2165" i="35"/>
  <c r="D2166" i="35"/>
  <c r="D2167" i="35"/>
  <c r="D2168" i="35"/>
  <c r="D2169" i="35"/>
  <c r="D2170" i="35"/>
  <c r="D2171" i="35"/>
  <c r="D2172" i="35"/>
  <c r="D2173" i="35"/>
  <c r="D2174" i="35"/>
  <c r="D2175" i="35"/>
  <c r="D2176" i="35"/>
  <c r="D2177" i="35"/>
  <c r="D2178" i="35"/>
  <c r="D2179" i="35"/>
  <c r="D2180" i="35"/>
  <c r="D2181" i="35"/>
  <c r="D2182" i="35"/>
  <c r="D2183" i="35"/>
  <c r="D2184" i="35"/>
  <c r="D2185" i="35"/>
  <c r="D2186" i="35"/>
  <c r="D2187" i="35"/>
  <c r="D2188" i="35"/>
  <c r="D2189" i="35"/>
  <c r="D2190" i="35"/>
  <c r="D2191" i="35"/>
  <c r="D2192" i="35"/>
  <c r="D2193" i="35"/>
  <c r="D2194" i="35"/>
  <c r="D2195" i="35"/>
  <c r="D2196" i="35"/>
  <c r="D2197" i="35"/>
  <c r="D2198" i="35"/>
  <c r="D2199" i="35"/>
  <c r="D2200" i="35"/>
  <c r="D2201" i="35"/>
  <c r="D2202" i="35"/>
  <c r="D2203" i="35"/>
  <c r="D2204" i="35"/>
  <c r="D2205" i="35"/>
  <c r="D2206" i="35"/>
  <c r="D2207" i="35"/>
  <c r="D2208" i="35"/>
  <c r="D2209" i="35"/>
  <c r="D2210" i="35"/>
  <c r="D2211" i="35"/>
  <c r="D2212" i="35"/>
  <c r="D2213" i="35"/>
  <c r="D2214" i="35"/>
  <c r="D2215" i="35"/>
  <c r="D2216" i="35"/>
  <c r="D2217" i="35"/>
  <c r="D2218" i="35"/>
  <c r="D2219" i="35"/>
  <c r="D2220" i="35"/>
  <c r="D2221" i="35"/>
  <c r="D2222" i="35"/>
  <c r="D2223" i="35"/>
  <c r="D2224" i="35"/>
  <c r="D2225" i="35"/>
  <c r="D2226" i="35"/>
  <c r="D2227" i="35"/>
  <c r="D2228" i="35"/>
  <c r="D2229" i="35"/>
  <c r="D2230" i="35"/>
  <c r="D2231" i="35"/>
  <c r="D2232" i="35"/>
  <c r="D2233" i="35"/>
  <c r="D2234" i="35"/>
  <c r="D2235" i="35"/>
  <c r="D2236" i="35"/>
  <c r="D2237" i="35"/>
  <c r="D2238" i="35"/>
  <c r="D2239" i="35"/>
  <c r="D2240" i="35"/>
  <c r="D2241" i="35"/>
  <c r="D2242" i="35"/>
  <c r="D2243" i="35"/>
  <c r="D2244" i="35"/>
  <c r="D2245" i="35"/>
  <c r="D2246" i="35"/>
  <c r="D2247" i="35"/>
  <c r="D2248" i="35"/>
  <c r="D2249" i="35"/>
  <c r="D2250" i="35"/>
  <c r="D2251" i="35"/>
  <c r="D2252" i="35"/>
  <c r="D2253" i="35"/>
  <c r="D2254" i="35"/>
  <c r="D2255" i="35"/>
  <c r="D2256" i="35"/>
  <c r="D2257" i="35"/>
  <c r="D2258" i="35"/>
  <c r="D2259" i="35"/>
  <c r="D2260" i="35"/>
  <c r="D2261" i="35"/>
  <c r="D2262" i="35"/>
  <c r="D2263" i="35"/>
  <c r="D2264" i="35"/>
  <c r="D2265" i="35"/>
  <c r="D2266" i="35"/>
  <c r="D2267" i="35"/>
  <c r="D2268" i="35"/>
  <c r="D2269" i="35"/>
  <c r="D2270" i="35"/>
  <c r="D2271" i="35"/>
  <c r="D2272" i="35"/>
  <c r="D2273" i="35"/>
  <c r="D2274" i="35"/>
  <c r="D2275" i="35"/>
  <c r="D2276" i="35"/>
  <c r="D2277" i="35"/>
  <c r="D2278" i="35"/>
  <c r="D2279" i="35"/>
  <c r="D2280" i="35"/>
  <c r="D2281" i="35"/>
  <c r="D2282" i="35"/>
  <c r="D2283" i="35"/>
  <c r="D2284" i="35"/>
  <c r="D2285" i="35"/>
  <c r="D2286" i="35"/>
  <c r="D2287" i="35"/>
  <c r="D2288" i="35"/>
  <c r="D2289" i="35"/>
  <c r="D2290" i="35"/>
  <c r="D2291" i="35"/>
  <c r="D2292" i="35"/>
  <c r="D2293" i="35"/>
  <c r="D2294" i="35"/>
  <c r="D2295" i="35"/>
  <c r="D2296" i="35"/>
  <c r="D2297" i="35"/>
  <c r="D2298" i="35"/>
  <c r="D2299" i="35"/>
  <c r="D2300" i="35"/>
  <c r="D2301" i="35"/>
  <c r="D2302" i="35"/>
  <c r="D2303" i="35"/>
  <c r="D2304" i="35"/>
  <c r="D2305" i="35"/>
  <c r="D2306" i="35"/>
  <c r="D2307" i="35"/>
  <c r="D2308" i="35"/>
  <c r="D2309" i="35"/>
  <c r="D2310" i="35"/>
  <c r="D2311" i="35"/>
  <c r="D2312" i="35"/>
  <c r="D2313" i="35"/>
  <c r="D2314" i="35"/>
  <c r="D2315" i="35"/>
  <c r="D2316" i="35"/>
  <c r="D2317" i="35"/>
  <c r="D2318" i="35"/>
  <c r="D2319" i="35"/>
  <c r="D2320" i="35"/>
  <c r="D2321" i="35"/>
  <c r="D2322" i="35"/>
  <c r="D2323" i="35"/>
  <c r="D2324" i="35"/>
  <c r="D2325" i="35"/>
  <c r="D2326" i="35"/>
  <c r="D2327" i="35"/>
  <c r="D2328" i="35"/>
  <c r="D2329" i="35"/>
  <c r="D2330" i="35"/>
  <c r="D2331" i="35"/>
  <c r="D2332" i="35"/>
  <c r="D2333" i="35"/>
  <c r="D2334" i="35"/>
  <c r="D2335" i="35"/>
  <c r="D2336" i="35"/>
  <c r="D2337" i="35"/>
  <c r="D2338" i="35"/>
  <c r="D2339" i="35"/>
  <c r="D2340" i="35"/>
  <c r="D2341" i="35"/>
  <c r="D2342" i="35"/>
  <c r="D2343" i="35"/>
  <c r="D2344" i="35"/>
  <c r="D2345" i="35"/>
  <c r="D2346" i="35"/>
  <c r="D2347" i="35"/>
  <c r="D2348" i="35"/>
  <c r="D2349" i="35"/>
  <c r="D2350" i="35"/>
  <c r="D2351" i="35"/>
  <c r="D2352" i="35"/>
  <c r="D2353" i="35"/>
  <c r="D2354" i="35"/>
  <c r="D2355" i="35"/>
  <c r="D2356" i="35"/>
  <c r="D2357" i="35"/>
  <c r="D2358" i="35"/>
  <c r="D2359" i="35"/>
  <c r="D2360" i="35"/>
  <c r="D2361" i="35"/>
  <c r="D2362" i="35"/>
  <c r="D2363" i="35"/>
  <c r="D2364" i="35"/>
  <c r="D2365" i="35"/>
  <c r="D2366" i="35"/>
  <c r="D2367" i="35"/>
  <c r="D2368" i="35"/>
  <c r="D2369" i="35"/>
  <c r="D2370" i="35"/>
  <c r="D2371" i="35"/>
  <c r="D2372" i="35"/>
  <c r="D2373" i="35"/>
  <c r="D2374" i="35"/>
  <c r="D2375" i="35"/>
  <c r="D2376" i="35"/>
  <c r="D2377" i="35"/>
  <c r="D2378" i="35"/>
  <c r="D2379" i="35"/>
  <c r="D2380" i="35"/>
  <c r="D2381" i="35"/>
  <c r="D2382" i="35"/>
  <c r="D2383" i="35"/>
  <c r="D2384" i="35"/>
  <c r="D2385" i="35"/>
  <c r="D2386" i="35"/>
  <c r="D2387" i="35"/>
  <c r="D2388" i="35"/>
  <c r="D2389" i="35"/>
  <c r="D2390" i="35"/>
  <c r="D2391" i="35"/>
  <c r="D2392" i="35"/>
  <c r="D2393" i="35"/>
  <c r="D2394" i="35"/>
  <c r="D2395" i="35"/>
  <c r="D2396" i="35"/>
  <c r="D2397" i="35"/>
  <c r="D2398" i="35"/>
  <c r="D2399" i="35"/>
  <c r="D2400" i="35"/>
  <c r="D2401" i="35"/>
  <c r="D2402" i="35"/>
  <c r="D2403" i="35"/>
  <c r="D2404" i="35"/>
  <c r="D2405" i="35"/>
  <c r="D2406" i="35"/>
  <c r="D2407" i="35"/>
  <c r="D2408" i="35"/>
  <c r="D2409" i="35"/>
  <c r="D2410" i="35"/>
  <c r="D2411" i="35"/>
  <c r="D2412" i="35"/>
  <c r="D2413" i="35"/>
  <c r="D2414" i="35"/>
  <c r="D2415" i="35"/>
  <c r="D2416" i="35"/>
  <c r="D2417" i="35"/>
  <c r="D2418" i="35"/>
  <c r="D2419" i="35"/>
  <c r="D2420" i="35"/>
  <c r="D2421" i="35"/>
  <c r="D2422" i="35"/>
  <c r="D2423" i="35"/>
  <c r="D2424" i="35"/>
  <c r="D2425" i="35"/>
  <c r="D2426" i="35"/>
  <c r="D2427" i="35"/>
  <c r="D2428" i="35"/>
  <c r="D2429" i="35"/>
  <c r="D2430" i="35"/>
  <c r="D2431" i="35"/>
  <c r="D2432" i="35"/>
  <c r="D2433" i="35"/>
  <c r="D2434" i="35"/>
  <c r="D2435" i="35"/>
  <c r="D2436" i="35"/>
  <c r="D2437" i="35"/>
  <c r="D2438" i="35"/>
  <c r="D2439" i="35"/>
  <c r="D2440" i="35"/>
  <c r="D2441" i="35"/>
  <c r="D2442" i="35"/>
  <c r="D2443" i="35"/>
  <c r="D2444" i="35"/>
  <c r="D2445" i="35"/>
  <c r="D2446" i="35"/>
  <c r="D2447" i="35"/>
  <c r="D2448" i="35"/>
  <c r="D2449" i="35"/>
  <c r="D2450" i="35"/>
  <c r="D2451" i="35"/>
  <c r="D2452" i="35"/>
  <c r="D2453" i="35"/>
  <c r="D2454" i="35"/>
  <c r="D2455" i="35"/>
  <c r="D2456" i="35"/>
  <c r="D2457" i="35"/>
  <c r="D2458" i="35"/>
  <c r="D2459" i="35"/>
  <c r="D2460" i="35"/>
  <c r="D2461" i="35"/>
  <c r="D2462" i="35"/>
  <c r="D2463" i="35"/>
  <c r="D2464" i="35"/>
  <c r="D2465" i="35"/>
  <c r="D2466" i="35"/>
  <c r="D2467" i="35"/>
  <c r="D2468" i="35"/>
  <c r="D2469" i="35"/>
  <c r="D2470" i="35"/>
  <c r="D2471" i="35"/>
  <c r="D2472" i="35"/>
  <c r="D2473" i="35"/>
  <c r="D2474" i="35"/>
  <c r="D2475" i="35"/>
  <c r="D2476" i="35"/>
  <c r="D2477" i="35"/>
  <c r="D2478" i="35"/>
  <c r="D2479" i="35"/>
  <c r="D2480" i="35"/>
  <c r="D2481" i="35"/>
  <c r="D2482" i="35"/>
  <c r="D2483" i="35"/>
  <c r="D2484" i="35"/>
  <c r="D2485" i="35"/>
  <c r="D2486" i="35"/>
  <c r="D2487" i="35"/>
  <c r="D2488" i="35"/>
  <c r="D2489" i="35"/>
  <c r="D2490" i="35"/>
  <c r="D2491" i="35"/>
  <c r="D2492" i="35"/>
  <c r="D2493" i="35"/>
  <c r="D2494" i="35"/>
  <c r="D2495" i="35"/>
  <c r="D2496" i="35"/>
  <c r="D2497" i="35"/>
  <c r="D2498" i="35"/>
  <c r="D2499" i="35"/>
  <c r="D2500" i="35"/>
  <c r="D2501" i="35"/>
  <c r="D2502" i="35"/>
  <c r="D2503" i="35"/>
  <c r="D2504" i="35"/>
  <c r="D2505" i="35"/>
  <c r="D2506" i="35"/>
  <c r="D2507" i="35"/>
  <c r="D2508" i="35"/>
  <c r="D2509" i="35"/>
  <c r="D2510" i="35"/>
  <c r="D2511" i="35"/>
  <c r="D2512" i="35"/>
  <c r="D2513" i="35"/>
  <c r="D2514" i="35"/>
  <c r="D2515" i="35"/>
  <c r="D2516" i="35"/>
  <c r="D2517" i="35"/>
  <c r="D2518" i="35"/>
  <c r="D2519" i="35"/>
  <c r="D2520" i="35"/>
  <c r="D2521" i="35"/>
  <c r="D2522" i="35"/>
  <c r="D2523" i="35"/>
  <c r="D2524" i="35"/>
  <c r="D2525" i="35"/>
  <c r="D2526" i="35"/>
  <c r="D2527" i="35"/>
  <c r="D2528" i="35"/>
  <c r="D2529" i="35"/>
  <c r="D2530" i="35"/>
  <c r="D2531" i="35"/>
  <c r="D2532" i="35"/>
  <c r="D2533" i="35"/>
  <c r="D2534" i="35"/>
  <c r="D2535" i="35"/>
  <c r="D2536" i="35"/>
  <c r="D2537" i="35"/>
  <c r="D2538" i="35"/>
  <c r="D2539" i="35"/>
  <c r="D2540" i="35"/>
  <c r="D2541" i="35"/>
  <c r="D2542" i="35"/>
  <c r="D2543" i="35"/>
  <c r="D2544" i="35"/>
  <c r="D2545" i="35"/>
  <c r="D2546" i="35"/>
  <c r="D2547" i="35"/>
  <c r="D2548" i="35"/>
  <c r="D2549" i="35"/>
  <c r="D2550" i="35"/>
  <c r="D2551" i="35"/>
  <c r="D2552" i="35"/>
  <c r="D2553" i="35"/>
  <c r="D2554" i="35"/>
  <c r="D2555" i="35"/>
  <c r="D2556" i="35"/>
  <c r="D2557" i="35"/>
  <c r="D2558" i="35"/>
  <c r="D2559" i="35"/>
  <c r="D2560" i="35"/>
  <c r="D2561" i="35"/>
  <c r="D2562" i="35"/>
  <c r="D2563" i="35"/>
  <c r="D2564" i="35"/>
  <c r="D2565" i="35"/>
  <c r="D2566" i="35"/>
  <c r="D2567" i="35"/>
  <c r="D2568" i="35"/>
  <c r="D2569" i="35"/>
  <c r="D2570" i="35"/>
  <c r="D2571" i="35"/>
  <c r="D2572" i="35"/>
  <c r="D2573" i="35"/>
  <c r="D2574" i="35"/>
  <c r="D2575" i="35"/>
  <c r="D2576" i="35"/>
  <c r="D2577" i="35"/>
  <c r="D2578" i="35"/>
  <c r="D2579" i="35"/>
  <c r="D2580" i="35"/>
  <c r="D2581" i="35"/>
  <c r="D2582" i="35"/>
  <c r="D2583" i="35"/>
  <c r="D2584" i="35"/>
  <c r="D2585" i="35"/>
  <c r="D2586" i="35"/>
  <c r="C6" i="35"/>
  <c r="C7" i="35"/>
  <c r="C8" i="35"/>
  <c r="C9" i="35"/>
  <c r="C10" i="35"/>
  <c r="C11" i="35"/>
  <c r="C12" i="35"/>
  <c r="C13" i="35"/>
  <c r="C14" i="35"/>
  <c r="C15" i="35"/>
  <c r="C16" i="35"/>
  <c r="C17" i="35"/>
  <c r="C18" i="35"/>
  <c r="C19" i="35"/>
  <c r="C20" i="35"/>
  <c r="C21" i="35"/>
  <c r="C22" i="35"/>
  <c r="C23" i="35"/>
  <c r="C24" i="35"/>
  <c r="C25" i="35"/>
  <c r="C26" i="35"/>
  <c r="C27" i="35"/>
  <c r="C28" i="35"/>
  <c r="C29" i="35"/>
  <c r="C30" i="35"/>
  <c r="C31" i="35"/>
  <c r="C32" i="35"/>
  <c r="C33" i="35"/>
  <c r="C34" i="35"/>
  <c r="C35" i="35"/>
  <c r="C36" i="35"/>
  <c r="C37" i="35"/>
  <c r="C38" i="35"/>
  <c r="C39" i="35"/>
  <c r="C40" i="35"/>
  <c r="C41" i="35"/>
  <c r="C42" i="35"/>
  <c r="C43" i="35"/>
  <c r="C44" i="35"/>
  <c r="C45" i="35"/>
  <c r="C46" i="35"/>
  <c r="C47" i="35"/>
  <c r="C48" i="35"/>
  <c r="C49" i="35"/>
  <c r="C50" i="35"/>
  <c r="C53" i="35"/>
  <c r="C54" i="35"/>
  <c r="C55" i="35"/>
  <c r="C56" i="35"/>
  <c r="C57" i="35"/>
  <c r="C58" i="35"/>
  <c r="C59" i="35"/>
  <c r="C60" i="35"/>
  <c r="C61" i="35"/>
  <c r="C62" i="35"/>
  <c r="C63" i="35"/>
  <c r="C64" i="35"/>
  <c r="C65" i="35"/>
  <c r="C66" i="35"/>
  <c r="C67" i="35"/>
  <c r="C68" i="35"/>
  <c r="C69" i="35"/>
  <c r="C70" i="35"/>
  <c r="C71" i="35"/>
  <c r="C72" i="35"/>
  <c r="C75" i="35"/>
  <c r="C78" i="35"/>
  <c r="C79" i="35"/>
  <c r="C80" i="35"/>
  <c r="C81" i="35"/>
  <c r="C82" i="35"/>
  <c r="C83" i="35"/>
  <c r="C84" i="35"/>
  <c r="C85" i="35"/>
  <c r="C86" i="35"/>
  <c r="C87" i="35"/>
  <c r="C88" i="35"/>
  <c r="C89" i="35"/>
  <c r="C90" i="35"/>
  <c r="C91" i="35"/>
  <c r="C92" i="35"/>
  <c r="C93" i="35"/>
  <c r="C94" i="35"/>
  <c r="C95" i="35"/>
  <c r="C97" i="35"/>
  <c r="C98" i="35"/>
  <c r="C99" i="35"/>
  <c r="C100" i="35"/>
  <c r="C101" i="35"/>
  <c r="C102" i="35"/>
  <c r="C103" i="35"/>
  <c r="C104" i="35"/>
  <c r="C105" i="35"/>
  <c r="C106" i="35"/>
  <c r="C107" i="35"/>
  <c r="C108" i="35"/>
  <c r="C109" i="35"/>
  <c r="C110" i="35"/>
  <c r="C111" i="35"/>
  <c r="C112" i="35"/>
  <c r="C113" i="35"/>
  <c r="C114" i="35"/>
  <c r="C115" i="35"/>
  <c r="C116" i="35"/>
  <c r="C117" i="35"/>
  <c r="C124" i="35"/>
  <c r="C125" i="35"/>
  <c r="C126" i="35"/>
  <c r="C127" i="35"/>
  <c r="C128" i="35"/>
  <c r="C129" i="35"/>
  <c r="C130" i="35"/>
  <c r="C131" i="35"/>
  <c r="C132" i="35"/>
  <c r="C133" i="35"/>
  <c r="C134" i="35"/>
  <c r="C135" i="35"/>
  <c r="C136" i="35"/>
  <c r="C137" i="35"/>
  <c r="C138" i="35"/>
  <c r="C139" i="35"/>
  <c r="C140" i="35"/>
  <c r="C141" i="35"/>
  <c r="C142" i="35"/>
  <c r="C143" i="35"/>
  <c r="C144" i="35"/>
  <c r="C145" i="35"/>
  <c r="C146" i="35"/>
  <c r="C147" i="35"/>
  <c r="C148" i="35"/>
  <c r="C149" i="35"/>
  <c r="C150" i="35"/>
  <c r="C151" i="35"/>
  <c r="C152" i="35"/>
  <c r="C153" i="35"/>
  <c r="C154" i="35"/>
  <c r="C155" i="35"/>
  <c r="C156" i="35"/>
  <c r="C157" i="35"/>
  <c r="C158" i="35"/>
  <c r="C159" i="35"/>
  <c r="C160" i="35"/>
  <c r="C161" i="35"/>
  <c r="C163" i="35"/>
  <c r="C164" i="35"/>
  <c r="C165" i="35"/>
  <c r="C166" i="35"/>
  <c r="C167" i="35"/>
  <c r="C168" i="35"/>
  <c r="C169" i="35"/>
  <c r="C170" i="35"/>
  <c r="C171" i="35"/>
  <c r="C172" i="35"/>
  <c r="C173" i="35"/>
  <c r="C174" i="35"/>
  <c r="C175" i="35"/>
  <c r="C176" i="35"/>
  <c r="C177" i="35"/>
  <c r="C178" i="35"/>
  <c r="C179" i="35"/>
  <c r="C180" i="35"/>
  <c r="C181" i="35"/>
  <c r="C182" i="35"/>
  <c r="C183" i="35"/>
  <c r="C184" i="35"/>
  <c r="C185" i="35"/>
  <c r="C186" i="35"/>
  <c r="C187" i="35"/>
  <c r="C188" i="35"/>
  <c r="C189" i="35"/>
  <c r="C190" i="35"/>
  <c r="C191" i="35"/>
  <c r="C192" i="35"/>
  <c r="C193" i="35"/>
  <c r="C194" i="35"/>
  <c r="C195" i="35"/>
  <c r="C196" i="35"/>
  <c r="C197" i="35"/>
  <c r="C198" i="35"/>
  <c r="C199" i="35"/>
  <c r="C200" i="35"/>
  <c r="C201" i="35"/>
  <c r="C202" i="35"/>
  <c r="C203" i="35"/>
  <c r="C204" i="35"/>
  <c r="C205" i="35"/>
  <c r="C206" i="35"/>
  <c r="C207" i="35"/>
  <c r="C208" i="35"/>
  <c r="C209" i="35"/>
  <c r="C210" i="35"/>
  <c r="C211" i="35"/>
  <c r="C212" i="35"/>
  <c r="C213" i="35"/>
  <c r="C214" i="35"/>
  <c r="C215" i="35"/>
  <c r="C216" i="35"/>
  <c r="C217" i="35"/>
  <c r="C218" i="35"/>
  <c r="C219" i="35"/>
  <c r="C220" i="35"/>
  <c r="C221" i="35"/>
  <c r="C222" i="35"/>
  <c r="C223" i="35"/>
  <c r="C224" i="35"/>
  <c r="C225" i="35"/>
  <c r="C226" i="35"/>
  <c r="C228" i="35"/>
  <c r="C229" i="35"/>
  <c r="C230" i="35"/>
  <c r="C231" i="35"/>
  <c r="C232" i="35"/>
  <c r="C233" i="35"/>
  <c r="C234" i="35"/>
  <c r="C235" i="35"/>
  <c r="C236" i="35"/>
  <c r="C237" i="35"/>
  <c r="C238" i="35"/>
  <c r="C239" i="35"/>
  <c r="C240" i="35"/>
  <c r="C242" i="35"/>
  <c r="C243" i="35"/>
  <c r="C244" i="35"/>
  <c r="C245" i="35"/>
  <c r="C246" i="35"/>
  <c r="C247" i="35"/>
  <c r="C248" i="35"/>
  <c r="C249" i="35"/>
  <c r="C250" i="35"/>
  <c r="C251" i="35"/>
  <c r="C252" i="35"/>
  <c r="C253" i="35"/>
  <c r="C254" i="35"/>
  <c r="C255" i="35"/>
  <c r="C256" i="35"/>
  <c r="C257" i="35"/>
  <c r="C258" i="35"/>
  <c r="C259" i="35"/>
  <c r="C260" i="35"/>
  <c r="C261" i="35"/>
  <c r="C262" i="35"/>
  <c r="C263" i="35"/>
  <c r="C264" i="35"/>
  <c r="C265" i="35"/>
  <c r="C266" i="35"/>
  <c r="C267" i="35"/>
  <c r="C268" i="35"/>
  <c r="C269" i="35"/>
  <c r="C270" i="35"/>
  <c r="C271" i="35"/>
  <c r="C272" i="35"/>
  <c r="C273" i="35"/>
  <c r="C274" i="35"/>
  <c r="C275" i="35"/>
  <c r="C276" i="35"/>
  <c r="C277" i="35"/>
  <c r="C278" i="35"/>
  <c r="C279" i="35"/>
  <c r="C280" i="35"/>
  <c r="C281" i="35"/>
  <c r="C282" i="35"/>
  <c r="C283" i="35"/>
  <c r="C284" i="35"/>
  <c r="C285" i="35"/>
  <c r="C286" i="35"/>
  <c r="C287" i="35"/>
  <c r="C288" i="35"/>
  <c r="C289" i="35"/>
  <c r="C290" i="35"/>
  <c r="C291" i="35"/>
  <c r="C292" i="35"/>
  <c r="C293" i="35"/>
  <c r="C294" i="35"/>
  <c r="C295" i="35"/>
  <c r="C296" i="35"/>
  <c r="C297" i="35"/>
  <c r="C298" i="35"/>
  <c r="C299" i="35"/>
  <c r="C300" i="35"/>
  <c r="C301" i="35"/>
  <c r="C302" i="35"/>
  <c r="C303" i="35"/>
  <c r="C304" i="35"/>
  <c r="C305" i="35"/>
  <c r="C306" i="35"/>
  <c r="C307" i="35"/>
  <c r="C308" i="35"/>
  <c r="C309" i="35"/>
  <c r="C310" i="35"/>
  <c r="C311" i="35"/>
  <c r="C312" i="35"/>
  <c r="C313" i="35"/>
  <c r="C314" i="35"/>
  <c r="C315" i="35"/>
  <c r="C316" i="35"/>
  <c r="C317" i="35"/>
  <c r="C318" i="35"/>
  <c r="C319" i="35"/>
  <c r="C320" i="35"/>
  <c r="C321" i="35"/>
  <c r="C322" i="35"/>
  <c r="C323" i="35"/>
  <c r="C324" i="35"/>
  <c r="C325" i="35"/>
  <c r="C326" i="35"/>
  <c r="C327" i="35"/>
  <c r="C328" i="35"/>
  <c r="C329" i="35"/>
  <c r="C330" i="35"/>
  <c r="C331" i="35"/>
  <c r="C332" i="35"/>
  <c r="C333" i="35"/>
  <c r="C334" i="35"/>
  <c r="C335" i="35"/>
  <c r="C336" i="35"/>
  <c r="C337" i="35"/>
  <c r="C338" i="35"/>
  <c r="C339" i="35"/>
  <c r="C340" i="35"/>
  <c r="C341" i="35"/>
  <c r="C342" i="35"/>
  <c r="C343" i="35"/>
  <c r="C344" i="35"/>
  <c r="C345" i="35"/>
  <c r="C346" i="35"/>
  <c r="C347" i="35"/>
  <c r="C348" i="35"/>
  <c r="C349" i="35"/>
  <c r="C350" i="35"/>
  <c r="C351" i="35"/>
  <c r="C352" i="35"/>
  <c r="C353" i="35"/>
  <c r="C354" i="35"/>
  <c r="C355" i="35"/>
  <c r="C356" i="35"/>
  <c r="C357" i="35"/>
  <c r="C358" i="35"/>
  <c r="C359" i="35"/>
  <c r="C360" i="35"/>
  <c r="C361" i="35"/>
  <c r="C362" i="35"/>
  <c r="C363" i="35"/>
  <c r="C364" i="35"/>
  <c r="C365" i="35"/>
  <c r="C366" i="35"/>
  <c r="C367" i="35"/>
  <c r="C368" i="35"/>
  <c r="C369" i="35"/>
  <c r="C370" i="35"/>
  <c r="C371" i="35"/>
  <c r="C372" i="35"/>
  <c r="C373" i="35"/>
  <c r="C374" i="35"/>
  <c r="C375" i="35"/>
  <c r="C376" i="35"/>
  <c r="C377" i="35"/>
  <c r="C378" i="35"/>
  <c r="C379" i="35"/>
  <c r="C380" i="35"/>
  <c r="C381" i="35"/>
  <c r="C382" i="35"/>
  <c r="C383" i="35"/>
  <c r="C384" i="35"/>
  <c r="C385" i="35"/>
  <c r="C386" i="35"/>
  <c r="C387" i="35"/>
  <c r="C388" i="35"/>
  <c r="C389" i="35"/>
  <c r="C390" i="35"/>
  <c r="C391" i="35"/>
  <c r="C392" i="35"/>
  <c r="C393" i="35"/>
  <c r="C394" i="35"/>
  <c r="C395" i="35"/>
  <c r="C396" i="35"/>
  <c r="C397" i="35"/>
  <c r="C398" i="35"/>
  <c r="C399" i="35"/>
  <c r="C400" i="35"/>
  <c r="C401" i="35"/>
  <c r="C402" i="35"/>
  <c r="C404" i="35"/>
  <c r="C405" i="35"/>
  <c r="C406" i="35"/>
  <c r="C407" i="35"/>
  <c r="C408" i="35"/>
  <c r="C409" i="35"/>
  <c r="C410" i="35"/>
  <c r="C411" i="35"/>
  <c r="C412" i="35"/>
  <c r="C413" i="35"/>
  <c r="C414" i="35"/>
  <c r="C415" i="35"/>
  <c r="C416" i="35"/>
  <c r="C417" i="35"/>
  <c r="C418" i="35"/>
  <c r="C419" i="35"/>
  <c r="C420" i="35"/>
  <c r="C421" i="35"/>
  <c r="C422" i="35"/>
  <c r="C423" i="35"/>
  <c r="C424" i="35"/>
  <c r="C425" i="35"/>
  <c r="C426" i="35"/>
  <c r="C427" i="35"/>
  <c r="C428" i="35"/>
  <c r="C429" i="35"/>
  <c r="C430" i="35"/>
  <c r="C431" i="35"/>
  <c r="C432" i="35"/>
  <c r="C433" i="35"/>
  <c r="C434" i="35"/>
  <c r="C435" i="35"/>
  <c r="C436" i="35"/>
  <c r="C437" i="35"/>
  <c r="C438" i="35"/>
  <c r="C439" i="35"/>
  <c r="C440" i="35"/>
  <c r="C441" i="35"/>
  <c r="C442" i="35"/>
  <c r="C443" i="35"/>
  <c r="C444" i="35"/>
  <c r="C446" i="35"/>
  <c r="C447" i="35"/>
  <c r="C448" i="35"/>
  <c r="C449" i="35"/>
  <c r="C450" i="35"/>
  <c r="C451" i="35"/>
  <c r="C452" i="35"/>
  <c r="C453" i="35"/>
  <c r="C454" i="35"/>
  <c r="C455" i="35"/>
  <c r="C456" i="35"/>
  <c r="C457" i="35"/>
  <c r="C458" i="35"/>
  <c r="C459" i="35"/>
  <c r="C460" i="35"/>
  <c r="C461" i="35"/>
  <c r="C462" i="35"/>
  <c r="C463" i="35"/>
  <c r="C464" i="35"/>
  <c r="C465" i="35"/>
  <c r="C466" i="35"/>
  <c r="C467" i="35"/>
  <c r="C468" i="35"/>
  <c r="C469" i="35"/>
  <c r="C470" i="35"/>
  <c r="C471" i="35"/>
  <c r="C472" i="35"/>
  <c r="C473" i="35"/>
  <c r="C474" i="35"/>
  <c r="C475" i="35"/>
  <c r="C476" i="35"/>
  <c r="C477" i="35"/>
  <c r="C478" i="35"/>
  <c r="C479" i="35"/>
  <c r="C480" i="35"/>
  <c r="C481" i="35"/>
  <c r="C482" i="35"/>
  <c r="C483" i="35"/>
  <c r="C484" i="35"/>
  <c r="C485" i="35"/>
  <c r="C486" i="35"/>
  <c r="C487" i="35"/>
  <c r="C488" i="35"/>
  <c r="C489" i="35"/>
  <c r="C490" i="35"/>
  <c r="C491" i="35"/>
  <c r="C492" i="35"/>
  <c r="C493" i="35"/>
  <c r="C494" i="35"/>
  <c r="C495" i="35"/>
  <c r="C496" i="35"/>
  <c r="C497" i="35"/>
  <c r="C498" i="35"/>
  <c r="C499" i="35"/>
  <c r="C500" i="35"/>
  <c r="C501" i="35"/>
  <c r="C502" i="35"/>
  <c r="C503" i="35"/>
  <c r="C504" i="35"/>
  <c r="C505" i="35"/>
  <c r="C506" i="35"/>
  <c r="C507" i="35"/>
  <c r="C508" i="35"/>
  <c r="C509" i="35"/>
  <c r="C510" i="35"/>
  <c r="C511" i="35"/>
  <c r="C512" i="35"/>
  <c r="C513" i="35"/>
  <c r="C514" i="35"/>
  <c r="C515" i="35"/>
  <c r="C516" i="35"/>
  <c r="C517" i="35"/>
  <c r="C518" i="35"/>
  <c r="C519" i="35"/>
  <c r="C520" i="35"/>
  <c r="C521" i="35"/>
  <c r="C522" i="35"/>
  <c r="C523" i="35"/>
  <c r="C524" i="35"/>
  <c r="C525" i="35"/>
  <c r="C526" i="35"/>
  <c r="C527" i="35"/>
  <c r="C528" i="35"/>
  <c r="C529" i="35"/>
  <c r="C530" i="35"/>
  <c r="C531" i="35"/>
  <c r="C532" i="35"/>
  <c r="C533" i="35"/>
  <c r="C534" i="35"/>
  <c r="C535" i="35"/>
  <c r="C536" i="35"/>
  <c r="C537" i="35"/>
  <c r="C538" i="35"/>
  <c r="C539" i="35"/>
  <c r="C540" i="35"/>
  <c r="C541" i="35"/>
  <c r="C542" i="35"/>
  <c r="C543" i="35"/>
  <c r="C544" i="35"/>
  <c r="C545" i="35"/>
  <c r="C546" i="35"/>
  <c r="C547" i="35"/>
  <c r="C548" i="35"/>
  <c r="C549" i="35"/>
  <c r="C550" i="35"/>
  <c r="C551" i="35"/>
  <c r="C552" i="35"/>
  <c r="C553" i="35"/>
  <c r="C554" i="35"/>
  <c r="C555" i="35"/>
  <c r="C556" i="35"/>
  <c r="C557" i="35"/>
  <c r="C558" i="35"/>
  <c r="C559" i="35"/>
  <c r="C560" i="35"/>
  <c r="C561" i="35"/>
  <c r="C562" i="35"/>
  <c r="C563" i="35"/>
  <c r="C564" i="35"/>
  <c r="C565" i="35"/>
  <c r="C566" i="35"/>
  <c r="C567" i="35"/>
  <c r="C568" i="35"/>
  <c r="C569" i="35"/>
  <c r="C570" i="35"/>
  <c r="C571" i="35"/>
  <c r="C572" i="35"/>
  <c r="C573" i="35"/>
  <c r="C574" i="35"/>
  <c r="C575" i="35"/>
  <c r="C576" i="35"/>
  <c r="C577" i="35"/>
  <c r="C578" i="35"/>
  <c r="C579" i="35"/>
  <c r="C580" i="35"/>
  <c r="C581" i="35"/>
  <c r="C582" i="35"/>
  <c r="C583" i="35"/>
  <c r="C584" i="35"/>
  <c r="C585" i="35"/>
  <c r="C586" i="35"/>
  <c r="C587" i="35"/>
  <c r="C588" i="35"/>
  <c r="C589" i="35"/>
  <c r="C590" i="35"/>
  <c r="C591" i="35"/>
  <c r="C592" i="35"/>
  <c r="C593" i="35"/>
  <c r="C594" i="35"/>
  <c r="C595" i="35"/>
  <c r="C596" i="35"/>
  <c r="C597" i="35"/>
  <c r="C598" i="35"/>
  <c r="C599" i="35"/>
  <c r="C600" i="35"/>
  <c r="C601" i="35"/>
  <c r="C602" i="35"/>
  <c r="C603" i="35"/>
  <c r="C604" i="35"/>
  <c r="C605" i="35"/>
  <c r="C606" i="35"/>
  <c r="C607" i="35"/>
  <c r="C608" i="35"/>
  <c r="C609" i="35"/>
  <c r="C610" i="35"/>
  <c r="C611" i="35"/>
  <c r="C612" i="35"/>
  <c r="C613" i="35"/>
  <c r="C614" i="35"/>
  <c r="C615" i="35"/>
  <c r="C616" i="35"/>
  <c r="C617" i="35"/>
  <c r="C618" i="35"/>
  <c r="C619" i="35"/>
  <c r="C620" i="35"/>
  <c r="C621" i="35"/>
  <c r="C622" i="35"/>
  <c r="C623" i="35"/>
  <c r="C624" i="35"/>
  <c r="C625" i="35"/>
  <c r="C626" i="35"/>
  <c r="C627" i="35"/>
  <c r="C628" i="35"/>
  <c r="C629" i="35"/>
  <c r="C630" i="35"/>
  <c r="C631" i="35"/>
  <c r="C632" i="35"/>
  <c r="C633" i="35"/>
  <c r="C634" i="35"/>
  <c r="C635" i="35"/>
  <c r="C636" i="35"/>
  <c r="C637" i="35"/>
  <c r="C638" i="35"/>
  <c r="C639" i="35"/>
  <c r="C640" i="35"/>
  <c r="C641" i="35"/>
  <c r="C642" i="35"/>
  <c r="C643" i="35"/>
  <c r="C644" i="35"/>
  <c r="C645" i="35"/>
  <c r="C646" i="35"/>
  <c r="C647" i="35"/>
  <c r="C648" i="35"/>
  <c r="C649" i="35"/>
  <c r="C650" i="35"/>
  <c r="C651" i="35"/>
  <c r="C652" i="35"/>
  <c r="C653" i="35"/>
  <c r="C654" i="35"/>
  <c r="C655" i="35"/>
  <c r="C656" i="35"/>
  <c r="C657" i="35"/>
  <c r="C658" i="35"/>
  <c r="C659" i="35"/>
  <c r="C660" i="35"/>
  <c r="C661" i="35"/>
  <c r="C662" i="35"/>
  <c r="C663" i="35"/>
  <c r="C664" i="35"/>
  <c r="C665" i="35"/>
  <c r="C666" i="35"/>
  <c r="C667" i="35"/>
  <c r="C668" i="35"/>
  <c r="C669" i="35"/>
  <c r="C670" i="35"/>
  <c r="C671" i="35"/>
  <c r="C672" i="35"/>
  <c r="C673" i="35"/>
  <c r="C674" i="35"/>
  <c r="C675" i="35"/>
  <c r="C676" i="35"/>
  <c r="C677" i="35"/>
  <c r="C678" i="35"/>
  <c r="C679" i="35"/>
  <c r="C680" i="35"/>
  <c r="C681" i="35"/>
  <c r="C682" i="35"/>
  <c r="C683" i="35"/>
  <c r="C684" i="35"/>
  <c r="C685" i="35"/>
  <c r="C686" i="35"/>
  <c r="C687" i="35"/>
  <c r="C688" i="35"/>
  <c r="C689" i="35"/>
  <c r="C690" i="35"/>
  <c r="C691" i="35"/>
  <c r="C692" i="35"/>
  <c r="C693" i="35"/>
  <c r="C694" i="35"/>
  <c r="C695" i="35"/>
  <c r="C696" i="35"/>
  <c r="C697" i="35"/>
  <c r="C698" i="35"/>
  <c r="C699" i="35"/>
  <c r="C700" i="35"/>
  <c r="C701" i="35"/>
  <c r="C702" i="35"/>
  <c r="C703" i="35"/>
  <c r="C704" i="35"/>
  <c r="C705" i="35"/>
  <c r="C706" i="35"/>
  <c r="C707" i="35"/>
  <c r="C708" i="35"/>
  <c r="C709" i="35"/>
  <c r="C710" i="35"/>
  <c r="C711" i="35"/>
  <c r="C712" i="35"/>
  <c r="C713" i="35"/>
  <c r="C714" i="35"/>
  <c r="C715" i="35"/>
  <c r="C716" i="35"/>
  <c r="C717" i="35"/>
  <c r="C718" i="35"/>
  <c r="C719" i="35"/>
  <c r="C720" i="35"/>
  <c r="C721" i="35"/>
  <c r="C722" i="35"/>
  <c r="C723" i="35"/>
  <c r="C724" i="35"/>
  <c r="C725" i="35"/>
  <c r="C726" i="35"/>
  <c r="C727" i="35"/>
  <c r="C728" i="35"/>
  <c r="C729" i="35"/>
  <c r="C730" i="35"/>
  <c r="C731" i="35"/>
  <c r="C732" i="35"/>
  <c r="C733" i="35"/>
  <c r="C734" i="35"/>
  <c r="C735" i="35"/>
  <c r="C736" i="35"/>
  <c r="C737" i="35"/>
  <c r="C738" i="35"/>
  <c r="C739" i="35"/>
  <c r="C740" i="35"/>
  <c r="C741" i="35"/>
  <c r="C742" i="35"/>
  <c r="C743" i="35"/>
  <c r="C744" i="35"/>
  <c r="C745" i="35"/>
  <c r="C746" i="35"/>
  <c r="C747" i="35"/>
  <c r="C748" i="35"/>
  <c r="C749" i="35"/>
  <c r="C750" i="35"/>
  <c r="C751" i="35"/>
  <c r="C752" i="35"/>
  <c r="C753" i="35"/>
  <c r="C754" i="35"/>
  <c r="C755" i="35"/>
  <c r="C756" i="35"/>
  <c r="C757" i="35"/>
  <c r="C758" i="35"/>
  <c r="C759" i="35"/>
  <c r="C760" i="35"/>
  <c r="C761" i="35"/>
  <c r="C762" i="35"/>
  <c r="C763" i="35"/>
  <c r="C764" i="35"/>
  <c r="C765" i="35"/>
  <c r="C766" i="35"/>
  <c r="C767" i="35"/>
  <c r="C768" i="35"/>
  <c r="C769" i="35"/>
  <c r="C770" i="35"/>
  <c r="C771" i="35"/>
  <c r="C772" i="35"/>
  <c r="C773" i="35"/>
  <c r="C774" i="35"/>
  <c r="C775" i="35"/>
  <c r="C776" i="35"/>
  <c r="C777" i="35"/>
  <c r="C778" i="35"/>
  <c r="C779" i="35"/>
  <c r="C780" i="35"/>
  <c r="C781" i="35"/>
  <c r="C782" i="35"/>
  <c r="C783" i="35"/>
  <c r="C784" i="35"/>
  <c r="C785" i="35"/>
  <c r="C786" i="35"/>
  <c r="C787" i="35"/>
  <c r="C788" i="35"/>
  <c r="C789" i="35"/>
  <c r="C790" i="35"/>
  <c r="C791" i="35"/>
  <c r="C792" i="35"/>
  <c r="C793" i="35"/>
  <c r="C794" i="35"/>
  <c r="C795" i="35"/>
  <c r="C796" i="35"/>
  <c r="C797" i="35"/>
  <c r="C798" i="35"/>
  <c r="C799" i="35"/>
  <c r="C800" i="35"/>
  <c r="C801" i="35"/>
  <c r="C802" i="35"/>
  <c r="C803" i="35"/>
  <c r="C804" i="35"/>
  <c r="C805" i="35"/>
  <c r="C806" i="35"/>
  <c r="C807" i="35"/>
  <c r="C808" i="35"/>
  <c r="C809" i="35"/>
  <c r="C810" i="35"/>
  <c r="C811" i="35"/>
  <c r="C812" i="35"/>
  <c r="C813" i="35"/>
  <c r="C814" i="35"/>
  <c r="C815" i="35"/>
  <c r="C816" i="35"/>
  <c r="C817" i="35"/>
  <c r="C818" i="35"/>
  <c r="C819" i="35"/>
  <c r="C820" i="35"/>
  <c r="C821" i="35"/>
  <c r="C822" i="35"/>
  <c r="C823" i="35"/>
  <c r="C824" i="35"/>
  <c r="C825" i="35"/>
  <c r="C826" i="35"/>
  <c r="C827" i="35"/>
  <c r="C828" i="35"/>
  <c r="C829" i="35"/>
  <c r="C830" i="35"/>
  <c r="C831" i="35"/>
  <c r="C832" i="35"/>
  <c r="C833" i="35"/>
  <c r="C834" i="35"/>
  <c r="C835" i="35"/>
  <c r="C836" i="35"/>
  <c r="C837" i="35"/>
  <c r="C838" i="35"/>
  <c r="C839" i="35"/>
  <c r="C840" i="35"/>
  <c r="C841" i="35"/>
  <c r="C842" i="35"/>
  <c r="C843" i="35"/>
  <c r="C844" i="35"/>
  <c r="C845" i="35"/>
  <c r="C846" i="35"/>
  <c r="C847" i="35"/>
  <c r="C848" i="35"/>
  <c r="C849" i="35"/>
  <c r="C850" i="35"/>
  <c r="C851" i="35"/>
  <c r="C852" i="35"/>
  <c r="C853" i="35"/>
  <c r="C854" i="35"/>
  <c r="C855" i="35"/>
  <c r="C856" i="35"/>
  <c r="C857" i="35"/>
  <c r="C858" i="35"/>
  <c r="C859" i="35"/>
  <c r="C860" i="35"/>
  <c r="C861" i="35"/>
  <c r="C862" i="35"/>
  <c r="C863" i="35"/>
  <c r="C864" i="35"/>
  <c r="C865" i="35"/>
  <c r="C866" i="35"/>
  <c r="C867" i="35"/>
  <c r="C868" i="35"/>
  <c r="C869" i="35"/>
  <c r="C870" i="35"/>
  <c r="C872" i="35"/>
  <c r="C873" i="35"/>
  <c r="C874" i="35"/>
  <c r="C875" i="35"/>
  <c r="C876" i="35"/>
  <c r="C877" i="35"/>
  <c r="C878" i="35"/>
  <c r="C879" i="35"/>
  <c r="C880" i="35"/>
  <c r="C881" i="35"/>
  <c r="C882" i="35"/>
  <c r="C883" i="35"/>
  <c r="C884" i="35"/>
  <c r="C885" i="35"/>
  <c r="C886" i="35"/>
  <c r="C887" i="35"/>
  <c r="C888" i="35"/>
  <c r="C889" i="35"/>
  <c r="C890" i="35"/>
  <c r="C891" i="35"/>
  <c r="C892" i="35"/>
  <c r="C893" i="35"/>
  <c r="C894" i="35"/>
  <c r="C895" i="35"/>
  <c r="C896" i="35"/>
  <c r="C897" i="35"/>
  <c r="C898" i="35"/>
  <c r="C899" i="35"/>
  <c r="C900" i="35"/>
  <c r="C901" i="35"/>
  <c r="C902" i="35"/>
  <c r="C903" i="35"/>
  <c r="C904" i="35"/>
  <c r="C905" i="35"/>
  <c r="C906" i="35"/>
  <c r="C907" i="35"/>
  <c r="C908" i="35"/>
  <c r="C909" i="35"/>
  <c r="C910" i="35"/>
  <c r="C911" i="35"/>
  <c r="C912" i="35"/>
  <c r="C913" i="35"/>
  <c r="C914" i="35"/>
  <c r="C915" i="35"/>
  <c r="C916" i="35"/>
  <c r="C917" i="35"/>
  <c r="C918" i="35"/>
  <c r="C919" i="35"/>
  <c r="C920" i="35"/>
  <c r="C921" i="35"/>
  <c r="C922" i="35"/>
  <c r="C923" i="35"/>
  <c r="C924" i="35"/>
  <c r="C925" i="35"/>
  <c r="C926" i="35"/>
  <c r="C927" i="35"/>
  <c r="C928" i="35"/>
  <c r="C929" i="35"/>
  <c r="C930" i="35"/>
  <c r="C931" i="35"/>
  <c r="C932" i="35"/>
  <c r="C933" i="35"/>
  <c r="C934" i="35"/>
  <c r="C935" i="35"/>
  <c r="C936" i="35"/>
  <c r="C937" i="35"/>
  <c r="C938" i="35"/>
  <c r="C939" i="35"/>
  <c r="C940" i="35"/>
  <c r="C941" i="35"/>
  <c r="C942" i="35"/>
  <c r="C943" i="35"/>
  <c r="C944" i="35"/>
  <c r="C947" i="35"/>
  <c r="C948" i="35"/>
  <c r="C949" i="35"/>
  <c r="C950" i="35"/>
  <c r="C951" i="35"/>
  <c r="C952" i="35"/>
  <c r="C953" i="35"/>
  <c r="C954" i="35"/>
  <c r="C955" i="35"/>
  <c r="C956" i="35"/>
  <c r="C957" i="35"/>
  <c r="C958" i="35"/>
  <c r="C959" i="35"/>
  <c r="C960" i="35"/>
  <c r="C961" i="35"/>
  <c r="C962" i="35"/>
  <c r="C963" i="35"/>
  <c r="C964" i="35"/>
  <c r="C965" i="35"/>
  <c r="C966" i="35"/>
  <c r="C967" i="35"/>
  <c r="C968" i="35"/>
  <c r="C969" i="35"/>
  <c r="C970" i="35"/>
  <c r="C971" i="35"/>
  <c r="C972" i="35"/>
  <c r="C973" i="35"/>
  <c r="C974" i="35"/>
  <c r="C976" i="35"/>
  <c r="C977" i="35"/>
  <c r="C978" i="35"/>
  <c r="C979" i="35"/>
  <c r="C980" i="35"/>
  <c r="C981" i="35"/>
  <c r="C982" i="35"/>
  <c r="C983" i="35"/>
  <c r="C984" i="35"/>
  <c r="C985" i="35"/>
  <c r="C986" i="35"/>
  <c r="C987" i="35"/>
  <c r="C988" i="35"/>
  <c r="C989" i="35"/>
  <c r="C990" i="35"/>
  <c r="C991" i="35"/>
  <c r="C992" i="35"/>
  <c r="C993" i="35"/>
  <c r="C994" i="35"/>
  <c r="C995" i="35"/>
  <c r="C996" i="35"/>
  <c r="C997" i="35"/>
  <c r="C998" i="35"/>
  <c r="C999" i="35"/>
  <c r="C1000" i="35"/>
  <c r="C1001" i="35"/>
  <c r="C1002" i="35"/>
  <c r="C1003" i="35"/>
  <c r="C1004" i="35"/>
  <c r="C1005" i="35"/>
  <c r="C1006" i="35"/>
  <c r="C1007" i="35"/>
  <c r="C1008" i="35"/>
  <c r="C1009" i="35"/>
  <c r="C1010" i="35"/>
  <c r="C1011" i="35"/>
  <c r="C1012" i="35"/>
  <c r="C1013" i="35"/>
  <c r="C1014" i="35"/>
  <c r="C1015" i="35"/>
  <c r="C1016" i="35"/>
  <c r="C1017" i="35"/>
  <c r="C1018" i="35"/>
  <c r="C1019" i="35"/>
  <c r="C1020" i="35"/>
  <c r="C1021" i="35"/>
  <c r="C1022" i="35"/>
  <c r="C1023" i="35"/>
  <c r="C1024" i="35"/>
  <c r="C1025" i="35"/>
  <c r="C1026" i="35"/>
  <c r="C1027" i="35"/>
  <c r="C1028" i="35"/>
  <c r="C1029" i="35"/>
  <c r="C1030" i="35"/>
  <c r="C1031" i="35"/>
  <c r="C1032" i="35"/>
  <c r="C1033" i="35"/>
  <c r="C1034" i="35"/>
  <c r="C1035" i="35"/>
  <c r="C1036" i="35"/>
  <c r="C1037" i="35"/>
  <c r="C1038" i="35"/>
  <c r="C1039" i="35"/>
  <c r="C1040" i="35"/>
  <c r="C1041" i="35"/>
  <c r="C1042" i="35"/>
  <c r="C1043" i="35"/>
  <c r="C1044" i="35"/>
  <c r="C1045" i="35"/>
  <c r="C1046" i="35"/>
  <c r="C1047" i="35"/>
  <c r="C1048" i="35"/>
  <c r="C1049" i="35"/>
  <c r="C1050" i="35"/>
  <c r="C1051" i="35"/>
  <c r="C1052" i="35"/>
  <c r="C1053" i="35"/>
  <c r="C1054" i="35"/>
  <c r="C1055" i="35"/>
  <c r="C1056" i="35"/>
  <c r="C1057" i="35"/>
  <c r="C1058" i="35"/>
  <c r="C1059" i="35"/>
  <c r="C1060" i="35"/>
  <c r="C1061" i="35"/>
  <c r="C1062" i="35"/>
  <c r="C1063" i="35"/>
  <c r="C1064" i="35"/>
  <c r="C1065" i="35"/>
  <c r="C1066" i="35"/>
  <c r="C1067" i="35"/>
  <c r="C1068" i="35"/>
  <c r="C1069" i="35"/>
  <c r="C1070" i="35"/>
  <c r="C1071" i="35"/>
  <c r="C1072" i="35"/>
  <c r="C1073" i="35"/>
  <c r="C1074" i="35"/>
  <c r="C1075" i="35"/>
  <c r="C1076" i="35"/>
  <c r="C1077" i="35"/>
  <c r="C1078" i="35"/>
  <c r="C1079" i="35"/>
  <c r="C1080" i="35"/>
  <c r="C1081" i="35"/>
  <c r="C1082" i="35"/>
  <c r="C1083" i="35"/>
  <c r="C1084" i="35"/>
  <c r="C1085" i="35"/>
  <c r="C1086" i="35"/>
  <c r="C1087" i="35"/>
  <c r="C1088" i="35"/>
  <c r="C1089" i="35"/>
  <c r="C1090" i="35"/>
  <c r="C1091" i="35"/>
  <c r="C1092" i="35"/>
  <c r="C1093" i="35"/>
  <c r="C1094" i="35"/>
  <c r="C1095" i="35"/>
  <c r="C1096" i="35"/>
  <c r="C1097" i="35"/>
  <c r="C1098" i="35"/>
  <c r="C1099" i="35"/>
  <c r="C1100" i="35"/>
  <c r="C1101" i="35"/>
  <c r="C1102" i="35"/>
  <c r="C1103" i="35"/>
  <c r="C1104" i="35"/>
  <c r="C1105" i="35"/>
  <c r="C1106" i="35"/>
  <c r="C1107" i="35"/>
  <c r="C1108" i="35"/>
  <c r="C1109" i="35"/>
  <c r="C1110" i="35"/>
  <c r="C1111" i="35"/>
  <c r="C1112" i="35"/>
  <c r="C1113" i="35"/>
  <c r="C1114" i="35"/>
  <c r="C1115" i="35"/>
  <c r="C1116" i="35"/>
  <c r="C1117" i="35"/>
  <c r="C1118" i="35"/>
  <c r="C1119" i="35"/>
  <c r="C1120" i="35"/>
  <c r="C1121" i="35"/>
  <c r="C1122" i="35"/>
  <c r="C1123" i="35"/>
  <c r="C1124" i="35"/>
  <c r="C1125" i="35"/>
  <c r="C1126" i="35"/>
  <c r="C1127" i="35"/>
  <c r="C1128" i="35"/>
  <c r="C1129" i="35"/>
  <c r="C1130" i="35"/>
  <c r="C1131" i="35"/>
  <c r="C1132" i="35"/>
  <c r="C1133" i="35"/>
  <c r="C1134" i="35"/>
  <c r="C1135" i="35"/>
  <c r="C1136" i="35"/>
  <c r="C1137" i="35"/>
  <c r="C1138" i="35"/>
  <c r="C1139" i="35"/>
  <c r="C1140" i="35"/>
  <c r="C1141" i="35"/>
  <c r="C1142" i="35"/>
  <c r="C1143" i="35"/>
  <c r="C1144" i="35"/>
  <c r="C1145" i="35"/>
  <c r="C1146" i="35"/>
  <c r="C1147" i="35"/>
  <c r="C1148" i="35"/>
  <c r="C1149" i="35"/>
  <c r="C1150" i="35"/>
  <c r="C1151" i="35"/>
  <c r="C1152" i="35"/>
  <c r="C1153" i="35"/>
  <c r="C1154" i="35"/>
  <c r="C1155" i="35"/>
  <c r="C1156" i="35"/>
  <c r="C1157" i="35"/>
  <c r="C1158" i="35"/>
  <c r="C1159" i="35"/>
  <c r="C1160" i="35"/>
  <c r="C1161" i="35"/>
  <c r="C1162" i="35"/>
  <c r="C1163" i="35"/>
  <c r="C1164" i="35"/>
  <c r="C1165" i="35"/>
  <c r="C1166" i="35"/>
  <c r="C1167" i="35"/>
  <c r="C1168" i="35"/>
  <c r="C1169" i="35"/>
  <c r="C1170" i="35"/>
  <c r="C1171" i="35"/>
  <c r="C1172" i="35"/>
  <c r="C1173" i="35"/>
  <c r="C1174" i="35"/>
  <c r="C1175" i="35"/>
  <c r="C1176" i="35"/>
  <c r="C1177" i="35"/>
  <c r="C1178" i="35"/>
  <c r="C1179" i="35"/>
  <c r="C1180" i="35"/>
  <c r="C1181" i="35"/>
  <c r="C1182" i="35"/>
  <c r="C1183" i="35"/>
  <c r="C1184" i="35"/>
  <c r="C1185" i="35"/>
  <c r="C1186" i="35"/>
  <c r="C1187" i="35"/>
  <c r="C1188" i="35"/>
  <c r="C1189" i="35"/>
  <c r="C1190" i="35"/>
  <c r="C1191" i="35"/>
  <c r="C1192" i="35"/>
  <c r="C1193" i="35"/>
  <c r="C1194" i="35"/>
  <c r="C1195" i="35"/>
  <c r="C1196" i="35"/>
  <c r="C1197" i="35"/>
  <c r="C1198" i="35"/>
  <c r="C1199" i="35"/>
  <c r="C1200" i="35"/>
  <c r="C1201" i="35"/>
  <c r="C1202" i="35"/>
  <c r="C1203" i="35"/>
  <c r="C1204" i="35"/>
  <c r="C1205" i="35"/>
  <c r="C1206" i="35"/>
  <c r="C1207" i="35"/>
  <c r="C1208" i="35"/>
  <c r="C1209" i="35"/>
  <c r="C1210" i="35"/>
  <c r="C1211" i="35"/>
  <c r="C1212" i="35"/>
  <c r="C1213" i="35"/>
  <c r="C1214" i="35"/>
  <c r="C1215" i="35"/>
  <c r="C1216" i="35"/>
  <c r="C1217" i="35"/>
  <c r="C1218" i="35"/>
  <c r="C1219" i="35"/>
  <c r="C1220" i="35"/>
  <c r="C1221" i="35"/>
  <c r="C1222" i="35"/>
  <c r="C1223" i="35"/>
  <c r="C1224" i="35"/>
  <c r="C1225" i="35"/>
  <c r="C1226" i="35"/>
  <c r="C1227" i="35"/>
  <c r="C1228" i="35"/>
  <c r="C1229" i="35"/>
  <c r="C1230" i="35"/>
  <c r="C1231" i="35"/>
  <c r="C1232" i="35"/>
  <c r="C1233" i="35"/>
  <c r="C1234" i="35"/>
  <c r="C1235" i="35"/>
  <c r="C1236" i="35"/>
  <c r="C1237" i="35"/>
  <c r="C1238" i="35"/>
  <c r="C1239" i="35"/>
  <c r="C1240" i="35"/>
  <c r="C1241" i="35"/>
  <c r="C1242" i="35"/>
  <c r="C1243" i="35"/>
  <c r="C1244" i="35"/>
  <c r="C1245" i="35"/>
  <c r="C1246" i="35"/>
  <c r="C1247" i="35"/>
  <c r="C1248" i="35"/>
  <c r="C1249" i="35"/>
  <c r="C1250" i="35"/>
  <c r="C1251" i="35"/>
  <c r="C1252" i="35"/>
  <c r="C1253" i="35"/>
  <c r="C1254" i="35"/>
  <c r="C1255" i="35"/>
  <c r="C1256" i="35"/>
  <c r="C1257" i="35"/>
  <c r="C1258" i="35"/>
  <c r="C1259" i="35"/>
  <c r="C1260" i="35"/>
  <c r="C1261" i="35"/>
  <c r="C1262" i="35"/>
  <c r="C1263" i="35"/>
  <c r="C1264" i="35"/>
  <c r="C1265" i="35"/>
  <c r="C1266" i="35"/>
  <c r="C1267" i="35"/>
  <c r="C1268" i="35"/>
  <c r="C1269" i="35"/>
  <c r="C1270" i="35"/>
  <c r="C1271" i="35"/>
  <c r="C1272" i="35"/>
  <c r="C1273" i="35"/>
  <c r="C1274" i="35"/>
  <c r="C1275" i="35"/>
  <c r="C1276" i="35"/>
  <c r="C1277" i="35"/>
  <c r="C1278" i="35"/>
  <c r="C1279" i="35"/>
  <c r="C1280" i="35"/>
  <c r="C1281" i="35"/>
  <c r="C1282" i="35"/>
  <c r="C1283" i="35"/>
  <c r="C1284" i="35"/>
  <c r="C1285" i="35"/>
  <c r="C1286" i="35"/>
  <c r="C1287" i="35"/>
  <c r="C1288" i="35"/>
  <c r="C1289" i="35"/>
  <c r="C1290" i="35"/>
  <c r="C1291" i="35"/>
  <c r="C1292" i="35"/>
  <c r="C1293" i="35"/>
  <c r="C1294" i="35"/>
  <c r="C1295" i="35"/>
  <c r="C1296" i="35"/>
  <c r="C1297" i="35"/>
  <c r="C1298" i="35"/>
  <c r="C1299" i="35"/>
  <c r="C1300" i="35"/>
  <c r="C1301" i="35"/>
  <c r="C1302" i="35"/>
  <c r="C1303" i="35"/>
  <c r="C1304" i="35"/>
  <c r="C1305" i="35"/>
  <c r="C1306" i="35"/>
  <c r="C1307" i="35"/>
  <c r="C1308" i="35"/>
  <c r="C1309" i="35"/>
  <c r="C1310" i="35"/>
  <c r="C1311" i="35"/>
  <c r="C1312" i="35"/>
  <c r="C1313" i="35"/>
  <c r="C1314" i="35"/>
  <c r="C1315" i="35"/>
  <c r="C1316" i="35"/>
  <c r="C1317" i="35"/>
  <c r="C1318" i="35"/>
  <c r="C1319" i="35"/>
  <c r="C1320" i="35"/>
  <c r="C1321" i="35"/>
  <c r="C1322" i="35"/>
  <c r="C1323" i="35"/>
  <c r="C1324" i="35"/>
  <c r="C1325" i="35"/>
  <c r="C1326" i="35"/>
  <c r="C1327" i="35"/>
  <c r="C1328" i="35"/>
  <c r="C1329" i="35"/>
  <c r="C1330" i="35"/>
  <c r="C1331" i="35"/>
  <c r="C1332" i="35"/>
  <c r="C1333" i="35"/>
  <c r="C1334" i="35"/>
  <c r="C1335" i="35"/>
  <c r="C1336" i="35"/>
  <c r="C1337" i="35"/>
  <c r="C1338" i="35"/>
  <c r="C1339" i="35"/>
  <c r="C1340" i="35"/>
  <c r="C1341" i="35"/>
  <c r="C1342" i="35"/>
  <c r="C1343" i="35"/>
  <c r="C1344" i="35"/>
  <c r="C1345" i="35"/>
  <c r="C1346" i="35"/>
  <c r="C1347" i="35"/>
  <c r="C1348" i="35"/>
  <c r="C1349" i="35"/>
  <c r="C1350" i="35"/>
  <c r="C1351" i="35"/>
  <c r="C1352" i="35"/>
  <c r="C1353" i="35"/>
  <c r="C1354" i="35"/>
  <c r="C1355" i="35"/>
  <c r="C1356" i="35"/>
  <c r="C1357" i="35"/>
  <c r="C1358" i="35"/>
  <c r="C1359" i="35"/>
  <c r="C1360" i="35"/>
  <c r="C1361" i="35"/>
  <c r="C1362" i="35"/>
  <c r="C1363" i="35"/>
  <c r="C1364" i="35"/>
  <c r="C1365" i="35"/>
  <c r="C1366" i="35"/>
  <c r="C1367" i="35"/>
  <c r="C1368" i="35"/>
  <c r="C1369" i="35"/>
  <c r="C1370" i="35"/>
  <c r="C1371" i="35"/>
  <c r="C1372" i="35"/>
  <c r="C1373" i="35"/>
  <c r="C1374" i="35"/>
  <c r="C1375" i="35"/>
  <c r="C1376" i="35"/>
  <c r="C1377" i="35"/>
  <c r="C1378" i="35"/>
  <c r="C1379" i="35"/>
  <c r="C1380" i="35"/>
  <c r="C1381" i="35"/>
  <c r="C1382" i="35"/>
  <c r="C1383" i="35"/>
  <c r="C1384" i="35"/>
  <c r="C1385" i="35"/>
  <c r="C1386" i="35"/>
  <c r="C1387" i="35"/>
  <c r="C1388" i="35"/>
  <c r="C1389" i="35"/>
  <c r="C1390" i="35"/>
  <c r="C1391" i="35"/>
  <c r="C1392" i="35"/>
  <c r="C1393" i="35"/>
  <c r="C1394" i="35"/>
  <c r="C1395" i="35"/>
  <c r="C1396" i="35"/>
  <c r="C1397" i="35"/>
  <c r="C1398" i="35"/>
  <c r="C1399" i="35"/>
  <c r="C1400" i="35"/>
  <c r="C1401" i="35"/>
  <c r="C1402" i="35"/>
  <c r="C1403" i="35"/>
  <c r="C1404" i="35"/>
  <c r="C1405" i="35"/>
  <c r="C1406" i="35"/>
  <c r="C1407" i="35"/>
  <c r="C1408" i="35"/>
  <c r="C1409" i="35"/>
  <c r="C1410" i="35"/>
  <c r="C1411" i="35"/>
  <c r="C1412" i="35"/>
  <c r="C1413" i="35"/>
  <c r="C1414" i="35"/>
  <c r="C1415" i="35"/>
  <c r="C1416" i="35"/>
  <c r="C1417" i="35"/>
  <c r="C1418" i="35"/>
  <c r="C1419" i="35"/>
  <c r="C1420" i="35"/>
  <c r="C1421" i="35"/>
  <c r="C1422" i="35"/>
  <c r="C1423" i="35"/>
  <c r="C1424" i="35"/>
  <c r="C1425" i="35"/>
  <c r="C1426" i="35"/>
  <c r="C1427" i="35"/>
  <c r="C1428" i="35"/>
  <c r="C1429" i="35"/>
  <c r="C1430" i="35"/>
  <c r="C1431" i="35"/>
  <c r="C1432" i="35"/>
  <c r="C1433" i="35"/>
  <c r="C1434" i="35"/>
  <c r="C1435" i="35"/>
  <c r="C1436" i="35"/>
  <c r="C1437" i="35"/>
  <c r="C1438" i="35"/>
  <c r="C1439" i="35"/>
  <c r="C1440" i="35"/>
  <c r="C1441" i="35"/>
  <c r="C1442" i="35"/>
  <c r="C1443" i="35"/>
  <c r="C1444" i="35"/>
  <c r="C1445" i="35"/>
  <c r="C1446" i="35"/>
  <c r="C1447" i="35"/>
  <c r="C1448" i="35"/>
  <c r="C1449" i="35"/>
  <c r="C1450" i="35"/>
  <c r="C1451" i="35"/>
  <c r="C1452" i="35"/>
  <c r="C1453" i="35"/>
  <c r="C1454" i="35"/>
  <c r="C1455" i="35"/>
  <c r="C1456" i="35"/>
  <c r="C1457" i="35"/>
  <c r="C1458" i="35"/>
  <c r="C1459" i="35"/>
  <c r="C1460" i="35"/>
  <c r="C1461" i="35"/>
  <c r="C1462" i="35"/>
  <c r="C1463" i="35"/>
  <c r="C1464" i="35"/>
  <c r="C1465" i="35"/>
  <c r="C1466" i="35"/>
  <c r="C1467" i="35"/>
  <c r="C1468" i="35"/>
  <c r="C1469" i="35"/>
  <c r="C1470" i="35"/>
  <c r="C1471" i="35"/>
  <c r="C1472" i="35"/>
  <c r="C1473" i="35"/>
  <c r="C1474" i="35"/>
  <c r="C1475" i="35"/>
  <c r="C1476" i="35"/>
  <c r="C1477" i="35"/>
  <c r="C1478" i="35"/>
  <c r="C1479" i="35"/>
  <c r="C1480" i="35"/>
  <c r="C1481" i="35"/>
  <c r="C1482" i="35"/>
  <c r="C1483" i="35"/>
  <c r="C1484" i="35"/>
  <c r="C1485" i="35"/>
  <c r="C1486" i="35"/>
  <c r="C1487" i="35"/>
  <c r="C1488" i="35"/>
  <c r="C1489" i="35"/>
  <c r="C1490" i="35"/>
  <c r="C1491" i="35"/>
  <c r="C1492" i="35"/>
  <c r="C1493" i="35"/>
  <c r="C1494" i="35"/>
  <c r="C1495" i="35"/>
  <c r="C1496" i="35"/>
  <c r="C1497" i="35"/>
  <c r="C1498" i="35"/>
  <c r="C1499" i="35"/>
  <c r="C1500" i="35"/>
  <c r="C1501" i="35"/>
  <c r="C1502" i="35"/>
  <c r="C1503" i="35"/>
  <c r="C1504" i="35"/>
  <c r="C1505" i="35"/>
  <c r="C1506" i="35"/>
  <c r="C1507" i="35"/>
  <c r="C1508" i="35"/>
  <c r="C1509" i="35"/>
  <c r="C1510" i="35"/>
  <c r="C1511" i="35"/>
  <c r="C1512" i="35"/>
  <c r="C1513" i="35"/>
  <c r="C1514" i="35"/>
  <c r="C1515" i="35"/>
  <c r="C1516" i="35"/>
  <c r="C1517" i="35"/>
  <c r="C1518" i="35"/>
  <c r="C1519" i="35"/>
  <c r="C1520" i="35"/>
  <c r="C1521" i="35"/>
  <c r="C1522" i="35"/>
  <c r="C1523" i="35"/>
  <c r="C1524" i="35"/>
  <c r="C1525" i="35"/>
  <c r="C1526" i="35"/>
  <c r="C1527" i="35"/>
  <c r="C1528" i="35"/>
  <c r="C1529" i="35"/>
  <c r="C1530" i="35"/>
  <c r="C1531" i="35"/>
  <c r="C1532" i="35"/>
  <c r="C1533" i="35"/>
  <c r="C1534" i="35"/>
  <c r="C1535" i="35"/>
  <c r="C1536" i="35"/>
  <c r="C1537" i="35"/>
  <c r="C1538" i="35"/>
  <c r="C1539" i="35"/>
  <c r="C1540" i="35"/>
  <c r="C1541" i="35"/>
  <c r="C1542" i="35"/>
  <c r="C1543" i="35"/>
  <c r="C1544" i="35"/>
  <c r="C1545" i="35"/>
  <c r="C1546" i="35"/>
  <c r="C1547" i="35"/>
  <c r="C1548" i="35"/>
  <c r="C1549" i="35"/>
  <c r="C1550" i="35"/>
  <c r="C1551" i="35"/>
  <c r="C1552" i="35"/>
  <c r="C1553" i="35"/>
  <c r="C1554" i="35"/>
  <c r="C1555" i="35"/>
  <c r="C1556" i="35"/>
  <c r="C1557" i="35"/>
  <c r="C1558" i="35"/>
  <c r="C1559" i="35"/>
  <c r="C1560" i="35"/>
  <c r="C1561" i="35"/>
  <c r="C1562" i="35"/>
  <c r="C1563" i="35"/>
  <c r="C1564" i="35"/>
  <c r="C1565" i="35"/>
  <c r="C1566" i="35"/>
  <c r="C1567" i="35"/>
  <c r="C1568" i="35"/>
  <c r="C1569" i="35"/>
  <c r="C1570" i="35"/>
  <c r="C1571" i="35"/>
  <c r="C1572" i="35"/>
  <c r="C1573" i="35"/>
  <c r="C1574" i="35"/>
  <c r="C1575" i="35"/>
  <c r="C1576" i="35"/>
  <c r="C1577" i="35"/>
  <c r="C1578" i="35"/>
  <c r="C1579" i="35"/>
  <c r="C1580" i="35"/>
  <c r="C1581" i="35"/>
  <c r="C1582" i="35"/>
  <c r="C1583" i="35"/>
  <c r="C1584" i="35"/>
  <c r="C1585" i="35"/>
  <c r="C1586" i="35"/>
  <c r="C1587" i="35"/>
  <c r="C1588" i="35"/>
  <c r="C1589" i="35"/>
  <c r="C1590" i="35"/>
  <c r="C1591" i="35"/>
  <c r="C1592" i="35"/>
  <c r="C1593" i="35"/>
  <c r="C1594" i="35"/>
  <c r="C1595" i="35"/>
  <c r="C1596" i="35"/>
  <c r="C1597" i="35"/>
  <c r="C1598" i="35"/>
  <c r="C1599" i="35"/>
  <c r="C1600" i="35"/>
  <c r="C1601" i="35"/>
  <c r="C1602" i="35"/>
  <c r="C1603" i="35"/>
  <c r="C1604" i="35"/>
  <c r="C1605" i="35"/>
  <c r="C1606" i="35"/>
  <c r="C1607" i="35"/>
  <c r="C1608" i="35"/>
  <c r="C1609" i="35"/>
  <c r="C1610" i="35"/>
  <c r="C1611" i="35"/>
  <c r="C1612" i="35"/>
  <c r="C1613" i="35"/>
  <c r="C1614" i="35"/>
  <c r="C1615" i="35"/>
  <c r="C1616" i="35"/>
  <c r="C1617" i="35"/>
  <c r="C1618" i="35"/>
  <c r="C1619" i="35"/>
  <c r="C1620" i="35"/>
  <c r="C1621" i="35"/>
  <c r="C1622" i="35"/>
  <c r="C1623" i="35"/>
  <c r="C1624" i="35"/>
  <c r="C1625" i="35"/>
  <c r="C1626" i="35"/>
  <c r="C1627" i="35"/>
  <c r="C1628" i="35"/>
  <c r="C1629" i="35"/>
  <c r="C1630" i="35"/>
  <c r="C1631" i="35"/>
  <c r="C1632" i="35"/>
  <c r="C1633" i="35"/>
  <c r="C1634" i="35"/>
  <c r="C1635" i="35"/>
  <c r="C1636" i="35"/>
  <c r="C1637" i="35"/>
  <c r="C1638" i="35"/>
  <c r="C1639" i="35"/>
  <c r="C1640" i="35"/>
  <c r="C1641" i="35"/>
  <c r="C1642" i="35"/>
  <c r="C1643" i="35"/>
  <c r="C1644" i="35"/>
  <c r="C1645" i="35"/>
  <c r="C1646" i="35"/>
  <c r="C1647" i="35"/>
  <c r="C1648" i="35"/>
  <c r="C1649" i="35"/>
  <c r="C1650" i="35"/>
  <c r="C1651" i="35"/>
  <c r="C1652" i="35"/>
  <c r="C1653" i="35"/>
  <c r="C1654" i="35"/>
  <c r="C1655" i="35"/>
  <c r="C1656" i="35"/>
  <c r="C1657" i="35"/>
  <c r="C1658" i="35"/>
  <c r="C1659" i="35"/>
  <c r="C1660" i="35"/>
  <c r="C1661" i="35"/>
  <c r="C1662" i="35"/>
  <c r="C1663" i="35"/>
  <c r="C1664" i="35"/>
  <c r="C1665" i="35"/>
  <c r="C1666" i="35"/>
  <c r="C1667" i="35"/>
  <c r="C1668" i="35"/>
  <c r="C1669" i="35"/>
  <c r="C1670" i="35"/>
  <c r="C1671" i="35"/>
  <c r="C1672" i="35"/>
  <c r="C1673" i="35"/>
  <c r="C1674" i="35"/>
  <c r="C1675" i="35"/>
  <c r="C1676" i="35"/>
  <c r="C1677" i="35"/>
  <c r="C1678" i="35"/>
  <c r="C1679" i="35"/>
  <c r="C1680" i="35"/>
  <c r="C1681" i="35"/>
  <c r="C1682" i="35"/>
  <c r="C1683" i="35"/>
  <c r="C1684" i="35"/>
  <c r="C1685" i="35"/>
  <c r="C1686" i="35"/>
  <c r="C1687" i="35"/>
  <c r="C1688" i="35"/>
  <c r="C1689" i="35"/>
  <c r="C1690" i="35"/>
  <c r="C1691" i="35"/>
  <c r="C1692" i="35"/>
  <c r="C1693" i="35"/>
  <c r="C1694" i="35"/>
  <c r="C1695" i="35"/>
  <c r="C1696" i="35"/>
  <c r="C1697" i="35"/>
  <c r="C1698" i="35"/>
  <c r="C1699" i="35"/>
  <c r="C1700" i="35"/>
  <c r="C1701" i="35"/>
  <c r="C1702" i="35"/>
  <c r="C1703" i="35"/>
  <c r="C1704" i="35"/>
  <c r="C1705" i="35"/>
  <c r="C1706" i="35"/>
  <c r="C1707" i="35"/>
  <c r="C1708" i="35"/>
  <c r="C1709" i="35"/>
  <c r="C1710" i="35"/>
  <c r="C1711" i="35"/>
  <c r="C1712" i="35"/>
  <c r="C1713" i="35"/>
  <c r="C1714" i="35"/>
  <c r="C1715" i="35"/>
  <c r="C1716" i="35"/>
  <c r="C1717" i="35"/>
  <c r="C1718" i="35"/>
  <c r="C1719" i="35"/>
  <c r="C1720" i="35"/>
  <c r="C1721" i="35"/>
  <c r="C1722" i="35"/>
  <c r="C1723" i="35"/>
  <c r="C1724" i="35"/>
  <c r="C1725" i="35"/>
  <c r="C1726" i="35"/>
  <c r="C1727" i="35"/>
  <c r="C1728" i="35"/>
  <c r="C1729" i="35"/>
  <c r="C1730" i="35"/>
  <c r="C1731" i="35"/>
  <c r="C1732" i="35"/>
  <c r="C1733" i="35"/>
  <c r="C1734" i="35"/>
  <c r="C1735" i="35"/>
  <c r="C1736" i="35"/>
  <c r="C1737" i="35"/>
  <c r="C1738" i="35"/>
  <c r="C1739" i="35"/>
  <c r="C1740" i="35"/>
  <c r="C1741" i="35"/>
  <c r="C1742" i="35"/>
  <c r="C1743" i="35"/>
  <c r="C1744" i="35"/>
  <c r="C1745" i="35"/>
  <c r="C1746" i="35"/>
  <c r="C1747" i="35"/>
  <c r="C1748" i="35"/>
  <c r="C1749" i="35"/>
  <c r="C1750" i="35"/>
  <c r="C1751" i="35"/>
  <c r="C1752" i="35"/>
  <c r="C1753" i="35"/>
  <c r="C1754" i="35"/>
  <c r="C1755" i="35"/>
  <c r="C1756" i="35"/>
  <c r="C1757" i="35"/>
  <c r="C1758" i="35"/>
  <c r="C1759" i="35"/>
  <c r="C1760" i="35"/>
  <c r="C1761" i="35"/>
  <c r="C1762" i="35"/>
  <c r="C1763" i="35"/>
  <c r="C1764" i="35"/>
  <c r="C1765" i="35"/>
  <c r="C1766" i="35"/>
  <c r="C1767" i="35"/>
  <c r="C1768" i="35"/>
  <c r="C1769" i="35"/>
  <c r="C1770" i="35"/>
  <c r="C1771" i="35"/>
  <c r="C1772" i="35"/>
  <c r="C1773" i="35"/>
  <c r="C1774" i="35"/>
  <c r="C1775" i="35"/>
  <c r="C1776" i="35"/>
  <c r="C1777" i="35"/>
  <c r="C1778" i="35"/>
  <c r="C1779" i="35"/>
  <c r="C1780" i="35"/>
  <c r="C1781" i="35"/>
  <c r="C1782" i="35"/>
  <c r="C1783" i="35"/>
  <c r="C1784" i="35"/>
  <c r="C1785" i="35"/>
  <c r="C1786" i="35"/>
  <c r="C1787" i="35"/>
  <c r="C1788" i="35"/>
  <c r="C1789" i="35"/>
  <c r="C1790" i="35"/>
  <c r="C1791" i="35"/>
  <c r="C1792" i="35"/>
  <c r="C1793" i="35"/>
  <c r="C1794" i="35"/>
  <c r="C1795" i="35"/>
  <c r="C1796" i="35"/>
  <c r="C1797" i="35"/>
  <c r="C1798" i="35"/>
  <c r="C1799" i="35"/>
  <c r="C1800" i="35"/>
  <c r="C1801" i="35"/>
  <c r="C1802" i="35"/>
  <c r="C1803" i="35"/>
  <c r="C1804" i="35"/>
  <c r="C1805" i="35"/>
  <c r="C1806" i="35"/>
  <c r="C1807" i="35"/>
  <c r="C1808" i="35"/>
  <c r="C1809" i="35"/>
  <c r="C1810" i="35"/>
  <c r="C1811" i="35"/>
  <c r="C1812" i="35"/>
  <c r="C1813" i="35"/>
  <c r="C1814" i="35"/>
  <c r="C1815" i="35"/>
  <c r="C1816" i="35"/>
  <c r="C1817" i="35"/>
  <c r="C1818" i="35"/>
  <c r="C1819" i="35"/>
  <c r="C1820" i="35"/>
  <c r="C1821" i="35"/>
  <c r="C1822" i="35"/>
  <c r="C1823" i="35"/>
  <c r="C1824" i="35"/>
  <c r="C1825" i="35"/>
  <c r="C1826" i="35"/>
  <c r="C1827" i="35"/>
  <c r="C1828" i="35"/>
  <c r="C1829" i="35"/>
  <c r="C1830" i="35"/>
  <c r="C1831" i="35"/>
  <c r="C1832" i="35"/>
  <c r="C1833" i="35"/>
  <c r="C1834" i="35"/>
  <c r="C1835" i="35"/>
  <c r="C1836" i="35"/>
  <c r="C1837" i="35"/>
  <c r="C1838" i="35"/>
  <c r="C1839" i="35"/>
  <c r="C1840" i="35"/>
  <c r="C1841" i="35"/>
  <c r="C1842" i="35"/>
  <c r="C1843" i="35"/>
  <c r="C1844" i="35"/>
  <c r="C1845" i="35"/>
  <c r="C1846" i="35"/>
  <c r="C1847" i="35"/>
  <c r="C1848" i="35"/>
  <c r="C1849" i="35"/>
  <c r="C1850" i="35"/>
  <c r="C1851" i="35"/>
  <c r="C1852" i="35"/>
  <c r="C1853" i="35"/>
  <c r="C1854" i="35"/>
  <c r="C1855" i="35"/>
  <c r="C1856" i="35"/>
  <c r="C1857" i="35"/>
  <c r="C1858" i="35"/>
  <c r="C1859" i="35"/>
  <c r="C1860" i="35"/>
  <c r="C1861" i="35"/>
  <c r="C1862" i="35"/>
  <c r="C1863" i="35"/>
  <c r="C1864" i="35"/>
  <c r="C1865" i="35"/>
  <c r="C1866" i="35"/>
  <c r="C1867" i="35"/>
  <c r="C1868" i="35"/>
  <c r="C1869" i="35"/>
  <c r="C1870" i="35"/>
  <c r="C1871" i="35"/>
  <c r="C1872" i="35"/>
  <c r="C1873" i="35"/>
  <c r="C1874" i="35"/>
  <c r="C1875" i="35"/>
  <c r="C1876" i="35"/>
  <c r="C1877" i="35"/>
  <c r="C1878" i="35"/>
  <c r="C1879" i="35"/>
  <c r="C1880" i="35"/>
  <c r="C1881" i="35"/>
  <c r="C1882" i="35"/>
  <c r="C1883" i="35"/>
  <c r="C1884" i="35"/>
  <c r="C1885" i="35"/>
  <c r="C1886" i="35"/>
  <c r="C1887" i="35"/>
  <c r="C1888" i="35"/>
  <c r="C1889" i="35"/>
  <c r="C1890" i="35"/>
  <c r="C1891" i="35"/>
  <c r="C1892" i="35"/>
  <c r="C1893" i="35"/>
  <c r="C1894" i="35"/>
  <c r="C1895" i="35"/>
  <c r="C1896" i="35"/>
  <c r="C1897" i="35"/>
  <c r="C1898" i="35"/>
  <c r="C1899" i="35"/>
  <c r="C1900" i="35"/>
  <c r="C1901" i="35"/>
  <c r="C1902" i="35"/>
  <c r="C1903" i="35"/>
  <c r="C1904" i="35"/>
  <c r="C1905" i="35"/>
  <c r="C1906" i="35"/>
  <c r="C1907" i="35"/>
  <c r="C1908" i="35"/>
  <c r="C1909" i="35"/>
  <c r="C1910" i="35"/>
  <c r="C1911" i="35"/>
  <c r="C1912" i="35"/>
  <c r="C1913" i="35"/>
  <c r="C1914" i="35"/>
  <c r="C1915" i="35"/>
  <c r="C1916" i="35"/>
  <c r="C1917" i="35"/>
  <c r="C1918" i="35"/>
  <c r="C1919" i="35"/>
  <c r="C1920" i="35"/>
  <c r="C1921" i="35"/>
  <c r="C1922" i="35"/>
  <c r="C1923" i="35"/>
  <c r="C1924" i="35"/>
  <c r="C1925" i="35"/>
  <c r="C1926" i="35"/>
  <c r="C1927" i="35"/>
  <c r="C1928" i="35"/>
  <c r="C1929" i="35"/>
  <c r="C1930" i="35"/>
  <c r="C1931" i="35"/>
  <c r="C1932" i="35"/>
  <c r="C1933" i="35"/>
  <c r="C1934" i="35"/>
  <c r="C1935" i="35"/>
  <c r="C1936" i="35"/>
  <c r="C1937" i="35"/>
  <c r="C1938" i="35"/>
  <c r="C1939" i="35"/>
  <c r="C1940" i="35"/>
  <c r="C1941" i="35"/>
  <c r="C1942" i="35"/>
  <c r="C1943" i="35"/>
  <c r="C1944" i="35"/>
  <c r="C1945" i="35"/>
  <c r="C1946" i="35"/>
  <c r="C1947" i="35"/>
  <c r="C1948" i="35"/>
  <c r="C1949" i="35"/>
  <c r="C1950" i="35"/>
  <c r="C1951" i="35"/>
  <c r="C1952" i="35"/>
  <c r="C1953" i="35"/>
  <c r="C1954" i="35"/>
  <c r="C1955" i="35"/>
  <c r="C1956" i="35"/>
  <c r="C1957" i="35"/>
  <c r="C1958" i="35"/>
  <c r="C1959" i="35"/>
  <c r="C1960" i="35"/>
  <c r="C1961" i="35"/>
  <c r="C1962" i="35"/>
  <c r="C1963" i="35"/>
  <c r="C1964" i="35"/>
  <c r="C1965" i="35"/>
  <c r="C1966" i="35"/>
  <c r="C1967" i="35"/>
  <c r="C1968" i="35"/>
  <c r="C1969" i="35"/>
  <c r="C1970" i="35"/>
  <c r="C1971" i="35"/>
  <c r="C1972" i="35"/>
  <c r="C1973" i="35"/>
  <c r="C1974" i="35"/>
  <c r="C1975" i="35"/>
  <c r="C1976" i="35"/>
  <c r="C1977" i="35"/>
  <c r="C1978" i="35"/>
  <c r="C1979" i="35"/>
  <c r="C1980" i="35"/>
  <c r="C1981" i="35"/>
  <c r="C1982" i="35"/>
  <c r="C1983" i="35"/>
  <c r="C1984" i="35"/>
  <c r="C1985" i="35"/>
  <c r="C1986" i="35"/>
  <c r="C1987" i="35"/>
  <c r="C1988" i="35"/>
  <c r="C1989" i="35"/>
  <c r="C1990" i="35"/>
  <c r="C1991" i="35"/>
  <c r="C1992" i="35"/>
  <c r="C1993" i="35"/>
  <c r="C1994" i="35"/>
  <c r="C1995" i="35"/>
  <c r="C1996" i="35"/>
  <c r="C1997" i="35"/>
  <c r="C1998" i="35"/>
  <c r="C1999" i="35"/>
  <c r="C2000" i="35"/>
  <c r="C2001" i="35"/>
  <c r="C2002" i="35"/>
  <c r="C2003" i="35"/>
  <c r="C2004" i="35"/>
  <c r="C2005" i="35"/>
  <c r="C2006" i="35"/>
  <c r="C2007" i="35"/>
  <c r="C2008" i="35"/>
  <c r="C2009" i="35"/>
  <c r="C2010" i="35"/>
  <c r="C2011" i="35"/>
  <c r="C2012" i="35"/>
  <c r="C2013" i="35"/>
  <c r="C2014" i="35"/>
  <c r="C2015" i="35"/>
  <c r="C2016" i="35"/>
  <c r="C2017" i="35"/>
  <c r="C2018" i="35"/>
  <c r="C2019" i="35"/>
  <c r="C2020" i="35"/>
  <c r="C2021" i="35"/>
  <c r="C2022" i="35"/>
  <c r="C2023" i="35"/>
  <c r="C2024" i="35"/>
  <c r="C2025" i="35"/>
  <c r="C2026" i="35"/>
  <c r="C2027" i="35"/>
  <c r="C2028" i="35"/>
  <c r="C2029" i="35"/>
  <c r="C2030" i="35"/>
  <c r="C2031" i="35"/>
  <c r="C2032" i="35"/>
  <c r="C2033" i="35"/>
  <c r="C2034" i="35"/>
  <c r="C2035" i="35"/>
  <c r="C2036" i="35"/>
  <c r="C2037" i="35"/>
  <c r="C2038" i="35"/>
  <c r="C2039" i="35"/>
  <c r="C2040" i="35"/>
  <c r="C2041" i="35"/>
  <c r="C2042" i="35"/>
  <c r="C2043" i="35"/>
  <c r="C2044" i="35"/>
  <c r="C2045" i="35"/>
  <c r="C2046" i="35"/>
  <c r="C2047" i="35"/>
  <c r="C2048" i="35"/>
  <c r="C2049" i="35"/>
  <c r="C2050" i="35"/>
  <c r="C2051" i="35"/>
  <c r="C2052" i="35"/>
  <c r="C2053" i="35"/>
  <c r="C2054" i="35"/>
  <c r="C2055" i="35"/>
  <c r="C2056" i="35"/>
  <c r="C2057" i="35"/>
  <c r="C2058" i="35"/>
  <c r="C2059" i="35"/>
  <c r="C2060" i="35"/>
  <c r="C2061" i="35"/>
  <c r="C2062" i="35"/>
  <c r="C2063" i="35"/>
  <c r="C2064" i="35"/>
  <c r="C2065" i="35"/>
  <c r="C2066" i="35"/>
  <c r="C2067" i="35"/>
  <c r="C2068" i="35"/>
  <c r="C2069" i="35"/>
  <c r="C2070" i="35"/>
  <c r="C2071" i="35"/>
  <c r="C2072" i="35"/>
  <c r="C2073" i="35"/>
  <c r="C2074" i="35"/>
  <c r="C2075" i="35"/>
  <c r="C2076" i="35"/>
  <c r="C2077" i="35"/>
  <c r="C2078" i="35"/>
  <c r="C2079" i="35"/>
  <c r="C2080" i="35"/>
  <c r="C2081" i="35"/>
  <c r="C2082" i="35"/>
  <c r="C2083" i="35"/>
  <c r="C2084" i="35"/>
  <c r="C2085" i="35"/>
  <c r="C2086" i="35"/>
  <c r="C2087" i="35"/>
  <c r="C2088" i="35"/>
  <c r="C2089" i="35"/>
  <c r="C2090" i="35"/>
  <c r="C2091" i="35"/>
  <c r="C2092" i="35"/>
  <c r="C2093" i="35"/>
  <c r="C2094" i="35"/>
  <c r="C2095" i="35"/>
  <c r="C2096" i="35"/>
  <c r="C2097" i="35"/>
  <c r="C2098" i="35"/>
  <c r="C2099" i="35"/>
  <c r="C2100" i="35"/>
  <c r="C2101" i="35"/>
  <c r="C2102" i="35"/>
  <c r="C2103" i="35"/>
  <c r="C2104" i="35"/>
  <c r="C2105" i="35"/>
  <c r="C2106" i="35"/>
  <c r="C2107" i="35"/>
  <c r="C2108" i="35"/>
  <c r="C2109" i="35"/>
  <c r="C2110" i="35"/>
  <c r="C2111" i="35"/>
  <c r="C2112" i="35"/>
  <c r="C2113" i="35"/>
  <c r="C2114" i="35"/>
  <c r="C2115" i="35"/>
  <c r="C2116" i="35"/>
  <c r="C2117" i="35"/>
  <c r="C2118" i="35"/>
  <c r="C2119" i="35"/>
  <c r="C2120" i="35"/>
  <c r="C2121" i="35"/>
  <c r="C2122" i="35"/>
  <c r="C2123" i="35"/>
  <c r="C2124" i="35"/>
  <c r="C2125" i="35"/>
  <c r="C2126" i="35"/>
  <c r="C2127" i="35"/>
  <c r="C2128" i="35"/>
  <c r="C2129" i="35"/>
  <c r="C2130" i="35"/>
  <c r="C2131" i="35"/>
  <c r="C2132" i="35"/>
  <c r="C2133" i="35"/>
  <c r="C2134" i="35"/>
  <c r="C2135" i="35"/>
  <c r="C2136" i="35"/>
  <c r="C2137" i="35"/>
  <c r="C2138" i="35"/>
  <c r="C2139" i="35"/>
  <c r="C2140" i="35"/>
  <c r="C2141" i="35"/>
  <c r="C2142" i="35"/>
  <c r="C2143" i="35"/>
  <c r="C2144" i="35"/>
  <c r="C2145" i="35"/>
  <c r="C2146" i="35"/>
  <c r="C2147" i="35"/>
  <c r="C2148" i="35"/>
  <c r="C2149" i="35"/>
  <c r="C2150" i="35"/>
  <c r="C2151" i="35"/>
  <c r="C2152" i="35"/>
  <c r="C2153" i="35"/>
  <c r="C2154" i="35"/>
  <c r="C2155" i="35"/>
  <c r="C2156" i="35"/>
  <c r="C2157" i="35"/>
  <c r="C2158" i="35"/>
  <c r="C2159" i="35"/>
  <c r="C2160" i="35"/>
  <c r="C2161" i="35"/>
  <c r="C2162" i="35"/>
  <c r="C2163" i="35"/>
  <c r="C2164" i="35"/>
  <c r="C2165" i="35"/>
  <c r="C2166" i="35"/>
  <c r="C2167" i="35"/>
  <c r="C2168" i="35"/>
  <c r="C2169" i="35"/>
  <c r="C2170" i="35"/>
  <c r="C2171" i="35"/>
  <c r="C2172" i="35"/>
  <c r="C2173" i="35"/>
  <c r="C2174" i="35"/>
  <c r="C2175" i="35"/>
  <c r="C2176" i="35"/>
  <c r="C2177" i="35"/>
  <c r="C2178" i="35"/>
  <c r="C2179" i="35"/>
  <c r="C2180" i="35"/>
  <c r="C2181" i="35"/>
  <c r="C2182" i="35"/>
  <c r="C2183" i="35"/>
  <c r="C2184" i="35"/>
  <c r="C2185" i="35"/>
  <c r="C2186" i="35"/>
  <c r="C2187" i="35"/>
  <c r="C2188" i="35"/>
  <c r="C2189" i="35"/>
  <c r="C2190" i="35"/>
  <c r="C2191" i="35"/>
  <c r="C2192" i="35"/>
  <c r="C2193" i="35"/>
  <c r="C2194" i="35"/>
  <c r="C2195" i="35"/>
  <c r="C2196" i="35"/>
  <c r="C2197" i="35"/>
  <c r="C2198" i="35"/>
  <c r="C2199" i="35"/>
  <c r="C2200" i="35"/>
  <c r="C2201" i="35"/>
  <c r="C2202" i="35"/>
  <c r="C2203" i="35"/>
  <c r="C2204" i="35"/>
  <c r="C2205" i="35"/>
  <c r="C2206" i="35"/>
  <c r="C2207" i="35"/>
  <c r="C2208" i="35"/>
  <c r="C2209" i="35"/>
  <c r="C2210" i="35"/>
  <c r="C2211" i="35"/>
  <c r="C2212" i="35"/>
  <c r="C2213" i="35"/>
  <c r="C2214" i="35"/>
  <c r="C2215" i="35"/>
  <c r="C2216" i="35"/>
  <c r="C2217" i="35"/>
  <c r="C2218" i="35"/>
  <c r="C2219" i="35"/>
  <c r="C2220" i="35"/>
  <c r="C2221" i="35"/>
  <c r="C2222" i="35"/>
  <c r="C2223" i="35"/>
  <c r="C2224" i="35"/>
  <c r="C2225" i="35"/>
  <c r="C2226" i="35"/>
  <c r="C2227" i="35"/>
  <c r="C2228" i="35"/>
  <c r="C2229" i="35"/>
  <c r="C2230" i="35"/>
  <c r="C2231" i="35"/>
  <c r="C2232" i="35"/>
  <c r="C2233" i="35"/>
  <c r="C2234" i="35"/>
  <c r="C2235" i="35"/>
  <c r="C2236" i="35"/>
  <c r="C2237" i="35"/>
  <c r="C2238" i="35"/>
  <c r="C2239" i="35"/>
  <c r="C2240" i="35"/>
  <c r="C2241" i="35"/>
  <c r="C2242" i="35"/>
  <c r="C2243" i="35"/>
  <c r="C2244" i="35"/>
  <c r="C2245" i="35"/>
  <c r="C2246" i="35"/>
  <c r="C2247" i="35"/>
  <c r="C2248" i="35"/>
  <c r="C2249" i="35"/>
  <c r="C2250" i="35"/>
  <c r="C2251" i="35"/>
  <c r="C2252" i="35"/>
  <c r="C2253" i="35"/>
  <c r="C2254" i="35"/>
  <c r="C2255" i="35"/>
  <c r="C2256" i="35"/>
  <c r="C2257" i="35"/>
  <c r="C2258" i="35"/>
  <c r="C2259" i="35"/>
  <c r="C2260" i="35"/>
  <c r="C2261" i="35"/>
  <c r="C2262" i="35"/>
  <c r="C2263" i="35"/>
  <c r="C2264" i="35"/>
  <c r="C2265" i="35"/>
  <c r="C2266" i="35"/>
  <c r="C2267" i="35"/>
  <c r="C2268" i="35"/>
  <c r="C2269" i="35"/>
  <c r="C2270" i="35"/>
  <c r="C2271" i="35"/>
  <c r="C2272" i="35"/>
  <c r="C2273" i="35"/>
  <c r="C2274" i="35"/>
  <c r="C2275" i="35"/>
  <c r="C2276" i="35"/>
  <c r="C2277" i="35"/>
  <c r="C2278" i="35"/>
  <c r="C2279" i="35"/>
  <c r="C2280" i="35"/>
  <c r="C2281" i="35"/>
  <c r="C2282" i="35"/>
  <c r="C2283" i="35"/>
  <c r="C2284" i="35"/>
  <c r="C2285" i="35"/>
  <c r="C2286" i="35"/>
  <c r="C2287" i="35"/>
  <c r="C2288" i="35"/>
  <c r="C2289" i="35"/>
  <c r="C2290" i="35"/>
  <c r="C2291" i="35"/>
  <c r="C2292" i="35"/>
  <c r="C2293" i="35"/>
  <c r="C2294" i="35"/>
  <c r="C2295" i="35"/>
  <c r="C2296" i="35"/>
  <c r="C2297" i="35"/>
  <c r="C2298" i="35"/>
  <c r="C2299" i="35"/>
  <c r="C2300" i="35"/>
  <c r="C2301" i="35"/>
  <c r="C2302" i="35"/>
  <c r="C2303" i="35"/>
  <c r="C2304" i="35"/>
  <c r="C2305" i="35"/>
  <c r="C2306" i="35"/>
  <c r="C2307" i="35"/>
  <c r="C2308" i="35"/>
  <c r="C2309" i="35"/>
  <c r="C2310" i="35"/>
  <c r="C2311" i="35"/>
  <c r="C2312" i="35"/>
  <c r="C2313" i="35"/>
  <c r="C2314" i="35"/>
  <c r="C2315" i="35"/>
  <c r="C2316" i="35"/>
  <c r="C2317" i="35"/>
  <c r="C2318" i="35"/>
  <c r="C2319" i="35"/>
  <c r="C2320" i="35"/>
  <c r="C2321" i="35"/>
  <c r="C2322" i="35"/>
  <c r="C2323" i="35"/>
  <c r="C2324" i="35"/>
  <c r="C2325" i="35"/>
  <c r="C2326" i="35"/>
  <c r="C2327" i="35"/>
  <c r="C2328" i="35"/>
  <c r="C2329" i="35"/>
  <c r="C2330" i="35"/>
  <c r="C2331" i="35"/>
  <c r="C2332" i="35"/>
  <c r="C2333" i="35"/>
  <c r="C2334" i="35"/>
  <c r="C2335" i="35"/>
  <c r="C2336" i="35"/>
  <c r="C2337" i="35"/>
  <c r="C2338" i="35"/>
  <c r="C2339" i="35"/>
  <c r="C2340" i="35"/>
  <c r="C2341" i="35"/>
  <c r="C2342" i="35"/>
  <c r="C2343" i="35"/>
  <c r="C2344" i="35"/>
  <c r="C2345" i="35"/>
  <c r="C2346" i="35"/>
  <c r="C2347" i="35"/>
  <c r="C2348" i="35"/>
  <c r="C2349" i="35"/>
  <c r="C2350" i="35"/>
  <c r="C2351" i="35"/>
  <c r="C2352" i="35"/>
  <c r="C2353" i="35"/>
  <c r="C2354" i="35"/>
  <c r="C2355" i="35"/>
  <c r="C2356" i="35"/>
  <c r="C2357" i="35"/>
  <c r="C2358" i="35"/>
  <c r="C2359" i="35"/>
  <c r="C2360" i="35"/>
  <c r="C2361" i="35"/>
  <c r="C2362" i="35"/>
  <c r="C2363" i="35"/>
  <c r="C2364" i="35"/>
  <c r="C2365" i="35"/>
  <c r="C2366" i="35"/>
  <c r="C2367" i="35"/>
  <c r="C2368" i="35"/>
  <c r="C2369" i="35"/>
  <c r="C2370" i="35"/>
  <c r="C2371" i="35"/>
  <c r="C2372" i="35"/>
  <c r="C2373" i="35"/>
  <c r="C2374" i="35"/>
  <c r="C2375" i="35"/>
  <c r="C2376" i="35"/>
  <c r="C2377" i="35"/>
  <c r="C2378" i="35"/>
  <c r="C2379" i="35"/>
  <c r="C2380" i="35"/>
  <c r="C2381" i="35"/>
  <c r="C2382" i="35"/>
  <c r="C2383" i="35"/>
  <c r="C2384" i="35"/>
  <c r="C2385" i="35"/>
  <c r="C2386" i="35"/>
  <c r="C2387" i="35"/>
  <c r="C2388" i="35"/>
  <c r="C2389" i="35"/>
  <c r="C2390" i="35"/>
  <c r="C2391" i="35"/>
  <c r="C2392" i="35"/>
  <c r="C2393" i="35"/>
  <c r="C2394" i="35"/>
  <c r="C2395" i="35"/>
  <c r="C2396" i="35"/>
  <c r="C2397" i="35"/>
  <c r="C2398" i="35"/>
  <c r="C2399" i="35"/>
  <c r="C2400" i="35"/>
  <c r="C2401" i="35"/>
  <c r="C2402" i="35"/>
  <c r="C2403" i="35"/>
  <c r="C2404" i="35"/>
  <c r="C2405" i="35"/>
  <c r="C2406" i="35"/>
  <c r="C2407" i="35"/>
  <c r="C2408" i="35"/>
  <c r="C2409" i="35"/>
  <c r="C2410" i="35"/>
  <c r="C2411" i="35"/>
  <c r="C2412" i="35"/>
  <c r="C2413" i="35"/>
  <c r="C2414" i="35"/>
  <c r="C2415" i="35"/>
  <c r="C2416" i="35"/>
  <c r="C2417" i="35"/>
  <c r="C2418" i="35"/>
  <c r="C2419" i="35"/>
  <c r="C2420" i="35"/>
  <c r="C2421" i="35"/>
  <c r="C2422" i="35"/>
  <c r="C2423" i="35"/>
  <c r="C2424" i="35"/>
  <c r="C2425" i="35"/>
  <c r="C2426" i="35"/>
  <c r="C2427" i="35"/>
  <c r="C2428" i="35"/>
  <c r="C2429" i="35"/>
  <c r="C2430" i="35"/>
  <c r="C2431" i="35"/>
  <c r="C2432" i="35"/>
  <c r="C2433" i="35"/>
  <c r="C2434" i="35"/>
  <c r="C2435" i="35"/>
  <c r="C2436" i="35"/>
  <c r="C2437" i="35"/>
  <c r="C2438" i="35"/>
  <c r="C2439" i="35"/>
  <c r="C2440" i="35"/>
  <c r="C2441" i="35"/>
  <c r="C2442" i="35"/>
  <c r="C2443" i="35"/>
  <c r="C2444" i="35"/>
  <c r="C2445" i="35"/>
  <c r="C2446" i="35"/>
  <c r="C2447" i="35"/>
  <c r="C2448" i="35"/>
  <c r="C2449" i="35"/>
  <c r="C2450" i="35"/>
  <c r="C2451" i="35"/>
  <c r="C2452" i="35"/>
  <c r="C2453" i="35"/>
  <c r="C2454" i="35"/>
  <c r="C2455" i="35"/>
  <c r="C2456" i="35"/>
  <c r="C2457" i="35"/>
  <c r="C2458" i="35"/>
  <c r="C2459" i="35"/>
  <c r="C2460" i="35"/>
  <c r="C2461" i="35"/>
  <c r="C2462" i="35"/>
  <c r="C2463" i="35"/>
  <c r="C2464" i="35"/>
  <c r="C2465" i="35"/>
  <c r="C2466" i="35"/>
  <c r="C2467" i="35"/>
  <c r="C2468" i="35"/>
  <c r="C2469" i="35"/>
  <c r="C2470" i="35"/>
  <c r="C2471" i="35"/>
  <c r="C2472" i="35"/>
  <c r="C2473" i="35"/>
  <c r="C2474" i="35"/>
  <c r="C2475" i="35"/>
  <c r="C2476" i="35"/>
  <c r="C2477" i="35"/>
  <c r="C2478" i="35"/>
  <c r="C2479" i="35"/>
  <c r="C2480" i="35"/>
  <c r="C2481" i="35"/>
  <c r="C2482" i="35"/>
  <c r="C2483" i="35"/>
  <c r="C2484" i="35"/>
  <c r="C2485" i="35"/>
  <c r="C2486" i="35"/>
  <c r="C2487" i="35"/>
  <c r="C2488" i="35"/>
  <c r="C2489" i="35"/>
  <c r="C2490" i="35"/>
  <c r="C2491" i="35"/>
  <c r="C2492" i="35"/>
  <c r="C2493" i="35"/>
  <c r="C2494" i="35"/>
  <c r="C2495" i="35"/>
  <c r="C2496" i="35"/>
  <c r="C2497" i="35"/>
  <c r="C2498" i="35"/>
  <c r="C2499" i="35"/>
  <c r="C2500" i="35"/>
  <c r="C2501" i="35"/>
  <c r="C2502" i="35"/>
  <c r="C2503" i="35"/>
  <c r="C2504" i="35"/>
  <c r="C2505" i="35"/>
  <c r="C2506" i="35"/>
  <c r="C2507" i="35"/>
  <c r="C2508" i="35"/>
  <c r="C2509" i="35"/>
  <c r="C2510" i="35"/>
  <c r="C2511" i="35"/>
  <c r="C2512" i="35"/>
  <c r="C2513" i="35"/>
  <c r="C2514" i="35"/>
  <c r="C2515" i="35"/>
  <c r="C2516" i="35"/>
  <c r="C2517" i="35"/>
  <c r="C2518" i="35"/>
  <c r="C2519" i="35"/>
  <c r="C2520" i="35"/>
  <c r="C2521" i="35"/>
  <c r="C2522" i="35"/>
  <c r="C2523" i="35"/>
  <c r="C2524" i="35"/>
  <c r="C2525" i="35"/>
  <c r="C2526" i="35"/>
  <c r="C2527" i="35"/>
  <c r="C2528" i="35"/>
  <c r="C2529" i="35"/>
  <c r="C2530" i="35"/>
  <c r="C2531" i="35"/>
  <c r="C2532" i="35"/>
  <c r="C2533" i="35"/>
  <c r="C2534" i="35"/>
  <c r="C2535" i="35"/>
  <c r="C2536" i="35"/>
  <c r="C2537" i="35"/>
  <c r="C2538" i="35"/>
  <c r="C2539" i="35"/>
  <c r="C2540" i="35"/>
  <c r="C2541" i="35"/>
  <c r="C2542" i="35"/>
  <c r="C2543" i="35"/>
  <c r="C2544" i="35"/>
  <c r="C2545" i="35"/>
  <c r="C2546" i="35"/>
  <c r="C2547" i="35"/>
  <c r="C2548" i="35"/>
  <c r="C2549" i="35"/>
  <c r="C2550" i="35"/>
  <c r="C2551" i="35"/>
  <c r="C2552" i="35"/>
  <c r="C2553" i="35"/>
  <c r="C2554" i="35"/>
  <c r="C2555" i="35"/>
  <c r="C2556" i="35"/>
  <c r="C2557" i="35"/>
  <c r="C2558" i="35"/>
  <c r="C2559" i="35"/>
  <c r="C2560" i="35"/>
  <c r="C2561" i="35"/>
  <c r="C2562" i="35"/>
  <c r="C2563" i="35"/>
  <c r="C2564" i="35"/>
  <c r="C2565" i="35"/>
  <c r="C2566" i="35"/>
  <c r="C2567" i="35"/>
  <c r="C2568" i="35"/>
  <c r="C2569" i="35"/>
  <c r="C2570" i="35"/>
  <c r="C2571" i="35"/>
  <c r="C2572" i="35"/>
  <c r="C2573" i="35"/>
  <c r="C2574" i="35"/>
  <c r="C2575" i="35"/>
  <c r="C2576" i="35"/>
  <c r="C2577" i="35"/>
  <c r="C2578" i="35"/>
  <c r="C2579" i="35"/>
  <c r="C2580" i="35"/>
  <c r="C2581" i="35"/>
  <c r="C2582" i="35"/>
  <c r="C2583" i="35"/>
  <c r="C2584" i="35"/>
  <c r="C2585" i="35"/>
  <c r="C2586" i="35"/>
  <c r="B6" i="35"/>
  <c r="B7" i="35"/>
  <c r="B8" i="35"/>
  <c r="B9" i="35"/>
  <c r="B10" i="35"/>
  <c r="B11" i="35"/>
  <c r="B12" i="35"/>
  <c r="B13" i="35"/>
  <c r="B14" i="35"/>
  <c r="B15" i="35"/>
  <c r="B16" i="35"/>
  <c r="B17" i="35"/>
  <c r="B18" i="35"/>
  <c r="B19" i="35"/>
  <c r="B20" i="35"/>
  <c r="B21" i="35"/>
  <c r="B22" i="35"/>
  <c r="B23" i="35"/>
  <c r="B24" i="35"/>
  <c r="B25" i="35"/>
  <c r="B26" i="35"/>
  <c r="B27" i="35"/>
  <c r="B28" i="35"/>
  <c r="B29" i="35"/>
  <c r="B30" i="35"/>
  <c r="B31" i="35"/>
  <c r="B32" i="35"/>
  <c r="B33" i="35"/>
  <c r="B34" i="35"/>
  <c r="B35" i="35"/>
  <c r="B36" i="35"/>
  <c r="B37" i="35"/>
  <c r="B38" i="35"/>
  <c r="B39" i="35"/>
  <c r="B40" i="35"/>
  <c r="B41" i="35"/>
  <c r="B42" i="35"/>
  <c r="B43" i="35"/>
  <c r="B44" i="35"/>
  <c r="B45" i="35"/>
  <c r="B46" i="35"/>
  <c r="B47" i="35"/>
  <c r="B48" i="35"/>
  <c r="B49" i="35"/>
  <c r="B50" i="35"/>
  <c r="B53" i="35"/>
  <c r="B54" i="35"/>
  <c r="B55" i="35"/>
  <c r="B56" i="35"/>
  <c r="B57" i="35"/>
  <c r="B58" i="35"/>
  <c r="B59" i="35"/>
  <c r="B60" i="35"/>
  <c r="B61" i="35"/>
  <c r="B62" i="35"/>
  <c r="B63" i="35"/>
  <c r="B64" i="35"/>
  <c r="B65" i="35"/>
  <c r="B66" i="35"/>
  <c r="B67" i="35"/>
  <c r="B68" i="35"/>
  <c r="B69" i="35"/>
  <c r="B70" i="35"/>
  <c r="B71" i="35"/>
  <c r="B72" i="35"/>
  <c r="B75" i="35"/>
  <c r="B78" i="35"/>
  <c r="B79" i="35"/>
  <c r="B80" i="35"/>
  <c r="B81" i="35"/>
  <c r="B82" i="35"/>
  <c r="B83" i="35"/>
  <c r="B84" i="35"/>
  <c r="B85" i="35"/>
  <c r="B86" i="35"/>
  <c r="B87" i="35"/>
  <c r="B88" i="35"/>
  <c r="B89" i="35"/>
  <c r="B90" i="35"/>
  <c r="B91" i="35"/>
  <c r="B92" i="35"/>
  <c r="B93" i="35"/>
  <c r="B94" i="35"/>
  <c r="B95" i="35"/>
  <c r="B97" i="35"/>
  <c r="B98" i="35"/>
  <c r="B99" i="35"/>
  <c r="B100" i="35"/>
  <c r="B101" i="35"/>
  <c r="B102" i="35"/>
  <c r="B103" i="35"/>
  <c r="B104" i="35"/>
  <c r="B105" i="35"/>
  <c r="B106" i="35"/>
  <c r="B107" i="35"/>
  <c r="B108" i="35"/>
  <c r="B109" i="35"/>
  <c r="B110" i="35"/>
  <c r="B111" i="35"/>
  <c r="B112" i="35"/>
  <c r="B113" i="35"/>
  <c r="B114" i="35"/>
  <c r="B115" i="35"/>
  <c r="B116" i="35"/>
  <c r="B117" i="35"/>
  <c r="B124" i="35"/>
  <c r="B125" i="35"/>
  <c r="B126" i="35"/>
  <c r="B127" i="35"/>
  <c r="B128" i="35"/>
  <c r="B129" i="35"/>
  <c r="B130" i="35"/>
  <c r="B131" i="35"/>
  <c r="B132" i="35"/>
  <c r="B133" i="35"/>
  <c r="B134" i="35"/>
  <c r="B135" i="35"/>
  <c r="B136" i="35"/>
  <c r="B137" i="35"/>
  <c r="B138" i="35"/>
  <c r="B139" i="35"/>
  <c r="B140" i="35"/>
  <c r="B141" i="35"/>
  <c r="B142" i="35"/>
  <c r="B143" i="35"/>
  <c r="B144" i="35"/>
  <c r="B145" i="35"/>
  <c r="B146" i="35"/>
  <c r="B147" i="35"/>
  <c r="B148" i="35"/>
  <c r="B149" i="35"/>
  <c r="B150" i="35"/>
  <c r="B151" i="35"/>
  <c r="B152" i="35"/>
  <c r="B153" i="35"/>
  <c r="B154" i="35"/>
  <c r="B155" i="35"/>
  <c r="B156" i="35"/>
  <c r="B157" i="35"/>
  <c r="B158" i="35"/>
  <c r="B159" i="35"/>
  <c r="B160" i="35"/>
  <c r="B161" i="35"/>
  <c r="B163" i="35"/>
  <c r="B164" i="35"/>
  <c r="B165" i="35"/>
  <c r="B166" i="35"/>
  <c r="B167" i="35"/>
  <c r="B168" i="35"/>
  <c r="B169" i="35"/>
  <c r="B170" i="35"/>
  <c r="B171" i="35"/>
  <c r="B172" i="35"/>
  <c r="B173" i="35"/>
  <c r="B174" i="35"/>
  <c r="B175" i="35"/>
  <c r="B176" i="35"/>
  <c r="B177" i="35"/>
  <c r="B178" i="35"/>
  <c r="B179" i="35"/>
  <c r="B180" i="35"/>
  <c r="B181" i="35"/>
  <c r="B182" i="35"/>
  <c r="B183" i="35"/>
  <c r="B184" i="35"/>
  <c r="B185" i="35"/>
  <c r="B186" i="35"/>
  <c r="B187" i="35"/>
  <c r="B188" i="35"/>
  <c r="B189" i="35"/>
  <c r="B190" i="35"/>
  <c r="B191" i="35"/>
  <c r="B192" i="35"/>
  <c r="B193" i="35"/>
  <c r="B194" i="35"/>
  <c r="B195" i="35"/>
  <c r="B196" i="35"/>
  <c r="B197" i="35"/>
  <c r="B198" i="35"/>
  <c r="B199" i="35"/>
  <c r="B200" i="35"/>
  <c r="B201" i="35"/>
  <c r="B202" i="35"/>
  <c r="B203" i="35"/>
  <c r="B204" i="35"/>
  <c r="B205" i="35"/>
  <c r="B206" i="35"/>
  <c r="B207" i="35"/>
  <c r="B208" i="35"/>
  <c r="B209" i="35"/>
  <c r="B210" i="35"/>
  <c r="B211" i="35"/>
  <c r="B212" i="35"/>
  <c r="B213" i="35"/>
  <c r="B214" i="35"/>
  <c r="B215" i="35"/>
  <c r="B216" i="35"/>
  <c r="B217" i="35"/>
  <c r="B218" i="35"/>
  <c r="B219" i="35"/>
  <c r="B220" i="35"/>
  <c r="B221" i="35"/>
  <c r="B222" i="35"/>
  <c r="B223" i="35"/>
  <c r="B224" i="35"/>
  <c r="B225" i="35"/>
  <c r="B226" i="35"/>
  <c r="B228" i="35"/>
  <c r="B229" i="35"/>
  <c r="B230" i="35"/>
  <c r="B231" i="35"/>
  <c r="B232" i="35"/>
  <c r="B233" i="35"/>
  <c r="B234" i="35"/>
  <c r="B235" i="35"/>
  <c r="B236" i="35"/>
  <c r="B237" i="35"/>
  <c r="B238" i="35"/>
  <c r="B239" i="35"/>
  <c r="B240" i="35"/>
  <c r="B242" i="35"/>
  <c r="B243" i="35"/>
  <c r="B244" i="35"/>
  <c r="B245" i="35"/>
  <c r="B246" i="35"/>
  <c r="B247" i="35"/>
  <c r="B248" i="35"/>
  <c r="B249" i="35"/>
  <c r="B250" i="35"/>
  <c r="B251" i="35"/>
  <c r="B252" i="35"/>
  <c r="B253" i="35"/>
  <c r="B254" i="35"/>
  <c r="B255" i="35"/>
  <c r="B256" i="35"/>
  <c r="B257" i="35"/>
  <c r="B258" i="35"/>
  <c r="B259" i="35"/>
  <c r="B260" i="35"/>
  <c r="B261" i="35"/>
  <c r="B262" i="35"/>
  <c r="B263" i="35"/>
  <c r="B264" i="35"/>
  <c r="B265" i="35"/>
  <c r="B266" i="35"/>
  <c r="B267" i="35"/>
  <c r="B268" i="35"/>
  <c r="B269" i="35"/>
  <c r="B270" i="35"/>
  <c r="B271" i="35"/>
  <c r="B272" i="35"/>
  <c r="B273" i="35"/>
  <c r="B274" i="35"/>
  <c r="B275" i="35"/>
  <c r="B276" i="35"/>
  <c r="B277" i="35"/>
  <c r="B278" i="35"/>
  <c r="B279" i="35"/>
  <c r="B280" i="35"/>
  <c r="B281" i="35"/>
  <c r="B282" i="35"/>
  <c r="B283" i="35"/>
  <c r="B284" i="35"/>
  <c r="B285" i="35"/>
  <c r="B286" i="35"/>
  <c r="B287" i="35"/>
  <c r="B288" i="35"/>
  <c r="B289" i="35"/>
  <c r="B290" i="35"/>
  <c r="B291" i="35"/>
  <c r="B292" i="35"/>
  <c r="B293" i="35"/>
  <c r="B294" i="35"/>
  <c r="B295" i="35"/>
  <c r="B296" i="35"/>
  <c r="B297" i="35"/>
  <c r="B298" i="35"/>
  <c r="B299" i="35"/>
  <c r="B300" i="35"/>
  <c r="B301" i="35"/>
  <c r="B302" i="35"/>
  <c r="B303" i="35"/>
  <c r="B304" i="35"/>
  <c r="B305" i="35"/>
  <c r="B306" i="35"/>
  <c r="B307" i="35"/>
  <c r="B308" i="35"/>
  <c r="B309" i="35"/>
  <c r="B310" i="35"/>
  <c r="B311" i="35"/>
  <c r="B312" i="35"/>
  <c r="B313" i="35"/>
  <c r="B314" i="35"/>
  <c r="B315" i="35"/>
  <c r="B316" i="35"/>
  <c r="B317" i="35"/>
  <c r="B318" i="35"/>
  <c r="B319" i="35"/>
  <c r="B320" i="35"/>
  <c r="B321" i="35"/>
  <c r="B322" i="35"/>
  <c r="B323" i="35"/>
  <c r="B324" i="35"/>
  <c r="B325" i="35"/>
  <c r="B326" i="35"/>
  <c r="B327" i="35"/>
  <c r="B328" i="35"/>
  <c r="B329" i="35"/>
  <c r="B330" i="35"/>
  <c r="B331" i="35"/>
  <c r="B332" i="35"/>
  <c r="B333" i="35"/>
  <c r="B334" i="35"/>
  <c r="B335" i="35"/>
  <c r="B336" i="35"/>
  <c r="B337" i="35"/>
  <c r="B338" i="35"/>
  <c r="B339" i="35"/>
  <c r="B340" i="35"/>
  <c r="B341" i="35"/>
  <c r="B342" i="35"/>
  <c r="B343" i="35"/>
  <c r="B344" i="35"/>
  <c r="B345" i="35"/>
  <c r="B346" i="35"/>
  <c r="B347" i="35"/>
  <c r="B348" i="35"/>
  <c r="B349" i="35"/>
  <c r="B350" i="35"/>
  <c r="B351" i="35"/>
  <c r="B352" i="35"/>
  <c r="B353" i="35"/>
  <c r="B354" i="35"/>
  <c r="B355" i="35"/>
  <c r="B356" i="35"/>
  <c r="B357" i="35"/>
  <c r="B358" i="35"/>
  <c r="B359" i="35"/>
  <c r="B360" i="35"/>
  <c r="B361" i="35"/>
  <c r="B362" i="35"/>
  <c r="B363" i="35"/>
  <c r="B364" i="35"/>
  <c r="B365" i="35"/>
  <c r="B366" i="35"/>
  <c r="B367" i="35"/>
  <c r="B368" i="35"/>
  <c r="B369" i="35"/>
  <c r="B370" i="35"/>
  <c r="B371" i="35"/>
  <c r="B372" i="35"/>
  <c r="B373" i="35"/>
  <c r="B374" i="35"/>
  <c r="B375" i="35"/>
  <c r="B376" i="35"/>
  <c r="B377" i="35"/>
  <c r="B378" i="35"/>
  <c r="B379" i="35"/>
  <c r="B380" i="35"/>
  <c r="B381" i="35"/>
  <c r="B382" i="35"/>
  <c r="B383" i="35"/>
  <c r="B384" i="35"/>
  <c r="B385" i="35"/>
  <c r="B386" i="35"/>
  <c r="B387" i="35"/>
  <c r="B388" i="35"/>
  <c r="B389" i="35"/>
  <c r="B390" i="35"/>
  <c r="B391" i="35"/>
  <c r="B392" i="35"/>
  <c r="B393" i="35"/>
  <c r="B394" i="35"/>
  <c r="B395" i="35"/>
  <c r="B396" i="35"/>
  <c r="B397" i="35"/>
  <c r="B398" i="35"/>
  <c r="B399" i="35"/>
  <c r="B400" i="35"/>
  <c r="B401" i="35"/>
  <c r="B402" i="35"/>
  <c r="B404" i="35"/>
  <c r="B405" i="35"/>
  <c r="B406" i="35"/>
  <c r="B407" i="35"/>
  <c r="B408" i="35"/>
  <c r="B409" i="35"/>
  <c r="B410" i="35"/>
  <c r="B411" i="35"/>
  <c r="B412" i="35"/>
  <c r="B413" i="35"/>
  <c r="B414" i="35"/>
  <c r="B415" i="35"/>
  <c r="B416" i="35"/>
  <c r="B417" i="35"/>
  <c r="B418" i="35"/>
  <c r="B419" i="35"/>
  <c r="B420" i="35"/>
  <c r="B421" i="35"/>
  <c r="B422" i="35"/>
  <c r="B423" i="35"/>
  <c r="B424" i="35"/>
  <c r="B425" i="35"/>
  <c r="B426" i="35"/>
  <c r="B427" i="35"/>
  <c r="B428" i="35"/>
  <c r="B429" i="35"/>
  <c r="B430" i="35"/>
  <c r="B431" i="35"/>
  <c r="B432" i="35"/>
  <c r="B433" i="35"/>
  <c r="B434" i="35"/>
  <c r="B435" i="35"/>
  <c r="B436" i="35"/>
  <c r="B437" i="35"/>
  <c r="B438" i="35"/>
  <c r="B439" i="35"/>
  <c r="B440" i="35"/>
  <c r="B441" i="35"/>
  <c r="B442" i="35"/>
  <c r="B443" i="35"/>
  <c r="B444" i="35"/>
  <c r="B446" i="35"/>
  <c r="B447" i="35"/>
  <c r="B448" i="35"/>
  <c r="B449" i="35"/>
  <c r="B450" i="35"/>
  <c r="B451" i="35"/>
  <c r="B452" i="35"/>
  <c r="B453" i="35"/>
  <c r="B454" i="35"/>
  <c r="B455" i="35"/>
  <c r="B456" i="35"/>
  <c r="B457" i="35"/>
  <c r="B458" i="35"/>
  <c r="B459" i="35"/>
  <c r="B460" i="35"/>
  <c r="B461" i="35"/>
  <c r="B462" i="35"/>
  <c r="B463" i="35"/>
  <c r="B464" i="35"/>
  <c r="B465" i="35"/>
  <c r="B466" i="35"/>
  <c r="B467" i="35"/>
  <c r="B468" i="35"/>
  <c r="B469" i="35"/>
  <c r="B470" i="35"/>
  <c r="B471" i="35"/>
  <c r="B472" i="35"/>
  <c r="B473" i="35"/>
  <c r="B474" i="35"/>
  <c r="B475" i="35"/>
  <c r="B476" i="35"/>
  <c r="B477" i="35"/>
  <c r="B478" i="35"/>
  <c r="B479" i="35"/>
  <c r="B480" i="35"/>
  <c r="B481" i="35"/>
  <c r="B482" i="35"/>
  <c r="B483" i="35"/>
  <c r="B484" i="35"/>
  <c r="B485" i="35"/>
  <c r="B486" i="35"/>
  <c r="B487" i="35"/>
  <c r="B488" i="35"/>
  <c r="B489" i="35"/>
  <c r="B490" i="35"/>
  <c r="B491" i="35"/>
  <c r="B492" i="35"/>
  <c r="B493" i="35"/>
  <c r="B494" i="35"/>
  <c r="B495" i="35"/>
  <c r="B496" i="35"/>
  <c r="B497" i="35"/>
  <c r="B498" i="35"/>
  <c r="B499" i="35"/>
  <c r="B500" i="35"/>
  <c r="B501" i="35"/>
  <c r="B502" i="35"/>
  <c r="B503" i="35"/>
  <c r="B504" i="35"/>
  <c r="B505" i="35"/>
  <c r="B506" i="35"/>
  <c r="B507" i="35"/>
  <c r="B508" i="35"/>
  <c r="B509" i="35"/>
  <c r="B510" i="35"/>
  <c r="B511" i="35"/>
  <c r="B512" i="35"/>
  <c r="B513" i="35"/>
  <c r="B514" i="35"/>
  <c r="B515" i="35"/>
  <c r="B516" i="35"/>
  <c r="B517" i="35"/>
  <c r="B518" i="35"/>
  <c r="B519" i="35"/>
  <c r="B520" i="35"/>
  <c r="B521" i="35"/>
  <c r="B522" i="35"/>
  <c r="B523" i="35"/>
  <c r="B524" i="35"/>
  <c r="B525" i="35"/>
  <c r="B526" i="35"/>
  <c r="B527" i="35"/>
  <c r="B528" i="35"/>
  <c r="B529" i="35"/>
  <c r="B530" i="35"/>
  <c r="B531" i="35"/>
  <c r="B532" i="35"/>
  <c r="B533" i="35"/>
  <c r="B534" i="35"/>
  <c r="B535" i="35"/>
  <c r="B536" i="35"/>
  <c r="B537" i="35"/>
  <c r="B538" i="35"/>
  <c r="B539" i="35"/>
  <c r="B540" i="35"/>
  <c r="B541" i="35"/>
  <c r="B542" i="35"/>
  <c r="B543" i="35"/>
  <c r="B544" i="35"/>
  <c r="B545" i="35"/>
  <c r="B546" i="35"/>
  <c r="B547" i="35"/>
  <c r="B548" i="35"/>
  <c r="B549" i="35"/>
  <c r="B550" i="35"/>
  <c r="B551" i="35"/>
  <c r="B552" i="35"/>
  <c r="B553" i="35"/>
  <c r="B554" i="35"/>
  <c r="B555" i="35"/>
  <c r="B556" i="35"/>
  <c r="B557" i="35"/>
  <c r="B558" i="35"/>
  <c r="B559" i="35"/>
  <c r="B560" i="35"/>
  <c r="B561" i="35"/>
  <c r="B562" i="35"/>
  <c r="B563" i="35"/>
  <c r="B564" i="35"/>
  <c r="B565" i="35"/>
  <c r="B566" i="35"/>
  <c r="B567" i="35"/>
  <c r="B568" i="35"/>
  <c r="B569" i="35"/>
  <c r="B570" i="35"/>
  <c r="B571" i="35"/>
  <c r="B572" i="35"/>
  <c r="B573" i="35"/>
  <c r="B574" i="35"/>
  <c r="B575" i="35"/>
  <c r="B576" i="35"/>
  <c r="B577" i="35"/>
  <c r="B578" i="35"/>
  <c r="B579" i="35"/>
  <c r="B580" i="35"/>
  <c r="B581" i="35"/>
  <c r="B582" i="35"/>
  <c r="B583" i="35"/>
  <c r="B584" i="35"/>
  <c r="B585" i="35"/>
  <c r="B586" i="35"/>
  <c r="B587" i="35"/>
  <c r="B588" i="35"/>
  <c r="B589" i="35"/>
  <c r="B590" i="35"/>
  <c r="B591" i="35"/>
  <c r="B592" i="35"/>
  <c r="B593" i="35"/>
  <c r="B594" i="35"/>
  <c r="B595" i="35"/>
  <c r="B596" i="35"/>
  <c r="B597" i="35"/>
  <c r="B598" i="35"/>
  <c r="B599" i="35"/>
  <c r="B600" i="35"/>
  <c r="B601" i="35"/>
  <c r="B602" i="35"/>
  <c r="B603" i="35"/>
  <c r="B604" i="35"/>
  <c r="B605" i="35"/>
  <c r="B606" i="35"/>
  <c r="B607" i="35"/>
  <c r="B608" i="35"/>
  <c r="B609" i="35"/>
  <c r="B610" i="35"/>
  <c r="B611" i="35"/>
  <c r="B612" i="35"/>
  <c r="B613" i="35"/>
  <c r="B614" i="35"/>
  <c r="B615" i="35"/>
  <c r="B616" i="35"/>
  <c r="B617" i="35"/>
  <c r="B618" i="35"/>
  <c r="B619" i="35"/>
  <c r="B620" i="35"/>
  <c r="B621" i="35"/>
  <c r="B622" i="35"/>
  <c r="B623" i="35"/>
  <c r="B624" i="35"/>
  <c r="B625" i="35"/>
  <c r="B626" i="35"/>
  <c r="B627" i="35"/>
  <c r="B628" i="35"/>
  <c r="B629" i="35"/>
  <c r="B630" i="35"/>
  <c r="B631" i="35"/>
  <c r="B632" i="35"/>
  <c r="B633" i="35"/>
  <c r="B634" i="35"/>
  <c r="B635" i="35"/>
  <c r="B636" i="35"/>
  <c r="B637" i="35"/>
  <c r="B638" i="35"/>
  <c r="B639" i="35"/>
  <c r="B640" i="35"/>
  <c r="B641" i="35"/>
  <c r="B642" i="35"/>
  <c r="B643" i="35"/>
  <c r="B644" i="35"/>
  <c r="B645" i="35"/>
  <c r="B646" i="35"/>
  <c r="B647" i="35"/>
  <c r="B648" i="35"/>
  <c r="B649" i="35"/>
  <c r="B650" i="35"/>
  <c r="B651" i="35"/>
  <c r="B652" i="35"/>
  <c r="B653" i="35"/>
  <c r="B654" i="35"/>
  <c r="B655" i="35"/>
  <c r="B656" i="35"/>
  <c r="B657" i="35"/>
  <c r="B658" i="35"/>
  <c r="B659" i="35"/>
  <c r="B660" i="35"/>
  <c r="B661" i="35"/>
  <c r="B662" i="35"/>
  <c r="B663" i="35"/>
  <c r="B664" i="35"/>
  <c r="B665" i="35"/>
  <c r="B666" i="35"/>
  <c r="B667" i="35"/>
  <c r="B668" i="35"/>
  <c r="B669" i="35"/>
  <c r="B670" i="35"/>
  <c r="B671" i="35"/>
  <c r="B672" i="35"/>
  <c r="B673" i="35"/>
  <c r="B674" i="35"/>
  <c r="B675" i="35"/>
  <c r="B676" i="35"/>
  <c r="B677" i="35"/>
  <c r="B678" i="35"/>
  <c r="B679" i="35"/>
  <c r="B680" i="35"/>
  <c r="B681" i="35"/>
  <c r="B682" i="35"/>
  <c r="B683" i="35"/>
  <c r="B684" i="35"/>
  <c r="B685" i="35"/>
  <c r="B686" i="35"/>
  <c r="B687" i="35"/>
  <c r="B688" i="35"/>
  <c r="B689" i="35"/>
  <c r="B690" i="35"/>
  <c r="B691" i="35"/>
  <c r="B692" i="35"/>
  <c r="B693" i="35"/>
  <c r="B694" i="35"/>
  <c r="B695" i="35"/>
  <c r="B696" i="35"/>
  <c r="B697" i="35"/>
  <c r="B698" i="35"/>
  <c r="B699" i="35"/>
  <c r="B700" i="35"/>
  <c r="B701" i="35"/>
  <c r="B702" i="35"/>
  <c r="B703" i="35"/>
  <c r="B704" i="35"/>
  <c r="B705" i="35"/>
  <c r="B706" i="35"/>
  <c r="B707" i="35"/>
  <c r="B708" i="35"/>
  <c r="B709" i="35"/>
  <c r="B710" i="35"/>
  <c r="B711" i="35"/>
  <c r="B712" i="35"/>
  <c r="B713" i="35"/>
  <c r="B714" i="35"/>
  <c r="B715" i="35"/>
  <c r="B716" i="35"/>
  <c r="B717" i="35"/>
  <c r="B718" i="35"/>
  <c r="B719" i="35"/>
  <c r="B720" i="35"/>
  <c r="B721" i="35"/>
  <c r="B722" i="35"/>
  <c r="B723" i="35"/>
  <c r="B724" i="35"/>
  <c r="B725" i="35"/>
  <c r="B726" i="35"/>
  <c r="B727" i="35"/>
  <c r="B728" i="35"/>
  <c r="B729" i="35"/>
  <c r="B730" i="35"/>
  <c r="B731" i="35"/>
  <c r="B732" i="35"/>
  <c r="B733" i="35"/>
  <c r="B734" i="35"/>
  <c r="B735" i="35"/>
  <c r="B736" i="35"/>
  <c r="B737" i="35"/>
  <c r="B738" i="35"/>
  <c r="B739" i="35"/>
  <c r="B740" i="35"/>
  <c r="B741" i="35"/>
  <c r="B742" i="35"/>
  <c r="B743" i="35"/>
  <c r="B744" i="35"/>
  <c r="B745" i="35"/>
  <c r="B746" i="35"/>
  <c r="B747" i="35"/>
  <c r="B748" i="35"/>
  <c r="B749" i="35"/>
  <c r="B750" i="35"/>
  <c r="B751" i="35"/>
  <c r="B752" i="35"/>
  <c r="B753" i="35"/>
  <c r="B754" i="35"/>
  <c r="B755" i="35"/>
  <c r="B756" i="35"/>
  <c r="B757" i="35"/>
  <c r="B758" i="35"/>
  <c r="B759" i="35"/>
  <c r="B760" i="35"/>
  <c r="B761" i="35"/>
  <c r="B762" i="35"/>
  <c r="B763" i="35"/>
  <c r="B764" i="35"/>
  <c r="B765" i="35"/>
  <c r="B766" i="35"/>
  <c r="B767" i="35"/>
  <c r="B768" i="35"/>
  <c r="B769" i="35"/>
  <c r="B770" i="35"/>
  <c r="B771" i="35"/>
  <c r="B772" i="35"/>
  <c r="B773" i="35"/>
  <c r="B774" i="35"/>
  <c r="B775" i="35"/>
  <c r="B776" i="35"/>
  <c r="B777" i="35"/>
  <c r="B778" i="35"/>
  <c r="B779" i="35"/>
  <c r="B780" i="35"/>
  <c r="B781" i="35"/>
  <c r="B782" i="35"/>
  <c r="B783" i="35"/>
  <c r="B784" i="35"/>
  <c r="B785" i="35"/>
  <c r="B786" i="35"/>
  <c r="B787" i="35"/>
  <c r="B788" i="35"/>
  <c r="B789" i="35"/>
  <c r="B790" i="35"/>
  <c r="B791" i="35"/>
  <c r="B792" i="35"/>
  <c r="B793" i="35"/>
  <c r="B794" i="35"/>
  <c r="B795" i="35"/>
  <c r="B796" i="35"/>
  <c r="B797" i="35"/>
  <c r="B798" i="35"/>
  <c r="B799" i="35"/>
  <c r="B800" i="35"/>
  <c r="B801" i="35"/>
  <c r="B802" i="35"/>
  <c r="B803" i="35"/>
  <c r="B804" i="35"/>
  <c r="B805" i="35"/>
  <c r="B806" i="35"/>
  <c r="B807" i="35"/>
  <c r="B808" i="35"/>
  <c r="B809" i="35"/>
  <c r="B810" i="35"/>
  <c r="B811" i="35"/>
  <c r="B812" i="35"/>
  <c r="B813" i="35"/>
  <c r="B814" i="35"/>
  <c r="B815" i="35"/>
  <c r="B816" i="35"/>
  <c r="B817" i="35"/>
  <c r="B818" i="35"/>
  <c r="B819" i="35"/>
  <c r="B820" i="35"/>
  <c r="B821" i="35"/>
  <c r="B822" i="35"/>
  <c r="B823" i="35"/>
  <c r="B824" i="35"/>
  <c r="B825" i="35"/>
  <c r="B826" i="35"/>
  <c r="B827" i="35"/>
  <c r="B828" i="35"/>
  <c r="B829" i="35"/>
  <c r="B830" i="35"/>
  <c r="B831" i="35"/>
  <c r="B832" i="35"/>
  <c r="B833" i="35"/>
  <c r="B834" i="35"/>
  <c r="B835" i="35"/>
  <c r="B836" i="35"/>
  <c r="B837" i="35"/>
  <c r="B838" i="35"/>
  <c r="B839" i="35"/>
  <c r="B840" i="35"/>
  <c r="B841" i="35"/>
  <c r="B842" i="35"/>
  <c r="B843" i="35"/>
  <c r="B844" i="35"/>
  <c r="B845" i="35"/>
  <c r="B846" i="35"/>
  <c r="B847" i="35"/>
  <c r="B848" i="35"/>
  <c r="B849" i="35"/>
  <c r="B850" i="35"/>
  <c r="B851" i="35"/>
  <c r="B852" i="35"/>
  <c r="B853" i="35"/>
  <c r="B854" i="35"/>
  <c r="B855" i="35"/>
  <c r="B856" i="35"/>
  <c r="B857" i="35"/>
  <c r="B858" i="35"/>
  <c r="B859" i="35"/>
  <c r="B860" i="35"/>
  <c r="B861" i="35"/>
  <c r="B862" i="35"/>
  <c r="B863" i="35"/>
  <c r="B864" i="35"/>
  <c r="B865" i="35"/>
  <c r="B866" i="35"/>
  <c r="B867" i="35"/>
  <c r="B868" i="35"/>
  <c r="B869" i="35"/>
  <c r="B870" i="35"/>
  <c r="B872" i="35"/>
  <c r="B873" i="35"/>
  <c r="B874" i="35"/>
  <c r="B875" i="35"/>
  <c r="B876" i="35"/>
  <c r="B877" i="35"/>
  <c r="B878" i="35"/>
  <c r="B879" i="35"/>
  <c r="B880" i="35"/>
  <c r="B881" i="35"/>
  <c r="B882" i="35"/>
  <c r="B883" i="35"/>
  <c r="B884" i="35"/>
  <c r="B885" i="35"/>
  <c r="B886" i="35"/>
  <c r="B887" i="35"/>
  <c r="B888" i="35"/>
  <c r="B889" i="35"/>
  <c r="B890" i="35"/>
  <c r="B891" i="35"/>
  <c r="B892" i="35"/>
  <c r="B893" i="35"/>
  <c r="B894" i="35"/>
  <c r="B895" i="35"/>
  <c r="B896" i="35"/>
  <c r="B897" i="35"/>
  <c r="B898" i="35"/>
  <c r="B899" i="35"/>
  <c r="B900" i="35"/>
  <c r="B901" i="35"/>
  <c r="B902" i="35"/>
  <c r="B903" i="35"/>
  <c r="B904" i="35"/>
  <c r="B905" i="35"/>
  <c r="B906" i="35"/>
  <c r="B907" i="35"/>
  <c r="B908" i="35"/>
  <c r="B909" i="35"/>
  <c r="B910" i="35"/>
  <c r="B911" i="35"/>
  <c r="B912" i="35"/>
  <c r="B913" i="35"/>
  <c r="B914" i="35"/>
  <c r="B915" i="35"/>
  <c r="B916" i="35"/>
  <c r="B917" i="35"/>
  <c r="B918" i="35"/>
  <c r="B919" i="35"/>
  <c r="B920" i="35"/>
  <c r="B921" i="35"/>
  <c r="B922" i="35"/>
  <c r="B923" i="35"/>
  <c r="B924" i="35"/>
  <c r="B925" i="35"/>
  <c r="B926" i="35"/>
  <c r="B927" i="35"/>
  <c r="B928" i="35"/>
  <c r="B929" i="35"/>
  <c r="B930" i="35"/>
  <c r="B931" i="35"/>
  <c r="B932" i="35"/>
  <c r="B933" i="35"/>
  <c r="B934" i="35"/>
  <c r="B935" i="35"/>
  <c r="B936" i="35"/>
  <c r="B937" i="35"/>
  <c r="B938" i="35"/>
  <c r="B939" i="35"/>
  <c r="B940" i="35"/>
  <c r="B941" i="35"/>
  <c r="B942" i="35"/>
  <c r="B943" i="35"/>
  <c r="B944" i="35"/>
  <c r="B947" i="35"/>
  <c r="B948" i="35"/>
  <c r="B949" i="35"/>
  <c r="B950" i="35"/>
  <c r="B951" i="35"/>
  <c r="B952" i="35"/>
  <c r="B953" i="35"/>
  <c r="B954" i="35"/>
  <c r="B955" i="35"/>
  <c r="B956" i="35"/>
  <c r="B957" i="35"/>
  <c r="B958" i="35"/>
  <c r="B959" i="35"/>
  <c r="B960" i="35"/>
  <c r="B961" i="35"/>
  <c r="B962" i="35"/>
  <c r="B963" i="35"/>
  <c r="B964" i="35"/>
  <c r="B965" i="35"/>
  <c r="B966" i="35"/>
  <c r="B967" i="35"/>
  <c r="B968" i="35"/>
  <c r="B969" i="35"/>
  <c r="B970" i="35"/>
  <c r="B971" i="35"/>
  <c r="B972" i="35"/>
  <c r="B973" i="35"/>
  <c r="B974" i="35"/>
  <c r="B976" i="35"/>
  <c r="B977" i="35"/>
  <c r="B978" i="35"/>
  <c r="B979" i="35"/>
  <c r="B980" i="35"/>
  <c r="B981" i="35"/>
  <c r="B982" i="35"/>
  <c r="B983" i="35"/>
  <c r="B984" i="35"/>
  <c r="B985" i="35"/>
  <c r="B986" i="35"/>
  <c r="B987" i="35"/>
  <c r="B988" i="35"/>
  <c r="B989" i="35"/>
  <c r="B990" i="35"/>
  <c r="B991" i="35"/>
  <c r="B992" i="35"/>
  <c r="B993" i="35"/>
  <c r="B994" i="35"/>
  <c r="B995" i="35"/>
  <c r="B996" i="35"/>
  <c r="B997" i="35"/>
  <c r="B998" i="35"/>
  <c r="B999" i="35"/>
  <c r="B1000" i="35"/>
  <c r="B1001" i="35"/>
  <c r="B1002" i="35"/>
  <c r="B1003" i="35"/>
  <c r="B1004" i="35"/>
  <c r="B1005" i="35"/>
  <c r="B1006" i="35"/>
  <c r="B1007" i="35"/>
  <c r="B1008" i="35"/>
  <c r="B1009" i="35"/>
  <c r="B1010" i="35"/>
  <c r="B1011" i="35"/>
  <c r="B1012" i="35"/>
  <c r="B1013" i="35"/>
  <c r="B1014" i="35"/>
  <c r="B1015" i="35"/>
  <c r="B1016" i="35"/>
  <c r="B1017" i="35"/>
  <c r="B1018" i="35"/>
  <c r="B1019" i="35"/>
  <c r="B1020" i="35"/>
  <c r="B1021" i="35"/>
  <c r="B1022" i="35"/>
  <c r="B1023" i="35"/>
  <c r="B1024" i="35"/>
  <c r="B1025" i="35"/>
  <c r="B1026" i="35"/>
  <c r="B1027" i="35"/>
  <c r="B1028" i="35"/>
  <c r="B1029" i="35"/>
  <c r="B1030" i="35"/>
  <c r="B1031" i="35"/>
  <c r="B1032" i="35"/>
  <c r="B1033" i="35"/>
  <c r="B1034" i="35"/>
  <c r="B1035" i="35"/>
  <c r="B1036" i="35"/>
  <c r="B1037" i="35"/>
  <c r="B1038" i="35"/>
  <c r="B1039" i="35"/>
  <c r="B1040" i="35"/>
  <c r="B1041" i="35"/>
  <c r="B1042" i="35"/>
  <c r="B1043" i="35"/>
  <c r="B1044" i="35"/>
  <c r="B1045" i="35"/>
  <c r="B1046" i="35"/>
  <c r="B1047" i="35"/>
  <c r="B1048" i="35"/>
  <c r="B1049" i="35"/>
  <c r="B1050" i="35"/>
  <c r="B1051" i="35"/>
  <c r="B1052" i="35"/>
  <c r="B1053" i="35"/>
  <c r="B1054" i="35"/>
  <c r="B1055" i="35"/>
  <c r="B1056" i="35"/>
  <c r="B1057" i="35"/>
  <c r="B1058" i="35"/>
  <c r="B1059" i="35"/>
  <c r="B1060" i="35"/>
  <c r="B1061" i="35"/>
  <c r="B1062" i="35"/>
  <c r="B1063" i="35"/>
  <c r="B1064" i="35"/>
  <c r="B1065" i="35"/>
  <c r="B1066" i="35"/>
  <c r="B1067" i="35"/>
  <c r="B1068" i="35"/>
  <c r="B1069" i="35"/>
  <c r="B1070" i="35"/>
  <c r="B1071" i="35"/>
  <c r="B1072" i="35"/>
  <c r="B1073" i="35"/>
  <c r="B1074" i="35"/>
  <c r="B1075" i="35"/>
  <c r="B1076" i="35"/>
  <c r="B1077" i="35"/>
  <c r="B1078" i="35"/>
  <c r="B1079" i="35"/>
  <c r="B1080" i="35"/>
  <c r="B1081" i="35"/>
  <c r="B1082" i="35"/>
  <c r="B1083" i="35"/>
  <c r="B1084" i="35"/>
  <c r="B1085" i="35"/>
  <c r="B1086" i="35"/>
  <c r="B1087" i="35"/>
  <c r="B1088" i="35"/>
  <c r="B1089" i="35"/>
  <c r="B1090" i="35"/>
  <c r="B1091" i="35"/>
  <c r="B1092" i="35"/>
  <c r="B1093" i="35"/>
  <c r="B1094" i="35"/>
  <c r="B1095" i="35"/>
  <c r="B1096" i="35"/>
  <c r="B1097" i="35"/>
  <c r="B1098" i="35"/>
  <c r="B1099" i="35"/>
  <c r="B1100" i="35"/>
  <c r="B1101" i="35"/>
  <c r="B1102" i="35"/>
  <c r="B1103" i="35"/>
  <c r="B1104" i="35"/>
  <c r="B1105" i="35"/>
  <c r="B1106" i="35"/>
  <c r="B1107" i="35"/>
  <c r="B1108" i="35"/>
  <c r="B1109" i="35"/>
  <c r="B1110" i="35"/>
  <c r="B1111" i="35"/>
  <c r="B1112" i="35"/>
  <c r="B1113" i="35"/>
  <c r="B1114" i="35"/>
  <c r="B1115" i="35"/>
  <c r="B1116" i="35"/>
  <c r="B1117" i="35"/>
  <c r="B1118" i="35"/>
  <c r="B1119" i="35"/>
  <c r="B1120" i="35"/>
  <c r="B1121" i="35"/>
  <c r="B1122" i="35"/>
  <c r="B1123" i="35"/>
  <c r="B1124" i="35"/>
  <c r="B1125" i="35"/>
  <c r="B1126" i="35"/>
  <c r="B1127" i="35"/>
  <c r="B1128" i="35"/>
  <c r="B1129" i="35"/>
  <c r="B1130" i="35"/>
  <c r="B1131" i="35"/>
  <c r="B1132" i="35"/>
  <c r="B1133" i="35"/>
  <c r="B1134" i="35"/>
  <c r="B1135" i="35"/>
  <c r="B1136" i="35"/>
  <c r="B1137" i="35"/>
  <c r="B1138" i="35"/>
  <c r="B1139" i="35"/>
  <c r="B1140" i="35"/>
  <c r="B1141" i="35"/>
  <c r="B1142" i="35"/>
  <c r="B1143" i="35"/>
  <c r="B1144" i="35"/>
  <c r="B1145" i="35"/>
  <c r="B1146" i="35"/>
  <c r="B1147" i="35"/>
  <c r="B1148" i="35"/>
  <c r="B1149" i="35"/>
  <c r="B1150" i="35"/>
  <c r="B1151" i="35"/>
  <c r="B1152" i="35"/>
  <c r="B1153" i="35"/>
  <c r="B1154" i="35"/>
  <c r="B1155" i="35"/>
  <c r="B1156" i="35"/>
  <c r="B1157" i="35"/>
  <c r="B1158" i="35"/>
  <c r="B1159" i="35"/>
  <c r="B1160" i="35"/>
  <c r="B1161" i="35"/>
  <c r="B1162" i="35"/>
  <c r="B1163" i="35"/>
  <c r="B1164" i="35"/>
  <c r="B1165" i="35"/>
  <c r="B1166" i="35"/>
  <c r="B1167" i="35"/>
  <c r="B1168" i="35"/>
  <c r="B1169" i="35"/>
  <c r="B1170" i="35"/>
  <c r="B1171" i="35"/>
  <c r="B1172" i="35"/>
  <c r="B1173" i="35"/>
  <c r="B1174" i="35"/>
  <c r="B1175" i="35"/>
  <c r="B1176" i="35"/>
  <c r="B1177" i="35"/>
  <c r="B1178" i="35"/>
  <c r="B1179" i="35"/>
  <c r="B1180" i="35"/>
  <c r="B1181" i="35"/>
  <c r="B1182" i="35"/>
  <c r="B1183" i="35"/>
  <c r="B1184" i="35"/>
  <c r="B1185" i="35"/>
  <c r="B1186" i="35"/>
  <c r="B1187" i="35"/>
  <c r="B1188" i="35"/>
  <c r="B1189" i="35"/>
  <c r="B1190" i="35"/>
  <c r="B1191" i="35"/>
  <c r="B1192" i="35"/>
  <c r="B1193" i="35"/>
  <c r="B1194" i="35"/>
  <c r="B1195" i="35"/>
  <c r="B1196" i="35"/>
  <c r="B1197" i="35"/>
  <c r="B1198" i="35"/>
  <c r="B1199" i="35"/>
  <c r="B1200" i="35"/>
  <c r="B1201" i="35"/>
  <c r="B1202" i="35"/>
  <c r="B1203" i="35"/>
  <c r="B1204" i="35"/>
  <c r="B1205" i="35"/>
  <c r="B1206" i="35"/>
  <c r="B1207" i="35"/>
  <c r="B1208" i="35"/>
  <c r="B1209" i="35"/>
  <c r="B1210" i="35"/>
  <c r="B1211" i="35"/>
  <c r="B1212" i="35"/>
  <c r="B1213" i="35"/>
  <c r="B1214" i="35"/>
  <c r="B1215" i="35"/>
  <c r="B1216" i="35"/>
  <c r="B1217" i="35"/>
  <c r="B1218" i="35"/>
  <c r="B1219" i="35"/>
  <c r="B1220" i="35"/>
  <c r="B1221" i="35"/>
  <c r="B1222" i="35"/>
  <c r="B1223" i="35"/>
  <c r="B1224" i="35"/>
  <c r="B1225" i="35"/>
  <c r="B1226" i="35"/>
  <c r="B1227" i="35"/>
  <c r="B1228" i="35"/>
  <c r="B1229" i="35"/>
  <c r="B1230" i="35"/>
  <c r="B1231" i="35"/>
  <c r="B1232" i="35"/>
  <c r="B1233" i="35"/>
  <c r="B1234" i="35"/>
  <c r="B1235" i="35"/>
  <c r="B1236" i="35"/>
  <c r="B1237" i="35"/>
  <c r="B1238" i="35"/>
  <c r="B1239" i="35"/>
  <c r="B1240" i="35"/>
  <c r="B1241" i="35"/>
  <c r="B1242" i="35"/>
  <c r="B1243" i="35"/>
  <c r="B1244" i="35"/>
  <c r="B1245" i="35"/>
  <c r="B1246" i="35"/>
  <c r="B1247" i="35"/>
  <c r="B1248" i="35"/>
  <c r="B1249" i="35"/>
  <c r="B1250" i="35"/>
  <c r="B1251" i="35"/>
  <c r="B1252" i="35"/>
  <c r="B1253" i="35"/>
  <c r="B1254" i="35"/>
  <c r="B1255" i="35"/>
  <c r="B1256" i="35"/>
  <c r="B1257" i="35"/>
  <c r="B1258" i="35"/>
  <c r="B1259" i="35"/>
  <c r="B1260" i="35"/>
  <c r="B1261" i="35"/>
  <c r="B1262" i="35"/>
  <c r="B1263" i="35"/>
  <c r="B1264" i="35"/>
  <c r="B1265" i="35"/>
  <c r="B1266" i="35"/>
  <c r="B1267" i="35"/>
  <c r="B1268" i="35"/>
  <c r="B1269" i="35"/>
  <c r="B1270" i="35"/>
  <c r="B1271" i="35"/>
  <c r="B1272" i="35"/>
  <c r="B1273" i="35"/>
  <c r="B1274" i="35"/>
  <c r="B1275" i="35"/>
  <c r="B1276" i="35"/>
  <c r="B1277" i="35"/>
  <c r="B1278" i="35"/>
  <c r="B1279" i="35"/>
  <c r="B1280" i="35"/>
  <c r="B1281" i="35"/>
  <c r="B1282" i="35"/>
  <c r="B1283" i="35"/>
  <c r="B1284" i="35"/>
  <c r="B1285" i="35"/>
  <c r="B1286" i="35"/>
  <c r="B1287" i="35"/>
  <c r="B1288" i="35"/>
  <c r="B1289" i="35"/>
  <c r="B1290" i="35"/>
  <c r="B1291" i="35"/>
  <c r="B1292" i="35"/>
  <c r="B1293" i="35"/>
  <c r="B1294" i="35"/>
  <c r="B1295" i="35"/>
  <c r="B1296" i="35"/>
  <c r="B1297" i="35"/>
  <c r="B1298" i="35"/>
  <c r="B1299" i="35"/>
  <c r="B1300" i="35"/>
  <c r="B1301" i="35"/>
  <c r="B1302" i="35"/>
  <c r="B1303" i="35"/>
  <c r="B1304" i="35"/>
  <c r="B1305" i="35"/>
  <c r="B1306" i="35"/>
  <c r="B1307" i="35"/>
  <c r="B1308" i="35"/>
  <c r="B1309" i="35"/>
  <c r="B1310" i="35"/>
  <c r="B1311" i="35"/>
  <c r="B1312" i="35"/>
  <c r="B1313" i="35"/>
  <c r="B1314" i="35"/>
  <c r="B1315" i="35"/>
  <c r="B1316" i="35"/>
  <c r="B1317" i="35"/>
  <c r="B1318" i="35"/>
  <c r="B1319" i="35"/>
  <c r="B1320" i="35"/>
  <c r="B1321" i="35"/>
  <c r="B1322" i="35"/>
  <c r="B1323" i="35"/>
  <c r="B1324" i="35"/>
  <c r="B1325" i="35"/>
  <c r="B1326" i="35"/>
  <c r="B1327" i="35"/>
  <c r="B1328" i="35"/>
  <c r="B1329" i="35"/>
  <c r="B1330" i="35"/>
  <c r="B1331" i="35"/>
  <c r="B1332" i="35"/>
  <c r="B1333" i="35"/>
  <c r="B1334" i="35"/>
  <c r="B1335" i="35"/>
  <c r="B1336" i="35"/>
  <c r="B1337" i="35"/>
  <c r="B1338" i="35"/>
  <c r="B1339" i="35"/>
  <c r="B1340" i="35"/>
  <c r="B1341" i="35"/>
  <c r="B1342" i="35"/>
  <c r="B1343" i="35"/>
  <c r="B1344" i="35"/>
  <c r="B1345" i="35"/>
  <c r="B1346" i="35"/>
  <c r="B1347" i="35"/>
  <c r="B1348" i="35"/>
  <c r="B1349" i="35"/>
  <c r="B1350" i="35"/>
  <c r="B1351" i="35"/>
  <c r="B1352" i="35"/>
  <c r="B1353" i="35"/>
  <c r="B1354" i="35"/>
  <c r="B1355" i="35"/>
  <c r="B1356" i="35"/>
  <c r="B1357" i="35"/>
  <c r="B1358" i="35"/>
  <c r="B1359" i="35"/>
  <c r="B1360" i="35"/>
  <c r="B1361" i="35"/>
  <c r="B1362" i="35"/>
  <c r="B1363" i="35"/>
  <c r="B1364" i="35"/>
  <c r="B1365" i="35"/>
  <c r="B1366" i="35"/>
  <c r="B1367" i="35"/>
  <c r="B1368" i="35"/>
  <c r="B1369" i="35"/>
  <c r="B1370" i="35"/>
  <c r="B1371" i="35"/>
  <c r="B1372" i="35"/>
  <c r="B1373" i="35"/>
  <c r="B1374" i="35"/>
  <c r="B1375" i="35"/>
  <c r="B1376" i="35"/>
  <c r="B1377" i="35"/>
  <c r="B1378" i="35"/>
  <c r="B1379" i="35"/>
  <c r="B1380" i="35"/>
  <c r="B1381" i="35"/>
  <c r="B1382" i="35"/>
  <c r="B1383" i="35"/>
  <c r="B1384" i="35"/>
  <c r="B1385" i="35"/>
  <c r="B1386" i="35"/>
  <c r="B1387" i="35"/>
  <c r="B1388" i="35"/>
  <c r="B1389" i="35"/>
  <c r="B1390" i="35"/>
  <c r="B1391" i="35"/>
  <c r="B1392" i="35"/>
  <c r="B1393" i="35"/>
  <c r="B1394" i="35"/>
  <c r="B1395" i="35"/>
  <c r="B1396" i="35"/>
  <c r="B1397" i="35"/>
  <c r="B1398" i="35"/>
  <c r="B1399" i="35"/>
  <c r="B1400" i="35"/>
  <c r="B1401" i="35"/>
  <c r="B1402" i="35"/>
  <c r="B1403" i="35"/>
  <c r="B1404" i="35"/>
  <c r="B1405" i="35"/>
  <c r="B1406" i="35"/>
  <c r="B1407" i="35"/>
  <c r="B1408" i="35"/>
  <c r="B1409" i="35"/>
  <c r="B1410" i="35"/>
  <c r="B1411" i="35"/>
  <c r="B1412" i="35"/>
  <c r="B1413" i="35"/>
  <c r="B1414" i="35"/>
  <c r="B1415" i="35"/>
  <c r="B1416" i="35"/>
  <c r="B1417" i="35"/>
  <c r="B1418" i="35"/>
  <c r="B1419" i="35"/>
  <c r="B1420" i="35"/>
  <c r="B1421" i="35"/>
  <c r="B1422" i="35"/>
  <c r="B1423" i="35"/>
  <c r="B1424" i="35"/>
  <c r="B1425" i="35"/>
  <c r="B1426" i="35"/>
  <c r="B1427" i="35"/>
  <c r="B1428" i="35"/>
  <c r="B1429" i="35"/>
  <c r="B1430" i="35"/>
  <c r="B1431" i="35"/>
  <c r="B1432" i="35"/>
  <c r="B1433" i="35"/>
  <c r="B1434" i="35"/>
  <c r="B1435" i="35"/>
  <c r="B1436" i="35"/>
  <c r="B1437" i="35"/>
  <c r="B1438" i="35"/>
  <c r="B1439" i="35"/>
  <c r="B1440" i="35"/>
  <c r="B1441" i="35"/>
  <c r="B1442" i="35"/>
  <c r="B1443" i="35"/>
  <c r="B1444" i="35"/>
  <c r="B1445" i="35"/>
  <c r="B1446" i="35"/>
  <c r="B1447" i="35"/>
  <c r="B1448" i="35"/>
  <c r="B1449" i="35"/>
  <c r="B1450" i="35"/>
  <c r="B1451" i="35"/>
  <c r="B1452" i="35"/>
  <c r="B1453" i="35"/>
  <c r="B1454" i="35"/>
  <c r="B1455" i="35"/>
  <c r="B1456" i="35"/>
  <c r="B1457" i="35"/>
  <c r="B1458" i="35"/>
  <c r="B1459" i="35"/>
  <c r="B1460" i="35"/>
  <c r="B1461" i="35"/>
  <c r="B1462" i="35"/>
  <c r="B1463" i="35"/>
  <c r="B1464" i="35"/>
  <c r="B1465" i="35"/>
  <c r="B1466" i="35"/>
  <c r="B1467" i="35"/>
  <c r="B1468" i="35"/>
  <c r="B1469" i="35"/>
  <c r="B1470" i="35"/>
  <c r="B1471" i="35"/>
  <c r="B1472" i="35"/>
  <c r="B1473" i="35"/>
  <c r="B1474" i="35"/>
  <c r="B1475" i="35"/>
  <c r="B1476" i="35"/>
  <c r="B1477" i="35"/>
  <c r="B1478" i="35"/>
  <c r="B1479" i="35"/>
  <c r="B1480" i="35"/>
  <c r="B1481" i="35"/>
  <c r="B1482" i="35"/>
  <c r="B1483" i="35"/>
  <c r="B1484" i="35"/>
  <c r="B1485" i="35"/>
  <c r="B1486" i="35"/>
  <c r="B1487" i="35"/>
  <c r="B1488" i="35"/>
  <c r="B1489" i="35"/>
  <c r="B1490" i="35"/>
  <c r="B1491" i="35"/>
  <c r="B1492" i="35"/>
  <c r="B1493" i="35"/>
  <c r="B1494" i="35"/>
  <c r="B1495" i="35"/>
  <c r="B1496" i="35"/>
  <c r="B1497" i="35"/>
  <c r="B1498" i="35"/>
  <c r="B1499" i="35"/>
  <c r="B1500" i="35"/>
  <c r="B1501" i="35"/>
  <c r="B1502" i="35"/>
  <c r="B1503" i="35"/>
  <c r="B1504" i="35"/>
  <c r="B1505" i="35"/>
  <c r="B1506" i="35"/>
  <c r="B1507" i="35"/>
  <c r="B1508" i="35"/>
  <c r="B1509" i="35"/>
  <c r="B1510" i="35"/>
  <c r="B1511" i="35"/>
  <c r="B1512" i="35"/>
  <c r="B1513" i="35"/>
  <c r="B1514" i="35"/>
  <c r="B1515" i="35"/>
  <c r="B1516" i="35"/>
  <c r="B1517" i="35"/>
  <c r="B1518" i="35"/>
  <c r="B1519" i="35"/>
  <c r="B1520" i="35"/>
  <c r="B1521" i="35"/>
  <c r="B1522" i="35"/>
  <c r="B1523" i="35"/>
  <c r="B1524" i="35"/>
  <c r="B1525" i="35"/>
  <c r="B1526" i="35"/>
  <c r="B1527" i="35"/>
  <c r="B1528" i="35"/>
  <c r="B1529" i="35"/>
  <c r="B1530" i="35"/>
  <c r="B1531" i="35"/>
  <c r="B1532" i="35"/>
  <c r="B1533" i="35"/>
  <c r="B1534" i="35"/>
  <c r="B1535" i="35"/>
  <c r="B1536" i="35"/>
  <c r="B1537" i="35"/>
  <c r="B1538" i="35"/>
  <c r="B1539" i="35"/>
  <c r="B1540" i="35"/>
  <c r="B1541" i="35"/>
  <c r="B1542" i="35"/>
  <c r="B1543" i="35"/>
  <c r="B1544" i="35"/>
  <c r="B1545" i="35"/>
  <c r="B1546" i="35"/>
  <c r="B1547" i="35"/>
  <c r="B1548" i="35"/>
  <c r="B1549" i="35"/>
  <c r="B1550" i="35"/>
  <c r="B1551" i="35"/>
  <c r="B1552" i="35"/>
  <c r="B1553" i="35"/>
  <c r="B1554" i="35"/>
  <c r="B1555" i="35"/>
  <c r="B1556" i="35"/>
  <c r="B1557" i="35"/>
  <c r="B1558" i="35"/>
  <c r="B1559" i="35"/>
  <c r="B1560" i="35"/>
  <c r="B1561" i="35"/>
  <c r="B1562" i="35"/>
  <c r="B1563" i="35"/>
  <c r="B1564" i="35"/>
  <c r="B1565" i="35"/>
  <c r="B1566" i="35"/>
  <c r="B1567" i="35"/>
  <c r="B1568" i="35"/>
  <c r="B1569" i="35"/>
  <c r="B1570" i="35"/>
  <c r="B1571" i="35"/>
  <c r="B1572" i="35"/>
  <c r="B1573" i="35"/>
  <c r="B1574" i="35"/>
  <c r="B1575" i="35"/>
  <c r="B1576" i="35"/>
  <c r="B1577" i="35"/>
  <c r="B1578" i="35"/>
  <c r="B1579" i="35"/>
  <c r="B1580" i="35"/>
  <c r="B1581" i="35"/>
  <c r="B1582" i="35"/>
  <c r="B1583" i="35"/>
  <c r="B1584" i="35"/>
  <c r="B1585" i="35"/>
  <c r="B1586" i="35"/>
  <c r="B1587" i="35"/>
  <c r="B1588" i="35"/>
  <c r="B1589" i="35"/>
  <c r="B1590" i="35"/>
  <c r="B1591" i="35"/>
  <c r="B1592" i="35"/>
  <c r="B1593" i="35"/>
  <c r="B1594" i="35"/>
  <c r="B1595" i="35"/>
  <c r="B1596" i="35"/>
  <c r="B1597" i="35"/>
  <c r="B1598" i="35"/>
  <c r="B1599" i="35"/>
  <c r="B1600" i="35"/>
  <c r="B1601" i="35"/>
  <c r="B1602" i="35"/>
  <c r="B1603" i="35"/>
  <c r="B1604" i="35"/>
  <c r="B1605" i="35"/>
  <c r="B1606" i="35"/>
  <c r="B1607" i="35"/>
  <c r="B1608" i="35"/>
  <c r="B1609" i="35"/>
  <c r="B1610" i="35"/>
  <c r="B1611" i="35"/>
  <c r="B1612" i="35"/>
  <c r="B1613" i="35"/>
  <c r="B1614" i="35"/>
  <c r="B1615" i="35"/>
  <c r="B1616" i="35"/>
  <c r="B1617" i="35"/>
  <c r="B1618" i="35"/>
  <c r="B1619" i="35"/>
  <c r="B1620" i="35"/>
  <c r="B1621" i="35"/>
  <c r="B1622" i="35"/>
  <c r="B1623" i="35"/>
  <c r="B1624" i="35"/>
  <c r="B1625" i="35"/>
  <c r="B1626" i="35"/>
  <c r="B1627" i="35"/>
  <c r="B1628" i="35"/>
  <c r="B1629" i="35"/>
  <c r="B1630" i="35"/>
  <c r="B1631" i="35"/>
  <c r="B1632" i="35"/>
  <c r="B1633" i="35"/>
  <c r="B1634" i="35"/>
  <c r="B1635" i="35"/>
  <c r="B1636" i="35"/>
  <c r="B1637" i="35"/>
  <c r="B1638" i="35"/>
  <c r="B1639" i="35"/>
  <c r="B1640" i="35"/>
  <c r="B1641" i="35"/>
  <c r="B1642" i="35"/>
  <c r="B1643" i="35"/>
  <c r="B1644" i="35"/>
  <c r="B1645" i="35"/>
  <c r="B1646" i="35"/>
  <c r="B1647" i="35"/>
  <c r="B1648" i="35"/>
  <c r="B1649" i="35"/>
  <c r="B1650" i="35"/>
  <c r="B1651" i="35"/>
  <c r="B1652" i="35"/>
  <c r="B1653" i="35"/>
  <c r="B1654" i="35"/>
  <c r="B1655" i="35"/>
  <c r="B1656" i="35"/>
  <c r="B1657" i="35"/>
  <c r="B1658" i="35"/>
  <c r="B1659" i="35"/>
  <c r="B1660" i="35"/>
  <c r="B1661" i="35"/>
  <c r="B1662" i="35"/>
  <c r="B1663" i="35"/>
  <c r="B1664" i="35"/>
  <c r="B1665" i="35"/>
  <c r="B1666" i="35"/>
  <c r="B1667" i="35"/>
  <c r="B1668" i="35"/>
  <c r="B1669" i="35"/>
  <c r="B1670" i="35"/>
  <c r="B1671" i="35"/>
  <c r="B1672" i="35"/>
  <c r="B1673" i="35"/>
  <c r="B1674" i="35"/>
  <c r="B1675" i="35"/>
  <c r="B1676" i="35"/>
  <c r="B1677" i="35"/>
  <c r="B1678" i="35"/>
  <c r="B1679" i="35"/>
  <c r="B1680" i="35"/>
  <c r="B1681" i="35"/>
  <c r="B1682" i="35"/>
  <c r="B1683" i="35"/>
  <c r="B1684" i="35"/>
  <c r="B1685" i="35"/>
  <c r="B1686" i="35"/>
  <c r="B1687" i="35"/>
  <c r="B1688" i="35"/>
  <c r="B1689" i="35"/>
  <c r="B1690" i="35"/>
  <c r="B1691" i="35"/>
  <c r="B1692" i="35"/>
  <c r="B1693" i="35"/>
  <c r="B1694" i="35"/>
  <c r="B1695" i="35"/>
  <c r="B1696" i="35"/>
  <c r="B1697" i="35"/>
  <c r="B1698" i="35"/>
  <c r="B1699" i="35"/>
  <c r="B1700" i="35"/>
  <c r="B1701" i="35"/>
  <c r="B1702" i="35"/>
  <c r="B1703" i="35"/>
  <c r="B1704" i="35"/>
  <c r="B1705" i="35"/>
  <c r="B1706" i="35"/>
  <c r="B1707" i="35"/>
  <c r="B1708" i="35"/>
  <c r="B1709" i="35"/>
  <c r="B1710" i="35"/>
  <c r="B1711" i="35"/>
  <c r="B1712" i="35"/>
  <c r="B1713" i="35"/>
  <c r="B1714" i="35"/>
  <c r="B1715" i="35"/>
  <c r="B1716" i="35"/>
  <c r="B1717" i="35"/>
  <c r="B1718" i="35"/>
  <c r="B1719" i="35"/>
  <c r="B1720" i="35"/>
  <c r="B1721" i="35"/>
  <c r="B1722" i="35"/>
  <c r="B1723" i="35"/>
  <c r="B1724" i="35"/>
  <c r="B1725" i="35"/>
  <c r="B1726" i="35"/>
  <c r="B1727" i="35"/>
  <c r="B1728" i="35"/>
  <c r="B1729" i="35"/>
  <c r="B1730" i="35"/>
  <c r="B1731" i="35"/>
  <c r="B1732" i="35"/>
  <c r="B1733" i="35"/>
  <c r="B1734" i="35"/>
  <c r="B1735" i="35"/>
  <c r="B1736" i="35"/>
  <c r="B1737" i="35"/>
  <c r="B1738" i="35"/>
  <c r="B1739" i="35"/>
  <c r="B1740" i="35"/>
  <c r="B1741" i="35"/>
  <c r="B1742" i="35"/>
  <c r="B1743" i="35"/>
  <c r="B1744" i="35"/>
  <c r="B1745" i="35"/>
  <c r="B1746" i="35"/>
  <c r="B1747" i="35"/>
  <c r="B1748" i="35"/>
  <c r="B1749" i="35"/>
  <c r="B1750" i="35"/>
  <c r="B1751" i="35"/>
  <c r="B1752" i="35"/>
  <c r="B1753" i="35"/>
  <c r="B1754" i="35"/>
  <c r="B1755" i="35"/>
  <c r="B1756" i="35"/>
  <c r="B1757" i="35"/>
  <c r="B1758" i="35"/>
  <c r="B1759" i="35"/>
  <c r="B1760" i="35"/>
  <c r="B1761" i="35"/>
  <c r="B1762" i="35"/>
  <c r="B1763" i="35"/>
  <c r="B1764" i="35"/>
  <c r="B1765" i="35"/>
  <c r="B1766" i="35"/>
  <c r="B1767" i="35"/>
  <c r="B1768" i="35"/>
  <c r="B1769" i="35"/>
  <c r="B1770" i="35"/>
  <c r="B1771" i="35"/>
  <c r="B1772" i="35"/>
  <c r="B1773" i="35"/>
  <c r="B1774" i="35"/>
  <c r="B1775" i="35"/>
  <c r="B1776" i="35"/>
  <c r="B1777" i="35"/>
  <c r="B1778" i="35"/>
  <c r="B1779" i="35"/>
  <c r="B1780" i="35"/>
  <c r="B1781" i="35"/>
  <c r="B1782" i="35"/>
  <c r="B1783" i="35"/>
  <c r="B1784" i="35"/>
  <c r="B1785" i="35"/>
  <c r="B1786" i="35"/>
  <c r="B1787" i="35"/>
  <c r="B1788" i="35"/>
  <c r="B1789" i="35"/>
  <c r="B1790" i="35"/>
  <c r="B1791" i="35"/>
  <c r="B1792" i="35"/>
  <c r="B1793" i="35"/>
  <c r="B1794" i="35"/>
  <c r="B1795" i="35"/>
  <c r="B1796" i="35"/>
  <c r="B1797" i="35"/>
  <c r="B1798" i="35"/>
  <c r="B1799" i="35"/>
  <c r="B1800" i="35"/>
  <c r="B1801" i="35"/>
  <c r="B1802" i="35"/>
  <c r="B1803" i="35"/>
  <c r="B1804" i="35"/>
  <c r="B1805" i="35"/>
  <c r="B1806" i="35"/>
  <c r="B1807" i="35"/>
  <c r="B1808" i="35"/>
  <c r="B1809" i="35"/>
  <c r="B1810" i="35"/>
  <c r="B1811" i="35"/>
  <c r="B1812" i="35"/>
  <c r="B1813" i="35"/>
  <c r="B1814" i="35"/>
  <c r="B1815" i="35"/>
  <c r="B1816" i="35"/>
  <c r="B1817" i="35"/>
  <c r="B1818" i="35"/>
  <c r="B1819" i="35"/>
  <c r="B1820" i="35"/>
  <c r="B1821" i="35"/>
  <c r="B1822" i="35"/>
  <c r="B1823" i="35"/>
  <c r="B1824" i="35"/>
  <c r="B1825" i="35"/>
  <c r="B1826" i="35"/>
  <c r="B1827" i="35"/>
  <c r="B1828" i="35"/>
  <c r="B1829" i="35"/>
  <c r="B1830" i="35"/>
  <c r="B1831" i="35"/>
  <c r="B1832" i="35"/>
  <c r="B1833" i="35"/>
  <c r="B1834" i="35"/>
  <c r="B1835" i="35"/>
  <c r="B1836" i="35"/>
  <c r="B1837" i="35"/>
  <c r="B1838" i="35"/>
  <c r="B1839" i="35"/>
  <c r="B1840" i="35"/>
  <c r="B1841" i="35"/>
  <c r="B1842" i="35"/>
  <c r="B1843" i="35"/>
  <c r="B1844" i="35"/>
  <c r="B1845" i="35"/>
  <c r="B1846" i="35"/>
  <c r="B1847" i="35"/>
  <c r="B1848" i="35"/>
  <c r="B1849" i="35"/>
  <c r="B1850" i="35"/>
  <c r="B1851" i="35"/>
  <c r="B1852" i="35"/>
  <c r="B1853" i="35"/>
  <c r="B1854" i="35"/>
  <c r="B1855" i="35"/>
  <c r="B1856" i="35"/>
  <c r="B1857" i="35"/>
  <c r="B1858" i="35"/>
  <c r="B1859" i="35"/>
  <c r="B1860" i="35"/>
  <c r="B1861" i="35"/>
  <c r="B1862" i="35"/>
  <c r="B1863" i="35"/>
  <c r="B1864" i="35"/>
  <c r="B1865" i="35"/>
  <c r="B1866" i="35"/>
  <c r="B1867" i="35"/>
  <c r="B1868" i="35"/>
  <c r="B1869" i="35"/>
  <c r="B1870" i="35"/>
  <c r="B1871" i="35"/>
  <c r="B1872" i="35"/>
  <c r="B1873" i="35"/>
  <c r="B1874" i="35"/>
  <c r="B1875" i="35"/>
  <c r="B1876" i="35"/>
  <c r="B1877" i="35"/>
  <c r="B1878" i="35"/>
  <c r="B1879" i="35"/>
  <c r="B1880" i="35"/>
  <c r="B1881" i="35"/>
  <c r="B1882" i="35"/>
  <c r="B1883" i="35"/>
  <c r="B1884" i="35"/>
  <c r="B1885" i="35"/>
  <c r="B1886" i="35"/>
  <c r="B1887" i="35"/>
  <c r="B1888" i="35"/>
  <c r="B1889" i="35"/>
  <c r="B1890" i="35"/>
  <c r="B1891" i="35"/>
  <c r="B1892" i="35"/>
  <c r="B1893" i="35"/>
  <c r="B1894" i="35"/>
  <c r="B1895" i="35"/>
  <c r="B1896" i="35"/>
  <c r="B1897" i="35"/>
  <c r="B1898" i="35"/>
  <c r="B1899" i="35"/>
  <c r="B1900" i="35"/>
  <c r="B1901" i="35"/>
  <c r="B1902" i="35"/>
  <c r="B1903" i="35"/>
  <c r="B1904" i="35"/>
  <c r="B1905" i="35"/>
  <c r="B1906" i="35"/>
  <c r="B1907" i="35"/>
  <c r="B1908" i="35"/>
  <c r="B1909" i="35"/>
  <c r="B1910" i="35"/>
  <c r="B1911" i="35"/>
  <c r="B1912" i="35"/>
  <c r="B1913" i="35"/>
  <c r="B1914" i="35"/>
  <c r="B1915" i="35"/>
  <c r="B1916" i="35"/>
  <c r="B1917" i="35"/>
  <c r="B1918" i="35"/>
  <c r="B1919" i="35"/>
  <c r="B1920" i="35"/>
  <c r="B1921" i="35"/>
  <c r="B1922" i="35"/>
  <c r="B1923" i="35"/>
  <c r="B1924" i="35"/>
  <c r="B1925" i="35"/>
  <c r="B1926" i="35"/>
  <c r="B1927" i="35"/>
  <c r="B1928" i="35"/>
  <c r="B1929" i="35"/>
  <c r="B1930" i="35"/>
  <c r="B1931" i="35"/>
  <c r="B1932" i="35"/>
  <c r="B1933" i="35"/>
  <c r="B1934" i="35"/>
  <c r="B1935" i="35"/>
  <c r="B1936" i="35"/>
  <c r="B1937" i="35"/>
  <c r="B1938" i="35"/>
  <c r="B1939" i="35"/>
  <c r="B1940" i="35"/>
  <c r="B1941" i="35"/>
  <c r="B1942" i="35"/>
  <c r="B1943" i="35"/>
  <c r="B1944" i="35"/>
  <c r="B1945" i="35"/>
  <c r="B1946" i="35"/>
  <c r="B1947" i="35"/>
  <c r="B1948" i="35"/>
  <c r="B1949" i="35"/>
  <c r="B1950" i="35"/>
  <c r="B1951" i="35"/>
  <c r="B1952" i="35"/>
  <c r="B1953" i="35"/>
  <c r="B1954" i="35"/>
  <c r="B1955" i="35"/>
  <c r="B1956" i="35"/>
  <c r="B1957" i="35"/>
  <c r="B1958" i="35"/>
  <c r="B1959" i="35"/>
  <c r="B1960" i="35"/>
  <c r="B1961" i="35"/>
  <c r="B1962" i="35"/>
  <c r="B1963" i="35"/>
  <c r="B1964" i="35"/>
  <c r="B1965" i="35"/>
  <c r="B1966" i="35"/>
  <c r="B1967" i="35"/>
  <c r="B1968" i="35"/>
  <c r="B1969" i="35"/>
  <c r="B1970" i="35"/>
  <c r="B1971" i="35"/>
  <c r="B1972" i="35"/>
  <c r="B1973" i="35"/>
  <c r="B1974" i="35"/>
  <c r="B1975" i="35"/>
  <c r="B1976" i="35"/>
  <c r="B1977" i="35"/>
  <c r="B1978" i="35"/>
  <c r="B1979" i="35"/>
  <c r="B1980" i="35"/>
  <c r="B1981" i="35"/>
  <c r="B1982" i="35"/>
  <c r="B1983" i="35"/>
  <c r="B1984" i="35"/>
  <c r="B1985" i="35"/>
  <c r="B1986" i="35"/>
  <c r="B1987" i="35"/>
  <c r="B1988" i="35"/>
  <c r="B1989" i="35"/>
  <c r="B1990" i="35"/>
  <c r="B1991" i="35"/>
  <c r="B1992" i="35"/>
  <c r="B1993" i="35"/>
  <c r="B1994" i="35"/>
  <c r="B1995" i="35"/>
  <c r="B1996" i="35"/>
  <c r="B1997" i="35"/>
  <c r="B1998" i="35"/>
  <c r="B1999" i="35"/>
  <c r="B2000" i="35"/>
  <c r="B2001" i="35"/>
  <c r="B2002" i="35"/>
  <c r="B2003" i="35"/>
  <c r="B2004" i="35"/>
  <c r="B2005" i="35"/>
  <c r="B2006" i="35"/>
  <c r="B2007" i="35"/>
  <c r="B2008" i="35"/>
  <c r="B2009" i="35"/>
  <c r="B2010" i="35"/>
  <c r="B2011" i="35"/>
  <c r="B2012" i="35"/>
  <c r="B2013" i="35"/>
  <c r="B2014" i="35"/>
  <c r="B2015" i="35"/>
  <c r="B2016" i="35"/>
  <c r="B2017" i="35"/>
  <c r="B2018" i="35"/>
  <c r="B2019" i="35"/>
  <c r="B2020" i="35"/>
  <c r="B2021" i="35"/>
  <c r="B2022" i="35"/>
  <c r="B2023" i="35"/>
  <c r="B2024" i="35"/>
  <c r="B2025" i="35"/>
  <c r="B2026" i="35"/>
  <c r="B2027" i="35"/>
  <c r="B2028" i="35"/>
  <c r="B2029" i="35"/>
  <c r="B2030" i="35"/>
  <c r="B2031" i="35"/>
  <c r="B2032" i="35"/>
  <c r="B2033" i="35"/>
  <c r="B2034" i="35"/>
  <c r="B2035" i="35"/>
  <c r="B2036" i="35"/>
  <c r="B2037" i="35"/>
  <c r="B2038" i="35"/>
  <c r="B2039" i="35"/>
  <c r="B2040" i="35"/>
  <c r="B2041" i="35"/>
  <c r="B2042" i="35"/>
  <c r="B2043" i="35"/>
  <c r="B2044" i="35"/>
  <c r="B2045" i="35"/>
  <c r="B2046" i="35"/>
  <c r="B2047" i="35"/>
  <c r="B2048" i="35"/>
  <c r="B2049" i="35"/>
  <c r="B2050" i="35"/>
  <c r="B2051" i="35"/>
  <c r="B2052" i="35"/>
  <c r="B2053" i="35"/>
  <c r="B2054" i="35"/>
  <c r="B2055" i="35"/>
  <c r="B2056" i="35"/>
  <c r="B2057" i="35"/>
  <c r="B2058" i="35"/>
  <c r="B2059" i="35"/>
  <c r="B2060" i="35"/>
  <c r="B2061" i="35"/>
  <c r="B2062" i="35"/>
  <c r="B2063" i="35"/>
  <c r="B2064" i="35"/>
  <c r="B2065" i="35"/>
  <c r="B2066" i="35"/>
  <c r="B2067" i="35"/>
  <c r="B2068" i="35"/>
  <c r="B2069" i="35"/>
  <c r="B2070" i="35"/>
  <c r="B2071" i="35"/>
  <c r="B2072" i="35"/>
  <c r="B2073" i="35"/>
  <c r="B2074" i="35"/>
  <c r="B2075" i="35"/>
  <c r="B2076" i="35"/>
  <c r="B2077" i="35"/>
  <c r="B2078" i="35"/>
  <c r="B2079" i="35"/>
  <c r="B2080" i="35"/>
  <c r="B2081" i="35"/>
  <c r="B2082" i="35"/>
  <c r="B2083" i="35"/>
  <c r="B2084" i="35"/>
  <c r="B2085" i="35"/>
  <c r="B2086" i="35"/>
  <c r="B2087" i="35"/>
  <c r="B2088" i="35"/>
  <c r="B2089" i="35"/>
  <c r="B2090" i="35"/>
  <c r="B2091" i="35"/>
  <c r="B2092" i="35"/>
  <c r="B2093" i="35"/>
  <c r="B2094" i="35"/>
  <c r="B2095" i="35"/>
  <c r="B2096" i="35"/>
  <c r="B2097" i="35"/>
  <c r="B2098" i="35"/>
  <c r="B2099" i="35"/>
  <c r="B2100" i="35"/>
  <c r="B2101" i="35"/>
  <c r="B2102" i="35"/>
  <c r="B2103" i="35"/>
  <c r="B2104" i="35"/>
  <c r="B2105" i="35"/>
  <c r="B2106" i="35"/>
  <c r="B2107" i="35"/>
  <c r="B2108" i="35"/>
  <c r="B2109" i="35"/>
  <c r="B2110" i="35"/>
  <c r="B2111" i="35"/>
  <c r="B2112" i="35"/>
  <c r="B2113" i="35"/>
  <c r="B2114" i="35"/>
  <c r="B2115" i="35"/>
  <c r="B2116" i="35"/>
  <c r="B2117" i="35"/>
  <c r="B2118" i="35"/>
  <c r="B2119" i="35"/>
  <c r="B2120" i="35"/>
  <c r="B2121" i="35"/>
  <c r="B2122" i="35"/>
  <c r="B2123" i="35"/>
  <c r="B2124" i="35"/>
  <c r="B2125" i="35"/>
  <c r="B2126" i="35"/>
  <c r="B2127" i="35"/>
  <c r="B2128" i="35"/>
  <c r="B2129" i="35"/>
  <c r="B2130" i="35"/>
  <c r="B2131" i="35"/>
  <c r="B2132" i="35"/>
  <c r="B2133" i="35"/>
  <c r="B2134" i="35"/>
  <c r="B2135" i="35"/>
  <c r="B2136" i="35"/>
  <c r="B2137" i="35"/>
  <c r="B2138" i="35"/>
  <c r="B2139" i="35"/>
  <c r="B2140" i="35"/>
  <c r="B2141" i="35"/>
  <c r="B2142" i="35"/>
  <c r="B2143" i="35"/>
  <c r="B2144" i="35"/>
  <c r="B2145" i="35"/>
  <c r="B2146" i="35"/>
  <c r="B2147" i="35"/>
  <c r="B2148" i="35"/>
  <c r="B2149" i="35"/>
  <c r="B2150" i="35"/>
  <c r="B2151" i="35"/>
  <c r="B2152" i="35"/>
  <c r="B2153" i="35"/>
  <c r="B2154" i="35"/>
  <c r="B2155" i="35"/>
  <c r="B2156" i="35"/>
  <c r="B2157" i="35"/>
  <c r="B2158" i="35"/>
  <c r="B2159" i="35"/>
  <c r="B2160" i="35"/>
  <c r="B2161" i="35"/>
  <c r="B2162" i="35"/>
  <c r="B2163" i="35"/>
  <c r="B2164" i="35"/>
  <c r="B2165" i="35"/>
  <c r="B2166" i="35"/>
  <c r="B2167" i="35"/>
  <c r="B2168" i="35"/>
  <c r="B2169" i="35"/>
  <c r="B2170" i="35"/>
  <c r="B2171" i="35"/>
  <c r="B2172" i="35"/>
  <c r="B2173" i="35"/>
  <c r="B2174" i="35"/>
  <c r="B2175" i="35"/>
  <c r="B2176" i="35"/>
  <c r="B2177" i="35"/>
  <c r="B2178" i="35"/>
  <c r="B2179" i="35"/>
  <c r="B2180" i="35"/>
  <c r="B2181" i="35"/>
  <c r="B2182" i="35"/>
  <c r="B2183" i="35"/>
  <c r="B2184" i="35"/>
  <c r="B2185" i="35"/>
  <c r="B2186" i="35"/>
  <c r="B2187" i="35"/>
  <c r="B2188" i="35"/>
  <c r="B2189" i="35"/>
  <c r="B2190" i="35"/>
  <c r="B2191" i="35"/>
  <c r="B2192" i="35"/>
  <c r="B2193" i="35"/>
  <c r="B2194" i="35"/>
  <c r="B2195" i="35"/>
  <c r="B2196" i="35"/>
  <c r="B2197" i="35"/>
  <c r="B2198" i="35"/>
  <c r="B2199" i="35"/>
  <c r="B2200" i="35"/>
  <c r="B2201" i="35"/>
  <c r="B2202" i="35"/>
  <c r="B2203" i="35"/>
  <c r="B2204" i="35"/>
  <c r="B2205" i="35"/>
  <c r="B2206" i="35"/>
  <c r="B2207" i="35"/>
  <c r="B2208" i="35"/>
  <c r="B2209" i="35"/>
  <c r="B2210" i="35"/>
  <c r="B2211" i="35"/>
  <c r="B2212" i="35"/>
  <c r="B2213" i="35"/>
  <c r="B2214" i="35"/>
  <c r="B2215" i="35"/>
  <c r="B2216" i="35"/>
  <c r="B2217" i="35"/>
  <c r="B2218" i="35"/>
  <c r="B2219" i="35"/>
  <c r="B2220" i="35"/>
  <c r="B2221" i="35"/>
  <c r="B2222" i="35"/>
  <c r="B2223" i="35"/>
  <c r="B2224" i="35"/>
  <c r="B2225" i="35"/>
  <c r="B2226" i="35"/>
  <c r="B2227" i="35"/>
  <c r="B2228" i="35"/>
  <c r="B2229" i="35"/>
  <c r="B2230" i="35"/>
  <c r="B2231" i="35"/>
  <c r="B2232" i="35"/>
  <c r="B2233" i="35"/>
  <c r="B2234" i="35"/>
  <c r="B2235" i="35"/>
  <c r="B2236" i="35"/>
  <c r="B2237" i="35"/>
  <c r="B2238" i="35"/>
  <c r="B2239" i="35"/>
  <c r="B2240" i="35"/>
  <c r="B2241" i="35"/>
  <c r="B2242" i="35"/>
  <c r="B2243" i="35"/>
  <c r="B2244" i="35"/>
  <c r="B2245" i="35"/>
  <c r="B2246" i="35"/>
  <c r="B2247" i="35"/>
  <c r="B2248" i="35"/>
  <c r="B2249" i="35"/>
  <c r="B2250" i="35"/>
  <c r="B2251" i="35"/>
  <c r="B2252" i="35"/>
  <c r="B2253" i="35"/>
  <c r="B2254" i="35"/>
  <c r="B2255" i="35"/>
  <c r="B2256" i="35"/>
  <c r="B2257" i="35"/>
  <c r="B2258" i="35"/>
  <c r="B2259" i="35"/>
  <c r="B2260" i="35"/>
  <c r="B2261" i="35"/>
  <c r="B2262" i="35"/>
  <c r="B2263" i="35"/>
  <c r="B2264" i="35"/>
  <c r="B2265" i="35"/>
  <c r="B2266" i="35"/>
  <c r="B2267" i="35"/>
  <c r="B2268" i="35"/>
  <c r="B2269" i="35"/>
  <c r="B2270" i="35"/>
  <c r="B2271" i="35"/>
  <c r="B2272" i="35"/>
  <c r="B2273" i="35"/>
  <c r="B2274" i="35"/>
  <c r="B2275" i="35"/>
  <c r="B2276" i="35"/>
  <c r="B2277" i="35"/>
  <c r="B2278" i="35"/>
  <c r="B2279" i="35"/>
  <c r="B2280" i="35"/>
  <c r="B2281" i="35"/>
  <c r="B2282" i="35"/>
  <c r="B2283" i="35"/>
  <c r="B2284" i="35"/>
  <c r="B2285" i="35"/>
  <c r="B2286" i="35"/>
  <c r="B2287" i="35"/>
  <c r="B2288" i="35"/>
  <c r="B2289" i="35"/>
  <c r="B2290" i="35"/>
  <c r="B2291" i="35"/>
  <c r="B2292" i="35"/>
  <c r="B2293" i="35"/>
  <c r="B2294" i="35"/>
  <c r="B2295" i="35"/>
  <c r="B2296" i="35"/>
  <c r="B2297" i="35"/>
  <c r="B2298" i="35"/>
  <c r="B2299" i="35"/>
  <c r="B2300" i="35"/>
  <c r="B2301" i="35"/>
  <c r="B2302" i="35"/>
  <c r="B2303" i="35"/>
  <c r="B2304" i="35"/>
  <c r="B2305" i="35"/>
  <c r="B2306" i="35"/>
  <c r="B2307" i="35"/>
  <c r="B2308" i="35"/>
  <c r="B2309" i="35"/>
  <c r="B2310" i="35"/>
  <c r="B2311" i="35"/>
  <c r="B2312" i="35"/>
  <c r="B2313" i="35"/>
  <c r="B2314" i="35"/>
  <c r="B2315" i="35"/>
  <c r="B2316" i="35"/>
  <c r="B2317" i="35"/>
  <c r="B2318" i="35"/>
  <c r="B2319" i="35"/>
  <c r="B2320" i="35"/>
  <c r="B2321" i="35"/>
  <c r="B2322" i="35"/>
  <c r="B2323" i="35"/>
  <c r="B2324" i="35"/>
  <c r="B2325" i="35"/>
  <c r="B2326" i="35"/>
  <c r="B2327" i="35"/>
  <c r="B2328" i="35"/>
  <c r="B2329" i="35"/>
  <c r="B2330" i="35"/>
  <c r="B2331" i="35"/>
  <c r="B2332" i="35"/>
  <c r="B2333" i="35"/>
  <c r="B2334" i="35"/>
  <c r="B2335" i="35"/>
  <c r="B2336" i="35"/>
  <c r="B2337" i="35"/>
  <c r="B2338" i="35"/>
  <c r="B2339" i="35"/>
  <c r="B2340" i="35"/>
  <c r="B2341" i="35"/>
  <c r="B2342" i="35"/>
  <c r="B2343" i="35"/>
  <c r="B2344" i="35"/>
  <c r="B2345" i="35"/>
  <c r="B2346" i="35"/>
  <c r="B2347" i="35"/>
  <c r="B2348" i="35"/>
  <c r="B2349" i="35"/>
  <c r="B2350" i="35"/>
  <c r="B2351" i="35"/>
  <c r="B2352" i="35"/>
  <c r="B2353" i="35"/>
  <c r="B2354" i="35"/>
  <c r="B2355" i="35"/>
  <c r="B2356" i="35"/>
  <c r="B2357" i="35"/>
  <c r="B2358" i="35"/>
  <c r="B2359" i="35"/>
  <c r="B2360" i="35"/>
  <c r="B2361" i="35"/>
  <c r="B2362" i="35"/>
  <c r="B2363" i="35"/>
  <c r="B2364" i="35"/>
  <c r="B2365" i="35"/>
  <c r="B2366" i="35"/>
  <c r="B2367" i="35"/>
  <c r="B2368" i="35"/>
  <c r="B2369" i="35"/>
  <c r="B2370" i="35"/>
  <c r="B2371" i="35"/>
  <c r="B2372" i="35"/>
  <c r="B2373" i="35"/>
  <c r="B2374" i="35"/>
  <c r="B2375" i="35"/>
  <c r="B2376" i="35"/>
  <c r="B2377" i="35"/>
  <c r="B2378" i="35"/>
  <c r="B2379" i="35"/>
  <c r="B2380" i="35"/>
  <c r="B2381" i="35"/>
  <c r="B2382" i="35"/>
  <c r="B2383" i="35"/>
  <c r="B2384" i="35"/>
  <c r="B2385" i="35"/>
  <c r="B2386" i="35"/>
  <c r="B2387" i="35"/>
  <c r="B2388" i="35"/>
  <c r="B2389" i="35"/>
  <c r="B2390" i="35"/>
  <c r="B2391" i="35"/>
  <c r="B2392" i="35"/>
  <c r="B2393" i="35"/>
  <c r="B2394" i="35"/>
  <c r="B2395" i="35"/>
  <c r="B2396" i="35"/>
  <c r="B2397" i="35"/>
  <c r="B2398" i="35"/>
  <c r="B2399" i="35"/>
  <c r="B2400" i="35"/>
  <c r="B2401" i="35"/>
  <c r="B2402" i="35"/>
  <c r="B2403" i="35"/>
  <c r="B2404" i="35"/>
  <c r="B2405" i="35"/>
  <c r="B2406" i="35"/>
  <c r="B2407" i="35"/>
  <c r="B2408" i="35"/>
  <c r="B2409" i="35"/>
  <c r="B2410" i="35"/>
  <c r="B2411" i="35"/>
  <c r="B2412" i="35"/>
  <c r="B2413" i="35"/>
  <c r="B2414" i="35"/>
  <c r="B2415" i="35"/>
  <c r="B2416" i="35"/>
  <c r="B2417" i="35"/>
  <c r="B2418" i="35"/>
  <c r="B2419" i="35"/>
  <c r="B2420" i="35"/>
  <c r="B2421" i="35"/>
  <c r="B2422" i="35"/>
  <c r="B2423" i="35"/>
  <c r="B2424" i="35"/>
  <c r="B2425" i="35"/>
  <c r="B2426" i="35"/>
  <c r="B2427" i="35"/>
  <c r="B2428" i="35"/>
  <c r="B2429" i="35"/>
  <c r="B2430" i="35"/>
  <c r="B2431" i="35"/>
  <c r="B2432" i="35"/>
  <c r="B2433" i="35"/>
  <c r="B2434" i="35"/>
  <c r="B2435" i="35"/>
  <c r="B2436" i="35"/>
  <c r="B2437" i="35"/>
  <c r="B2438" i="35"/>
  <c r="B2439" i="35"/>
  <c r="B2440" i="35"/>
  <c r="B2441" i="35"/>
  <c r="B2442" i="35"/>
  <c r="B2443" i="35"/>
  <c r="B2444" i="35"/>
  <c r="B2445" i="35"/>
  <c r="B2446" i="35"/>
  <c r="B2447" i="35"/>
  <c r="B2448" i="35"/>
  <c r="B2449" i="35"/>
  <c r="B2450" i="35"/>
  <c r="B2451" i="35"/>
  <c r="B2452" i="35"/>
  <c r="B2453" i="35"/>
  <c r="B2454" i="35"/>
  <c r="B2455" i="35"/>
  <c r="B2456" i="35"/>
  <c r="B2457" i="35"/>
  <c r="B2458" i="35"/>
  <c r="B2459" i="35"/>
  <c r="B2460" i="35"/>
  <c r="B2461" i="35"/>
  <c r="B2462" i="35"/>
  <c r="B2463" i="35"/>
  <c r="B2464" i="35"/>
  <c r="B2465" i="35"/>
  <c r="B2466" i="35"/>
  <c r="B2467" i="35"/>
  <c r="B2468" i="35"/>
  <c r="B2469" i="35"/>
  <c r="B2470" i="35"/>
  <c r="B2471" i="35"/>
  <c r="B2472" i="35"/>
  <c r="B2473" i="35"/>
  <c r="B2474" i="35"/>
  <c r="B2475" i="35"/>
  <c r="B2476" i="35"/>
  <c r="B2477" i="35"/>
  <c r="B2478" i="35"/>
  <c r="B2479" i="35"/>
  <c r="B2480" i="35"/>
  <c r="B2481" i="35"/>
  <c r="B2482" i="35"/>
  <c r="B2483" i="35"/>
  <c r="B2484" i="35"/>
  <c r="B2485" i="35"/>
  <c r="B2486" i="35"/>
  <c r="B2487" i="35"/>
  <c r="B2488" i="35"/>
  <c r="B2489" i="35"/>
  <c r="B2490" i="35"/>
  <c r="B2491" i="35"/>
  <c r="B2492" i="35"/>
  <c r="B2493" i="35"/>
  <c r="B2494" i="35"/>
  <c r="B2495" i="35"/>
  <c r="B2496" i="35"/>
  <c r="B2497" i="35"/>
  <c r="B2498" i="35"/>
  <c r="B2499" i="35"/>
  <c r="B2500" i="35"/>
  <c r="B2501" i="35"/>
  <c r="B2502" i="35"/>
  <c r="B2503" i="35"/>
  <c r="B2504" i="35"/>
  <c r="B2505" i="35"/>
  <c r="B2506" i="35"/>
  <c r="B2507" i="35"/>
  <c r="B2508" i="35"/>
  <c r="B2509" i="35"/>
  <c r="B2510" i="35"/>
  <c r="B2511" i="35"/>
  <c r="B2512" i="35"/>
  <c r="B2513" i="35"/>
  <c r="B2514" i="35"/>
  <c r="B2515" i="35"/>
  <c r="B2516" i="35"/>
  <c r="B2517" i="35"/>
  <c r="B2518" i="35"/>
  <c r="B2519" i="35"/>
  <c r="B2520" i="35"/>
  <c r="B2521" i="35"/>
  <c r="B2522" i="35"/>
  <c r="B2523" i="35"/>
  <c r="B2524" i="35"/>
  <c r="B2525" i="35"/>
  <c r="B2526" i="35"/>
  <c r="B2527" i="35"/>
  <c r="B2528" i="35"/>
  <c r="B2529" i="35"/>
  <c r="B2530" i="35"/>
  <c r="B2531" i="35"/>
  <c r="B2532" i="35"/>
  <c r="B2533" i="35"/>
  <c r="B2534" i="35"/>
  <c r="B2535" i="35"/>
  <c r="B2536" i="35"/>
  <c r="B2537" i="35"/>
  <c r="B2538" i="35"/>
  <c r="B2539" i="35"/>
  <c r="B2540" i="35"/>
  <c r="B2541" i="35"/>
  <c r="B2542" i="35"/>
  <c r="B2543" i="35"/>
  <c r="B2544" i="35"/>
  <c r="B2545" i="35"/>
  <c r="B2546" i="35"/>
  <c r="B2547" i="35"/>
  <c r="B2548" i="35"/>
  <c r="B2549" i="35"/>
  <c r="B2550" i="35"/>
  <c r="B2551" i="35"/>
  <c r="B2552" i="35"/>
  <c r="B2553" i="35"/>
  <c r="B2554" i="35"/>
  <c r="B2555" i="35"/>
  <c r="B2556" i="35"/>
  <c r="B2557" i="35"/>
  <c r="B2558" i="35"/>
  <c r="B2559" i="35"/>
  <c r="B2560" i="35"/>
  <c r="B2561" i="35"/>
  <c r="B2562" i="35"/>
  <c r="B2563" i="35"/>
  <c r="B2564" i="35"/>
  <c r="B2565" i="35"/>
  <c r="B2566" i="35"/>
  <c r="B2567" i="35"/>
  <c r="B2568" i="35"/>
  <c r="B2569" i="35"/>
  <c r="B2570" i="35"/>
  <c r="B2571" i="35"/>
  <c r="B2572" i="35"/>
  <c r="B2573" i="35"/>
  <c r="B2574" i="35"/>
  <c r="B2575" i="35"/>
  <c r="B2576" i="35"/>
  <c r="B2577" i="35"/>
  <c r="B2578" i="35"/>
  <c r="B2579" i="35"/>
  <c r="B2580" i="35"/>
  <c r="B2581" i="35"/>
  <c r="B2582" i="35"/>
  <c r="B2583" i="35"/>
  <c r="B2584" i="35"/>
  <c r="B2585" i="35"/>
  <c r="B2586" i="35"/>
  <c r="A6" i="35"/>
  <c r="A7" i="35"/>
  <c r="A8" i="35"/>
  <c r="A9" i="35"/>
  <c r="A10" i="35"/>
  <c r="A11" i="35"/>
  <c r="A12" i="35"/>
  <c r="A13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0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A50" i="35"/>
  <c r="A53" i="35"/>
  <c r="A54" i="35"/>
  <c r="A55" i="35"/>
  <c r="A56" i="35"/>
  <c r="A57" i="35"/>
  <c r="A58" i="35"/>
  <c r="A59" i="35"/>
  <c r="A60" i="35"/>
  <c r="A61" i="35"/>
  <c r="A62" i="35"/>
  <c r="A63" i="35"/>
  <c r="A64" i="35"/>
  <c r="A65" i="35"/>
  <c r="A66" i="35"/>
  <c r="A67" i="35"/>
  <c r="A68" i="35"/>
  <c r="A69" i="35"/>
  <c r="A70" i="35"/>
  <c r="A71" i="35"/>
  <c r="A72" i="35"/>
  <c r="A75" i="35"/>
  <c r="A78" i="35"/>
  <c r="A79" i="35"/>
  <c r="A80" i="35"/>
  <c r="A81" i="35"/>
  <c r="A82" i="35"/>
  <c r="A83" i="35"/>
  <c r="A84" i="35"/>
  <c r="A85" i="35"/>
  <c r="A86" i="35"/>
  <c r="A87" i="35"/>
  <c r="A88" i="35"/>
  <c r="A89" i="35"/>
  <c r="A90" i="35"/>
  <c r="A91" i="35"/>
  <c r="A92" i="35"/>
  <c r="A93" i="35"/>
  <c r="A94" i="35"/>
  <c r="A95" i="35"/>
  <c r="A97" i="35"/>
  <c r="A98" i="35"/>
  <c r="A99" i="35"/>
  <c r="A100" i="35"/>
  <c r="A101" i="35"/>
  <c r="A102" i="35"/>
  <c r="A103" i="35"/>
  <c r="A104" i="35"/>
  <c r="A105" i="35"/>
  <c r="A106" i="35"/>
  <c r="A107" i="35"/>
  <c r="A108" i="35"/>
  <c r="A109" i="35"/>
  <c r="A110" i="35"/>
  <c r="A111" i="35"/>
  <c r="A112" i="35"/>
  <c r="A113" i="35"/>
  <c r="A114" i="35"/>
  <c r="A115" i="35"/>
  <c r="A116" i="35"/>
  <c r="A117" i="35"/>
  <c r="A124" i="35"/>
  <c r="A125" i="35"/>
  <c r="A126" i="35"/>
  <c r="A127" i="35"/>
  <c r="A128" i="35"/>
  <c r="A129" i="35"/>
  <c r="A130" i="35"/>
  <c r="A131" i="35"/>
  <c r="A132" i="35"/>
  <c r="A133" i="35"/>
  <c r="A134" i="35"/>
  <c r="A135" i="35"/>
  <c r="A136" i="35"/>
  <c r="A137" i="35"/>
  <c r="A138" i="35"/>
  <c r="A139" i="35"/>
  <c r="A140" i="35"/>
  <c r="A141" i="35"/>
  <c r="A142" i="35"/>
  <c r="A143" i="35"/>
  <c r="A144" i="35"/>
  <c r="A145" i="35"/>
  <c r="A146" i="35"/>
  <c r="A147" i="35"/>
  <c r="A148" i="35"/>
  <c r="A149" i="35"/>
  <c r="A150" i="35"/>
  <c r="A151" i="35"/>
  <c r="A152" i="35"/>
  <c r="A153" i="35"/>
  <c r="A154" i="35"/>
  <c r="A155" i="35"/>
  <c r="A156" i="35"/>
  <c r="A157" i="35"/>
  <c r="A158" i="35"/>
  <c r="A159" i="35"/>
  <c r="A160" i="35"/>
  <c r="A161" i="35"/>
  <c r="A163" i="35"/>
  <c r="A164" i="35"/>
  <c r="A165" i="35"/>
  <c r="A166" i="35"/>
  <c r="A167" i="35"/>
  <c r="A168" i="35"/>
  <c r="A169" i="35"/>
  <c r="A170" i="35"/>
  <c r="A171" i="35"/>
  <c r="A172" i="35"/>
  <c r="A173" i="35"/>
  <c r="A174" i="35"/>
  <c r="A175" i="35"/>
  <c r="A176" i="35"/>
  <c r="A177" i="35"/>
  <c r="A178" i="35"/>
  <c r="A179" i="35"/>
  <c r="A180" i="35"/>
  <c r="A181" i="35"/>
  <c r="A182" i="35"/>
  <c r="A183" i="35"/>
  <c r="A184" i="35"/>
  <c r="A185" i="35"/>
  <c r="A186" i="35"/>
  <c r="A187" i="35"/>
  <c r="A188" i="35"/>
  <c r="A189" i="35"/>
  <c r="A190" i="35"/>
  <c r="A191" i="35"/>
  <c r="A192" i="35"/>
  <c r="A193" i="35"/>
  <c r="A194" i="35"/>
  <c r="A195" i="35"/>
  <c r="A196" i="35"/>
  <c r="A197" i="35"/>
  <c r="A198" i="35"/>
  <c r="A199" i="35"/>
  <c r="A200" i="35"/>
  <c r="A201" i="35"/>
  <c r="A202" i="35"/>
  <c r="A203" i="35"/>
  <c r="A204" i="35"/>
  <c r="A205" i="35"/>
  <c r="A206" i="35"/>
  <c r="A207" i="35"/>
  <c r="A208" i="35"/>
  <c r="A209" i="35"/>
  <c r="A210" i="35"/>
  <c r="A211" i="35"/>
  <c r="A212" i="35"/>
  <c r="A213" i="35"/>
  <c r="A214" i="35"/>
  <c r="A215" i="35"/>
  <c r="A216" i="35"/>
  <c r="A217" i="35"/>
  <c r="A218" i="35"/>
  <c r="A219" i="35"/>
  <c r="A220" i="35"/>
  <c r="A221" i="35"/>
  <c r="A222" i="35"/>
  <c r="A223" i="35"/>
  <c r="A224" i="35"/>
  <c r="A225" i="35"/>
  <c r="A226" i="35"/>
  <c r="A228" i="35"/>
  <c r="A229" i="35"/>
  <c r="A230" i="35"/>
  <c r="A231" i="35"/>
  <c r="A232" i="35"/>
  <c r="A233" i="35"/>
  <c r="A234" i="35"/>
  <c r="A235" i="35"/>
  <c r="A236" i="35"/>
  <c r="A237" i="35"/>
  <c r="A238" i="35"/>
  <c r="A239" i="35"/>
  <c r="A240" i="35"/>
  <c r="A242" i="35"/>
  <c r="A243" i="35"/>
  <c r="A244" i="35"/>
  <c r="A245" i="35"/>
  <c r="A246" i="35"/>
  <c r="A247" i="35"/>
  <c r="A248" i="35"/>
  <c r="A249" i="35"/>
  <c r="A250" i="35"/>
  <c r="A251" i="35"/>
  <c r="A252" i="35"/>
  <c r="A253" i="35"/>
  <c r="A254" i="35"/>
  <c r="A255" i="35"/>
  <c r="A256" i="35"/>
  <c r="A257" i="35"/>
  <c r="A258" i="35"/>
  <c r="A259" i="35"/>
  <c r="A260" i="35"/>
  <c r="A261" i="35"/>
  <c r="A262" i="35"/>
  <c r="A263" i="35"/>
  <c r="A264" i="35"/>
  <c r="A265" i="35"/>
  <c r="A266" i="35"/>
  <c r="A267" i="35"/>
  <c r="A268" i="35"/>
  <c r="A269" i="35"/>
  <c r="A270" i="35"/>
  <c r="A271" i="35"/>
  <c r="A272" i="35"/>
  <c r="A273" i="35"/>
  <c r="A274" i="35"/>
  <c r="A275" i="35"/>
  <c r="A276" i="35"/>
  <c r="A277" i="35"/>
  <c r="A278" i="35"/>
  <c r="A279" i="35"/>
  <c r="A280" i="35"/>
  <c r="A281" i="35"/>
  <c r="A282" i="35"/>
  <c r="A283" i="35"/>
  <c r="A284" i="35"/>
  <c r="A285" i="35"/>
  <c r="A286" i="35"/>
  <c r="A287" i="35"/>
  <c r="A288" i="35"/>
  <c r="A289" i="35"/>
  <c r="A290" i="35"/>
  <c r="A291" i="35"/>
  <c r="A292" i="35"/>
  <c r="A293" i="35"/>
  <c r="A294" i="35"/>
  <c r="A295" i="35"/>
  <c r="A296" i="35"/>
  <c r="A297" i="35"/>
  <c r="A298" i="35"/>
  <c r="A299" i="35"/>
  <c r="A300" i="35"/>
  <c r="A301" i="35"/>
  <c r="A302" i="35"/>
  <c r="A303" i="35"/>
  <c r="A304" i="35"/>
  <c r="A305" i="35"/>
  <c r="A306" i="35"/>
  <c r="A307" i="35"/>
  <c r="A308" i="35"/>
  <c r="A309" i="35"/>
  <c r="A310" i="35"/>
  <c r="A311" i="35"/>
  <c r="A312" i="35"/>
  <c r="A313" i="35"/>
  <c r="A314" i="35"/>
  <c r="A315" i="35"/>
  <c r="A316" i="35"/>
  <c r="A317" i="35"/>
  <c r="A318" i="35"/>
  <c r="A319" i="35"/>
  <c r="A320" i="35"/>
  <c r="A321" i="35"/>
  <c r="A322" i="35"/>
  <c r="A323" i="35"/>
  <c r="A324" i="35"/>
  <c r="A325" i="35"/>
  <c r="A326" i="35"/>
  <c r="A327" i="35"/>
  <c r="A328" i="35"/>
  <c r="A329" i="35"/>
  <c r="A330" i="35"/>
  <c r="A331" i="35"/>
  <c r="A332" i="35"/>
  <c r="A333" i="35"/>
  <c r="A334" i="35"/>
  <c r="A335" i="35"/>
  <c r="A336" i="35"/>
  <c r="A337" i="35"/>
  <c r="A338" i="35"/>
  <c r="A339" i="35"/>
  <c r="A340" i="35"/>
  <c r="A341" i="35"/>
  <c r="A342" i="35"/>
  <c r="A343" i="35"/>
  <c r="A344" i="35"/>
  <c r="A345" i="35"/>
  <c r="A346" i="35"/>
  <c r="A347" i="35"/>
  <c r="A348" i="35"/>
  <c r="A349" i="35"/>
  <c r="A350" i="35"/>
  <c r="A351" i="35"/>
  <c r="A352" i="35"/>
  <c r="A353" i="35"/>
  <c r="A354" i="35"/>
  <c r="A355" i="35"/>
  <c r="A356" i="35"/>
  <c r="A357" i="35"/>
  <c r="A358" i="35"/>
  <c r="A359" i="35"/>
  <c r="A360" i="35"/>
  <c r="A361" i="35"/>
  <c r="A362" i="35"/>
  <c r="A363" i="35"/>
  <c r="A364" i="35"/>
  <c r="A365" i="35"/>
  <c r="A366" i="35"/>
  <c r="A367" i="35"/>
  <c r="A368" i="35"/>
  <c r="A369" i="35"/>
  <c r="A370" i="35"/>
  <c r="A371" i="35"/>
  <c r="A372" i="35"/>
  <c r="A373" i="35"/>
  <c r="A374" i="35"/>
  <c r="A375" i="35"/>
  <c r="A376" i="35"/>
  <c r="A377" i="35"/>
  <c r="A378" i="35"/>
  <c r="A379" i="35"/>
  <c r="A380" i="35"/>
  <c r="A381" i="35"/>
  <c r="A382" i="35"/>
  <c r="A383" i="35"/>
  <c r="A384" i="35"/>
  <c r="A385" i="35"/>
  <c r="A386" i="35"/>
  <c r="A387" i="35"/>
  <c r="A388" i="35"/>
  <c r="A389" i="35"/>
  <c r="A390" i="35"/>
  <c r="A391" i="35"/>
  <c r="A392" i="35"/>
  <c r="A393" i="35"/>
  <c r="A394" i="35"/>
  <c r="A395" i="35"/>
  <c r="A396" i="35"/>
  <c r="A397" i="35"/>
  <c r="A398" i="35"/>
  <c r="A399" i="35"/>
  <c r="A400" i="35"/>
  <c r="A401" i="35"/>
  <c r="A402" i="35"/>
  <c r="A404" i="35"/>
  <c r="A405" i="35"/>
  <c r="A406" i="35"/>
  <c r="A407" i="35"/>
  <c r="A408" i="35"/>
  <c r="A409" i="35"/>
  <c r="A410" i="35"/>
  <c r="A411" i="35"/>
  <c r="A412" i="35"/>
  <c r="A413" i="35"/>
  <c r="A414" i="35"/>
  <c r="A415" i="35"/>
  <c r="A416" i="35"/>
  <c r="A417" i="35"/>
  <c r="A418" i="35"/>
  <c r="A419" i="35"/>
  <c r="A420" i="35"/>
  <c r="A421" i="35"/>
  <c r="A422" i="35"/>
  <c r="A423" i="35"/>
  <c r="A424" i="35"/>
  <c r="A425" i="35"/>
  <c r="A426" i="35"/>
  <c r="A427" i="35"/>
  <c r="A428" i="35"/>
  <c r="A429" i="35"/>
  <c r="A430" i="35"/>
  <c r="A431" i="35"/>
  <c r="A432" i="35"/>
  <c r="A433" i="35"/>
  <c r="A434" i="35"/>
  <c r="A435" i="35"/>
  <c r="A436" i="35"/>
  <c r="A437" i="35"/>
  <c r="A438" i="35"/>
  <c r="A439" i="35"/>
  <c r="A440" i="35"/>
  <c r="A441" i="35"/>
  <c r="A442" i="35"/>
  <c r="A443" i="35"/>
  <c r="A444" i="35"/>
  <c r="A446" i="35"/>
  <c r="A447" i="35"/>
  <c r="A448" i="35"/>
  <c r="A449" i="35"/>
  <c r="A450" i="35"/>
  <c r="A451" i="35"/>
  <c r="A452" i="35"/>
  <c r="A453" i="35"/>
  <c r="A454" i="35"/>
  <c r="A455" i="35"/>
  <c r="A456" i="35"/>
  <c r="A457" i="35"/>
  <c r="A458" i="35"/>
  <c r="A459" i="35"/>
  <c r="A460" i="35"/>
  <c r="A461" i="35"/>
  <c r="A462" i="35"/>
  <c r="A463" i="35"/>
  <c r="A464" i="35"/>
  <c r="A465" i="35"/>
  <c r="A466" i="35"/>
  <c r="A467" i="35"/>
  <c r="A468" i="35"/>
  <c r="A469" i="35"/>
  <c r="A470" i="35"/>
  <c r="A471" i="35"/>
  <c r="A472" i="35"/>
  <c r="A473" i="35"/>
  <c r="A474" i="35"/>
  <c r="A475" i="35"/>
  <c r="A476" i="35"/>
  <c r="A477" i="35"/>
  <c r="A478" i="35"/>
  <c r="A479" i="35"/>
  <c r="A480" i="35"/>
  <c r="A481" i="35"/>
  <c r="A482" i="35"/>
  <c r="A483" i="35"/>
  <c r="A484" i="35"/>
  <c r="A485" i="35"/>
  <c r="A486" i="35"/>
  <c r="A487" i="35"/>
  <c r="A488" i="35"/>
  <c r="A489" i="35"/>
  <c r="A490" i="35"/>
  <c r="A491" i="35"/>
  <c r="A492" i="35"/>
  <c r="A493" i="35"/>
  <c r="A494" i="35"/>
  <c r="A495" i="35"/>
  <c r="A496" i="35"/>
  <c r="A497" i="35"/>
  <c r="A498" i="35"/>
  <c r="A499" i="35"/>
  <c r="A500" i="35"/>
  <c r="A501" i="35"/>
  <c r="A502" i="35"/>
  <c r="A503" i="35"/>
  <c r="A504" i="35"/>
  <c r="A505" i="35"/>
  <c r="A506" i="35"/>
  <c r="A507" i="35"/>
  <c r="A508" i="35"/>
  <c r="A509" i="35"/>
  <c r="A510" i="35"/>
  <c r="A511" i="35"/>
  <c r="A512" i="35"/>
  <c r="A513" i="35"/>
  <c r="A514" i="35"/>
  <c r="A515" i="35"/>
  <c r="A516" i="35"/>
  <c r="A517" i="35"/>
  <c r="A518" i="35"/>
  <c r="A519" i="35"/>
  <c r="A520" i="35"/>
  <c r="A521" i="35"/>
  <c r="A522" i="35"/>
  <c r="A523" i="35"/>
  <c r="A524" i="35"/>
  <c r="A525" i="35"/>
  <c r="A526" i="35"/>
  <c r="A527" i="35"/>
  <c r="A528" i="35"/>
  <c r="A529" i="35"/>
  <c r="A530" i="35"/>
  <c r="A531" i="35"/>
  <c r="A532" i="35"/>
  <c r="A533" i="35"/>
  <c r="A534" i="35"/>
  <c r="A535" i="35"/>
  <c r="A536" i="35"/>
  <c r="A537" i="35"/>
  <c r="A538" i="35"/>
  <c r="A539" i="35"/>
  <c r="A540" i="35"/>
  <c r="A541" i="35"/>
  <c r="A542" i="35"/>
  <c r="A543" i="35"/>
  <c r="A544" i="35"/>
  <c r="A545" i="35"/>
  <c r="A546" i="35"/>
  <c r="A547" i="35"/>
  <c r="A548" i="35"/>
  <c r="A549" i="35"/>
  <c r="A550" i="35"/>
  <c r="A551" i="35"/>
  <c r="A552" i="35"/>
  <c r="A553" i="35"/>
  <c r="A554" i="35"/>
  <c r="A555" i="35"/>
  <c r="A556" i="35"/>
  <c r="A557" i="35"/>
  <c r="A558" i="35"/>
  <c r="A559" i="35"/>
  <c r="A560" i="35"/>
  <c r="A561" i="35"/>
  <c r="A562" i="35"/>
  <c r="A563" i="35"/>
  <c r="A564" i="35"/>
  <c r="A565" i="35"/>
  <c r="A566" i="35"/>
  <c r="A567" i="35"/>
  <c r="A568" i="35"/>
  <c r="A569" i="35"/>
  <c r="A570" i="35"/>
  <c r="A571" i="35"/>
  <c r="A572" i="35"/>
  <c r="A573" i="35"/>
  <c r="A574" i="35"/>
  <c r="A575" i="35"/>
  <c r="A576" i="35"/>
  <c r="A577" i="35"/>
  <c r="A578" i="35"/>
  <c r="A579" i="35"/>
  <c r="A580" i="35"/>
  <c r="A581" i="35"/>
  <c r="A582" i="35"/>
  <c r="A583" i="35"/>
  <c r="A584" i="35"/>
  <c r="A585" i="35"/>
  <c r="A586" i="35"/>
  <c r="A587" i="35"/>
  <c r="A588" i="35"/>
  <c r="A589" i="35"/>
  <c r="A590" i="35"/>
  <c r="A591" i="35"/>
  <c r="A592" i="35"/>
  <c r="A593" i="35"/>
  <c r="A594" i="35"/>
  <c r="A595" i="35"/>
  <c r="A596" i="35"/>
  <c r="A597" i="35"/>
  <c r="A598" i="35"/>
  <c r="A599" i="35"/>
  <c r="A600" i="35"/>
  <c r="A601" i="35"/>
  <c r="A602" i="35"/>
  <c r="A603" i="35"/>
  <c r="A604" i="35"/>
  <c r="A605" i="35"/>
  <c r="A606" i="35"/>
  <c r="A607" i="35"/>
  <c r="A608" i="35"/>
  <c r="A609" i="35"/>
  <c r="A610" i="35"/>
  <c r="A611" i="35"/>
  <c r="A612" i="35"/>
  <c r="A613" i="35"/>
  <c r="A614" i="35"/>
  <c r="A615" i="35"/>
  <c r="A616" i="35"/>
  <c r="A617" i="35"/>
  <c r="A618" i="35"/>
  <c r="A619" i="35"/>
  <c r="A620" i="35"/>
  <c r="A621" i="35"/>
  <c r="A622" i="35"/>
  <c r="A623" i="35"/>
  <c r="A624" i="35"/>
  <c r="A625" i="35"/>
  <c r="A626" i="35"/>
  <c r="A627" i="35"/>
  <c r="A628" i="35"/>
  <c r="A629" i="35"/>
  <c r="A630" i="35"/>
  <c r="A631" i="35"/>
  <c r="A632" i="35"/>
  <c r="A633" i="35"/>
  <c r="A634" i="35"/>
  <c r="A635" i="35"/>
  <c r="A636" i="35"/>
  <c r="A637" i="35"/>
  <c r="A638" i="35"/>
  <c r="A639" i="35"/>
  <c r="A640" i="35"/>
  <c r="A641" i="35"/>
  <c r="A642" i="35"/>
  <c r="A643" i="35"/>
  <c r="A644" i="35"/>
  <c r="A645" i="35"/>
  <c r="A646" i="35"/>
  <c r="A647" i="35"/>
  <c r="A648" i="35"/>
  <c r="A649" i="35"/>
  <c r="A650" i="35"/>
  <c r="A651" i="35"/>
  <c r="A652" i="35"/>
  <c r="A653" i="35"/>
  <c r="A654" i="35"/>
  <c r="A655" i="35"/>
  <c r="A656" i="35"/>
  <c r="A657" i="35"/>
  <c r="A658" i="35"/>
  <c r="A659" i="35"/>
  <c r="A660" i="35"/>
  <c r="A661" i="35"/>
  <c r="A662" i="35"/>
  <c r="A663" i="35"/>
  <c r="A664" i="35"/>
  <c r="A665" i="35"/>
  <c r="A666" i="35"/>
  <c r="A667" i="35"/>
  <c r="A668" i="35"/>
  <c r="A669" i="35"/>
  <c r="A670" i="35"/>
  <c r="A671" i="35"/>
  <c r="A672" i="35"/>
  <c r="A673" i="35"/>
  <c r="A674" i="35"/>
  <c r="A675" i="35"/>
  <c r="A676" i="35"/>
  <c r="A677" i="35"/>
  <c r="A678" i="35"/>
  <c r="A679" i="35"/>
  <c r="A680" i="35"/>
  <c r="A681" i="35"/>
  <c r="A682" i="35"/>
  <c r="A683" i="35"/>
  <c r="A684" i="35"/>
  <c r="A685" i="35"/>
  <c r="A686" i="35"/>
  <c r="A687" i="35"/>
  <c r="A688" i="35"/>
  <c r="A689" i="35"/>
  <c r="A690" i="35"/>
  <c r="A691" i="35"/>
  <c r="A692" i="35"/>
  <c r="A693" i="35"/>
  <c r="A694" i="35"/>
  <c r="A695" i="35"/>
  <c r="A696" i="35"/>
  <c r="A697" i="35"/>
  <c r="A698" i="35"/>
  <c r="A699" i="35"/>
  <c r="A700" i="35"/>
  <c r="A701" i="35"/>
  <c r="A702" i="35"/>
  <c r="A703" i="35"/>
  <c r="A704" i="35"/>
  <c r="A705" i="35"/>
  <c r="A706" i="35"/>
  <c r="A707" i="35"/>
  <c r="A708" i="35"/>
  <c r="A709" i="35"/>
  <c r="A710" i="35"/>
  <c r="A711" i="35"/>
  <c r="A712" i="35"/>
  <c r="A713" i="35"/>
  <c r="A714" i="35"/>
  <c r="A715" i="35"/>
  <c r="A716" i="35"/>
  <c r="A717" i="35"/>
  <c r="A718" i="35"/>
  <c r="A719" i="35"/>
  <c r="A720" i="35"/>
  <c r="A721" i="35"/>
  <c r="A722" i="35"/>
  <c r="A723" i="35"/>
  <c r="A724" i="35"/>
  <c r="A725" i="35"/>
  <c r="A726" i="35"/>
  <c r="A727" i="35"/>
  <c r="A728" i="35"/>
  <c r="A729" i="35"/>
  <c r="A730" i="35"/>
  <c r="A731" i="35"/>
  <c r="A732" i="35"/>
  <c r="A733" i="35"/>
  <c r="A734" i="35"/>
  <c r="A735" i="35"/>
  <c r="A736" i="35"/>
  <c r="A737" i="35"/>
  <c r="A738" i="35"/>
  <c r="A739" i="35"/>
  <c r="A740" i="35"/>
  <c r="A741" i="35"/>
  <c r="A742" i="35"/>
  <c r="A743" i="35"/>
  <c r="A744" i="35"/>
  <c r="A745" i="35"/>
  <c r="A746" i="35"/>
  <c r="A747" i="35"/>
  <c r="A748" i="35"/>
  <c r="A749" i="35"/>
  <c r="A750" i="35"/>
  <c r="A751" i="35"/>
  <c r="A752" i="35"/>
  <c r="A753" i="35"/>
  <c r="A754" i="35"/>
  <c r="A755" i="35"/>
  <c r="A756" i="35"/>
  <c r="A757" i="35"/>
  <c r="A758" i="35"/>
  <c r="A759" i="35"/>
  <c r="A760" i="35"/>
  <c r="A761" i="35"/>
  <c r="A762" i="35"/>
  <c r="A763" i="35"/>
  <c r="A764" i="35"/>
  <c r="A765" i="35"/>
  <c r="A766" i="35"/>
  <c r="A767" i="35"/>
  <c r="A768" i="35"/>
  <c r="A769" i="35"/>
  <c r="A770" i="35"/>
  <c r="A771" i="35"/>
  <c r="A772" i="35"/>
  <c r="A773" i="35"/>
  <c r="A774" i="35"/>
  <c r="A775" i="35"/>
  <c r="A776" i="35"/>
  <c r="A777" i="35"/>
  <c r="A778" i="35"/>
  <c r="A779" i="35"/>
  <c r="A780" i="35"/>
  <c r="A781" i="35"/>
  <c r="A782" i="35"/>
  <c r="A783" i="35"/>
  <c r="A784" i="35"/>
  <c r="A785" i="35"/>
  <c r="A786" i="35"/>
  <c r="A787" i="35"/>
  <c r="A788" i="35"/>
  <c r="A789" i="35"/>
  <c r="A790" i="35"/>
  <c r="A791" i="35"/>
  <c r="A792" i="35"/>
  <c r="A793" i="35"/>
  <c r="A794" i="35"/>
  <c r="A795" i="35"/>
  <c r="A796" i="35"/>
  <c r="A797" i="35"/>
  <c r="A798" i="35"/>
  <c r="A799" i="35"/>
  <c r="A800" i="35"/>
  <c r="A801" i="35"/>
  <c r="A802" i="35"/>
  <c r="A803" i="35"/>
  <c r="A804" i="35"/>
  <c r="A805" i="35"/>
  <c r="A806" i="35"/>
  <c r="A807" i="35"/>
  <c r="A808" i="35"/>
  <c r="A809" i="35"/>
  <c r="A810" i="35"/>
  <c r="A811" i="35"/>
  <c r="A812" i="35"/>
  <c r="A813" i="35"/>
  <c r="A814" i="35"/>
  <c r="A815" i="35"/>
  <c r="A816" i="35"/>
  <c r="A817" i="35"/>
  <c r="A818" i="35"/>
  <c r="A819" i="35"/>
  <c r="A820" i="35"/>
  <c r="A821" i="35"/>
  <c r="A822" i="35"/>
  <c r="A823" i="35"/>
  <c r="A824" i="35"/>
  <c r="A825" i="35"/>
  <c r="A826" i="35"/>
  <c r="A827" i="35"/>
  <c r="A828" i="35"/>
  <c r="A829" i="35"/>
  <c r="A830" i="35"/>
  <c r="A831" i="35"/>
  <c r="A832" i="35"/>
  <c r="A833" i="35"/>
  <c r="A834" i="35"/>
  <c r="A835" i="35"/>
  <c r="A836" i="35"/>
  <c r="A837" i="35"/>
  <c r="A838" i="35"/>
  <c r="A839" i="35"/>
  <c r="A840" i="35"/>
  <c r="A841" i="35"/>
  <c r="A842" i="35"/>
  <c r="A843" i="35"/>
  <c r="A844" i="35"/>
  <c r="A845" i="35"/>
  <c r="A846" i="35"/>
  <c r="A847" i="35"/>
  <c r="A848" i="35"/>
  <c r="A849" i="35"/>
  <c r="A850" i="35"/>
  <c r="A851" i="35"/>
  <c r="A852" i="35"/>
  <c r="A853" i="35"/>
  <c r="A854" i="35"/>
  <c r="A855" i="35"/>
  <c r="A856" i="35"/>
  <c r="A857" i="35"/>
  <c r="A858" i="35"/>
  <c r="A859" i="35"/>
  <c r="A860" i="35"/>
  <c r="A861" i="35"/>
  <c r="A862" i="35"/>
  <c r="A863" i="35"/>
  <c r="A864" i="35"/>
  <c r="A865" i="35"/>
  <c r="A866" i="35"/>
  <c r="A867" i="35"/>
  <c r="A868" i="35"/>
  <c r="A869" i="35"/>
  <c r="A870" i="35"/>
  <c r="A872" i="35"/>
  <c r="A873" i="35"/>
  <c r="A874" i="35"/>
  <c r="A875" i="35"/>
  <c r="A876" i="35"/>
  <c r="A877" i="35"/>
  <c r="A878" i="35"/>
  <c r="A879" i="35"/>
  <c r="A880" i="35"/>
  <c r="A881" i="35"/>
  <c r="A882" i="35"/>
  <c r="A883" i="35"/>
  <c r="A884" i="35"/>
  <c r="A885" i="35"/>
  <c r="A886" i="35"/>
  <c r="A887" i="35"/>
  <c r="A888" i="35"/>
  <c r="A889" i="35"/>
  <c r="A890" i="35"/>
  <c r="A891" i="35"/>
  <c r="A892" i="35"/>
  <c r="A893" i="35"/>
  <c r="A894" i="35"/>
  <c r="A895" i="35"/>
  <c r="A896" i="35"/>
  <c r="A897" i="35"/>
  <c r="A898" i="35"/>
  <c r="A899" i="35"/>
  <c r="A900" i="35"/>
  <c r="A901" i="35"/>
  <c r="A902" i="35"/>
  <c r="A903" i="35"/>
  <c r="A904" i="35"/>
  <c r="A905" i="35"/>
  <c r="A906" i="35"/>
  <c r="A907" i="35"/>
  <c r="A908" i="35"/>
  <c r="A909" i="35"/>
  <c r="A910" i="35"/>
  <c r="A911" i="35"/>
  <c r="A912" i="35"/>
  <c r="A913" i="35"/>
  <c r="A914" i="35"/>
  <c r="A915" i="35"/>
  <c r="A916" i="35"/>
  <c r="A917" i="35"/>
  <c r="A918" i="35"/>
  <c r="A919" i="35"/>
  <c r="A920" i="35"/>
  <c r="A921" i="35"/>
  <c r="A922" i="35"/>
  <c r="A923" i="35"/>
  <c r="A924" i="35"/>
  <c r="A925" i="35"/>
  <c r="A926" i="35"/>
  <c r="A927" i="35"/>
  <c r="A928" i="35"/>
  <c r="A929" i="35"/>
  <c r="A930" i="35"/>
  <c r="A931" i="35"/>
  <c r="A932" i="35"/>
  <c r="A933" i="35"/>
  <c r="A934" i="35"/>
  <c r="A935" i="35"/>
  <c r="A936" i="35"/>
  <c r="A937" i="35"/>
  <c r="A938" i="35"/>
  <c r="A939" i="35"/>
  <c r="A940" i="35"/>
  <c r="A941" i="35"/>
  <c r="A942" i="35"/>
  <c r="A943" i="35"/>
  <c r="A944" i="35"/>
  <c r="A947" i="35"/>
  <c r="A948" i="35"/>
  <c r="A949" i="35"/>
  <c r="A950" i="35"/>
  <c r="A951" i="35"/>
  <c r="A952" i="35"/>
  <c r="A953" i="35"/>
  <c r="A954" i="35"/>
  <c r="A955" i="35"/>
  <c r="A956" i="35"/>
  <c r="A957" i="35"/>
  <c r="A958" i="35"/>
  <c r="A959" i="35"/>
  <c r="A960" i="35"/>
  <c r="A961" i="35"/>
  <c r="A962" i="35"/>
  <c r="A963" i="35"/>
  <c r="A964" i="35"/>
  <c r="A965" i="35"/>
  <c r="A966" i="35"/>
  <c r="A967" i="35"/>
  <c r="A968" i="35"/>
  <c r="A969" i="35"/>
  <c r="A970" i="35"/>
  <c r="A971" i="35"/>
  <c r="A972" i="35"/>
  <c r="A973" i="35"/>
  <c r="A974" i="35"/>
  <c r="A976" i="35"/>
  <c r="A977" i="35"/>
  <c r="A978" i="35"/>
  <c r="A979" i="35"/>
  <c r="A980" i="35"/>
  <c r="A981" i="35"/>
  <c r="A982" i="35"/>
  <c r="A983" i="35"/>
  <c r="A984" i="35"/>
  <c r="A985" i="35"/>
  <c r="A986" i="35"/>
  <c r="A987" i="35"/>
  <c r="A988" i="35"/>
  <c r="A989" i="35"/>
  <c r="A990" i="35"/>
  <c r="A991" i="35"/>
  <c r="A992" i="35"/>
  <c r="A993" i="35"/>
  <c r="A994" i="35"/>
  <c r="A995" i="35"/>
  <c r="A996" i="35"/>
  <c r="A997" i="35"/>
  <c r="A998" i="35"/>
  <c r="A999" i="35"/>
  <c r="A1000" i="35"/>
  <c r="A1001" i="35"/>
  <c r="A1002" i="35"/>
  <c r="A1003" i="35"/>
  <c r="A1004" i="35"/>
  <c r="A1005" i="35"/>
  <c r="A1006" i="35"/>
  <c r="A1007" i="35"/>
  <c r="A1008" i="35"/>
  <c r="A1009" i="35"/>
  <c r="A1010" i="35"/>
  <c r="A1011" i="35"/>
  <c r="A1012" i="35"/>
  <c r="A1013" i="35"/>
  <c r="A1014" i="35"/>
  <c r="A1015" i="35"/>
  <c r="A1016" i="35"/>
  <c r="A1017" i="35"/>
  <c r="A1018" i="35"/>
  <c r="A1019" i="35"/>
  <c r="A1020" i="35"/>
  <c r="A1021" i="35"/>
  <c r="A1022" i="35"/>
  <c r="A1023" i="35"/>
  <c r="A1024" i="35"/>
  <c r="A1025" i="35"/>
  <c r="A1026" i="35"/>
  <c r="A1027" i="35"/>
  <c r="A1028" i="35"/>
  <c r="A1029" i="35"/>
  <c r="A1030" i="35"/>
  <c r="A1031" i="35"/>
  <c r="A1032" i="35"/>
  <c r="A1033" i="35"/>
  <c r="A1034" i="35"/>
  <c r="A1035" i="35"/>
  <c r="A1036" i="35"/>
  <c r="A1037" i="35"/>
  <c r="A1038" i="35"/>
  <c r="A1039" i="35"/>
  <c r="A1040" i="35"/>
  <c r="A1041" i="35"/>
  <c r="A1042" i="35"/>
  <c r="A1043" i="35"/>
  <c r="A1044" i="35"/>
  <c r="A1045" i="35"/>
  <c r="A1046" i="35"/>
  <c r="A1047" i="35"/>
  <c r="A1048" i="35"/>
  <c r="A1049" i="35"/>
  <c r="A1050" i="35"/>
  <c r="A1051" i="35"/>
  <c r="A1052" i="35"/>
  <c r="A1053" i="35"/>
  <c r="A1054" i="35"/>
  <c r="A1055" i="35"/>
  <c r="A1056" i="35"/>
  <c r="A1057" i="35"/>
  <c r="A1058" i="35"/>
  <c r="A1059" i="35"/>
  <c r="A1060" i="35"/>
  <c r="A1061" i="35"/>
  <c r="A1062" i="35"/>
  <c r="A1063" i="35"/>
  <c r="A1064" i="35"/>
  <c r="A1065" i="35"/>
  <c r="A1066" i="35"/>
  <c r="A1067" i="35"/>
  <c r="A1068" i="35"/>
  <c r="A1069" i="35"/>
  <c r="A1070" i="35"/>
  <c r="A1071" i="35"/>
  <c r="A1072" i="35"/>
  <c r="A1073" i="35"/>
  <c r="A1074" i="35"/>
  <c r="A1075" i="35"/>
  <c r="A1076" i="35"/>
  <c r="A1077" i="35"/>
  <c r="A1078" i="35"/>
  <c r="A1079" i="35"/>
  <c r="A1080" i="35"/>
  <c r="A1081" i="35"/>
  <c r="A1082" i="35"/>
  <c r="A1083" i="35"/>
  <c r="A1084" i="35"/>
  <c r="A1085" i="35"/>
  <c r="A1086" i="35"/>
  <c r="A1087" i="35"/>
  <c r="A1088" i="35"/>
  <c r="A1089" i="35"/>
  <c r="A1090" i="35"/>
  <c r="A1091" i="35"/>
  <c r="A1092" i="35"/>
  <c r="A1093" i="35"/>
  <c r="A1094" i="35"/>
  <c r="A1095" i="35"/>
  <c r="A1096" i="35"/>
  <c r="A1097" i="35"/>
  <c r="A1098" i="35"/>
  <c r="A1099" i="35"/>
  <c r="A1100" i="35"/>
  <c r="A1101" i="35"/>
  <c r="A1102" i="35"/>
  <c r="A1103" i="35"/>
  <c r="A1104" i="35"/>
  <c r="A1105" i="35"/>
  <c r="A1106" i="35"/>
  <c r="A1107" i="35"/>
  <c r="A1108" i="35"/>
  <c r="A1109" i="35"/>
  <c r="A1110" i="35"/>
  <c r="A1111" i="35"/>
  <c r="A1112" i="35"/>
  <c r="A1113" i="35"/>
  <c r="A1114" i="35"/>
  <c r="A1115" i="35"/>
  <c r="A1116" i="35"/>
  <c r="A1117" i="35"/>
  <c r="A1118" i="35"/>
  <c r="A1119" i="35"/>
  <c r="A1120" i="35"/>
  <c r="A1121" i="35"/>
  <c r="A1122" i="35"/>
  <c r="A1123" i="35"/>
  <c r="A1124" i="35"/>
  <c r="A1125" i="35"/>
  <c r="A1126" i="35"/>
  <c r="A1127" i="35"/>
  <c r="A1128" i="35"/>
  <c r="A1129" i="35"/>
  <c r="A1130" i="35"/>
  <c r="A1131" i="35"/>
  <c r="A1132" i="35"/>
  <c r="A1133" i="35"/>
  <c r="A1134" i="35"/>
  <c r="A1135" i="35"/>
  <c r="A1136" i="35"/>
  <c r="A1137" i="35"/>
  <c r="A1138" i="35"/>
  <c r="A1139" i="35"/>
  <c r="A1140" i="35"/>
  <c r="A1141" i="35"/>
  <c r="A1142" i="35"/>
  <c r="A1143" i="35"/>
  <c r="A1144" i="35"/>
  <c r="A1145" i="35"/>
  <c r="A1146" i="35"/>
  <c r="A1147" i="35"/>
  <c r="A1148" i="35"/>
  <c r="A1149" i="35"/>
  <c r="A1150" i="35"/>
  <c r="A1151" i="35"/>
  <c r="A1152" i="35"/>
  <c r="A1153" i="35"/>
  <c r="A1154" i="35"/>
  <c r="A1155" i="35"/>
  <c r="A1156" i="35"/>
  <c r="A1157" i="35"/>
  <c r="A1158" i="35"/>
  <c r="A1159" i="35"/>
  <c r="A1160" i="35"/>
  <c r="A1161" i="35"/>
  <c r="A1162" i="35"/>
  <c r="A1163" i="35"/>
  <c r="A1164" i="35"/>
  <c r="A1165" i="35"/>
  <c r="A1166" i="35"/>
  <c r="A1167" i="35"/>
  <c r="A1168" i="35"/>
  <c r="A1169" i="35"/>
  <c r="A1170" i="35"/>
  <c r="A1171" i="35"/>
  <c r="A1172" i="35"/>
  <c r="A1173" i="35"/>
  <c r="A1174" i="35"/>
  <c r="A1175" i="35"/>
  <c r="A1176" i="35"/>
  <c r="A1177" i="35"/>
  <c r="A1178" i="35"/>
  <c r="A1179" i="35"/>
  <c r="A1180" i="35"/>
  <c r="A1181" i="35"/>
  <c r="A1182" i="35"/>
  <c r="A1183" i="35"/>
  <c r="A1184" i="35"/>
  <c r="A1185" i="35"/>
  <c r="A1186" i="35"/>
  <c r="A1187" i="35"/>
  <c r="A1188" i="35"/>
  <c r="A1189" i="35"/>
  <c r="A1190" i="35"/>
  <c r="A1191" i="35"/>
  <c r="A1192" i="35"/>
  <c r="A1193" i="35"/>
  <c r="A1194" i="35"/>
  <c r="A1195" i="35"/>
  <c r="A1196" i="35"/>
  <c r="A1197" i="35"/>
  <c r="A1198" i="35"/>
  <c r="A1199" i="35"/>
  <c r="A1200" i="35"/>
  <c r="A1201" i="35"/>
  <c r="A1202" i="35"/>
  <c r="A1203" i="35"/>
  <c r="A1204" i="35"/>
  <c r="A1205" i="35"/>
  <c r="A1206" i="35"/>
  <c r="A1207" i="35"/>
  <c r="A1208" i="35"/>
  <c r="A1209" i="35"/>
  <c r="A1210" i="35"/>
  <c r="A1211" i="35"/>
  <c r="A1212" i="35"/>
  <c r="A1213" i="35"/>
  <c r="A1214" i="35"/>
  <c r="A1215" i="35"/>
  <c r="A1216" i="35"/>
  <c r="A1217" i="35"/>
  <c r="A1218" i="35"/>
  <c r="A1219" i="35"/>
  <c r="A1220" i="35"/>
  <c r="A1221" i="35"/>
  <c r="A1222" i="35"/>
  <c r="A1223" i="35"/>
  <c r="A1224" i="35"/>
  <c r="A1225" i="35"/>
  <c r="A1226" i="35"/>
  <c r="A1227" i="35"/>
  <c r="A1228" i="35"/>
  <c r="A1229" i="35"/>
  <c r="A1230" i="35"/>
  <c r="A1231" i="35"/>
  <c r="A1232" i="35"/>
  <c r="A1233" i="35"/>
  <c r="A1234" i="35"/>
  <c r="A1235" i="35"/>
  <c r="A1236" i="35"/>
  <c r="A1237" i="35"/>
  <c r="A1238" i="35"/>
  <c r="A1239" i="35"/>
  <c r="A1240" i="35"/>
  <c r="A1241" i="35"/>
  <c r="A1242" i="35"/>
  <c r="A1243" i="35"/>
  <c r="A1244" i="35"/>
  <c r="A1245" i="35"/>
  <c r="A1246" i="35"/>
  <c r="A1247" i="35"/>
  <c r="A1248" i="35"/>
  <c r="A1249" i="35"/>
  <c r="A1250" i="35"/>
  <c r="A1251" i="35"/>
  <c r="A1252" i="35"/>
  <c r="A1253" i="35"/>
  <c r="A1254" i="35"/>
  <c r="A1255" i="35"/>
  <c r="A1256" i="35"/>
  <c r="A1257" i="35"/>
  <c r="A1258" i="35"/>
  <c r="A1259" i="35"/>
  <c r="A1260" i="35"/>
  <c r="A1261" i="35"/>
  <c r="A1262" i="35"/>
  <c r="A1263" i="35"/>
  <c r="A1264" i="35"/>
  <c r="A1265" i="35"/>
  <c r="A1266" i="35"/>
  <c r="A1267" i="35"/>
  <c r="A1268" i="35"/>
  <c r="A1269" i="35"/>
  <c r="A1270" i="35"/>
  <c r="A1271" i="35"/>
  <c r="A1272" i="35"/>
  <c r="A1273" i="35"/>
  <c r="A1274" i="35"/>
  <c r="A1275" i="35"/>
  <c r="A1276" i="35"/>
  <c r="A1277" i="35"/>
  <c r="A1278" i="35"/>
  <c r="A1279" i="35"/>
  <c r="A1280" i="35"/>
  <c r="A1281" i="35"/>
  <c r="A1282" i="35"/>
  <c r="A1283" i="35"/>
  <c r="A1284" i="35"/>
  <c r="A1285" i="35"/>
  <c r="A1286" i="35"/>
  <c r="A1287" i="35"/>
  <c r="A1288" i="35"/>
  <c r="A1289" i="35"/>
  <c r="A1290" i="35"/>
  <c r="A1291" i="35"/>
  <c r="A1292" i="35"/>
  <c r="A1293" i="35"/>
  <c r="A1294" i="35"/>
  <c r="A1295" i="35"/>
  <c r="A1296" i="35"/>
  <c r="A1297" i="35"/>
  <c r="A1298" i="35"/>
  <c r="A1299" i="35"/>
  <c r="A1300" i="35"/>
  <c r="A1301" i="35"/>
  <c r="A1302" i="35"/>
  <c r="A1303" i="35"/>
  <c r="A1304" i="35"/>
  <c r="A1305" i="35"/>
  <c r="A1306" i="35"/>
  <c r="A1307" i="35"/>
  <c r="A1308" i="35"/>
  <c r="A1309" i="35"/>
  <c r="A1310" i="35"/>
  <c r="A1311" i="35"/>
  <c r="A1312" i="35"/>
  <c r="A1313" i="35"/>
  <c r="A1314" i="35"/>
  <c r="A1315" i="35"/>
  <c r="A1316" i="35"/>
  <c r="A1317" i="35"/>
  <c r="A1318" i="35"/>
  <c r="A1319" i="35"/>
  <c r="A1320" i="35"/>
  <c r="A1321" i="35"/>
  <c r="A1322" i="35"/>
  <c r="A1323" i="35"/>
  <c r="A1324" i="35"/>
  <c r="A1325" i="35"/>
  <c r="A1326" i="35"/>
  <c r="A1327" i="35"/>
  <c r="A1328" i="35"/>
  <c r="A1329" i="35"/>
  <c r="A1330" i="35"/>
  <c r="A1331" i="35"/>
  <c r="A1332" i="35"/>
  <c r="A1333" i="35"/>
  <c r="A1334" i="35"/>
  <c r="A1335" i="35"/>
  <c r="A1336" i="35"/>
  <c r="A1337" i="35"/>
  <c r="A1338" i="35"/>
  <c r="A1339" i="35"/>
  <c r="A1340" i="35"/>
  <c r="A1341" i="35"/>
  <c r="A1342" i="35"/>
  <c r="A1343" i="35"/>
  <c r="A1344" i="35"/>
  <c r="A1345" i="35"/>
  <c r="A1346" i="35"/>
  <c r="A1347" i="35"/>
  <c r="A1348" i="35"/>
  <c r="A1349" i="35"/>
  <c r="A1350" i="35"/>
  <c r="A1351" i="35"/>
  <c r="A1352" i="35"/>
  <c r="A1353" i="35"/>
  <c r="A1354" i="35"/>
  <c r="A1355" i="35"/>
  <c r="A1356" i="35"/>
  <c r="A1357" i="35"/>
  <c r="A1358" i="35"/>
  <c r="A1359" i="35"/>
  <c r="A1360" i="35"/>
  <c r="A1361" i="35"/>
  <c r="A1362" i="35"/>
  <c r="A1363" i="35"/>
  <c r="A1364" i="35"/>
  <c r="A1365" i="35"/>
  <c r="A1366" i="35"/>
  <c r="A1367" i="35"/>
  <c r="A1368" i="35"/>
  <c r="A1369" i="35"/>
  <c r="A1370" i="35"/>
  <c r="A1371" i="35"/>
  <c r="A1372" i="35"/>
  <c r="A1373" i="35"/>
  <c r="A1374" i="35"/>
  <c r="A1375" i="35"/>
  <c r="A1376" i="35"/>
  <c r="A1377" i="35"/>
  <c r="A1378" i="35"/>
  <c r="A1379" i="35"/>
  <c r="A1380" i="35"/>
  <c r="A1381" i="35"/>
  <c r="A1382" i="35"/>
  <c r="A1383" i="35"/>
  <c r="A1384" i="35"/>
  <c r="A1385" i="35"/>
  <c r="A1386" i="35"/>
  <c r="A1387" i="35"/>
  <c r="A1388" i="35"/>
  <c r="A1389" i="35"/>
  <c r="A1390" i="35"/>
  <c r="A1391" i="35"/>
  <c r="A1392" i="35"/>
  <c r="A1393" i="35"/>
  <c r="A1394" i="35"/>
  <c r="A1395" i="35"/>
  <c r="A1396" i="35"/>
  <c r="A1397" i="35"/>
  <c r="A1398" i="35"/>
  <c r="A1399" i="35"/>
  <c r="A1400" i="35"/>
  <c r="A1401" i="35"/>
  <c r="A1402" i="35"/>
  <c r="A1403" i="35"/>
  <c r="A1404" i="35"/>
  <c r="A1405" i="35"/>
  <c r="A1406" i="35"/>
  <c r="A1407" i="35"/>
  <c r="A1408" i="35"/>
  <c r="A1409" i="35"/>
  <c r="A1410" i="35"/>
  <c r="A1411" i="35"/>
  <c r="A1412" i="35"/>
  <c r="A1413" i="35"/>
  <c r="A1414" i="35"/>
  <c r="A1415" i="35"/>
  <c r="A1416" i="35"/>
  <c r="A1417" i="35"/>
  <c r="A1418" i="35"/>
  <c r="A1419" i="35"/>
  <c r="A1420" i="35"/>
  <c r="A1421" i="35"/>
  <c r="A1422" i="35"/>
  <c r="A1423" i="35"/>
  <c r="A1424" i="35"/>
  <c r="A1425" i="35"/>
  <c r="A1426" i="35"/>
  <c r="A1427" i="35"/>
  <c r="A1428" i="35"/>
  <c r="A1429" i="35"/>
  <c r="A1430" i="35"/>
  <c r="A1431" i="35"/>
  <c r="A1432" i="35"/>
  <c r="A1433" i="35"/>
  <c r="A1434" i="35"/>
  <c r="A1435" i="35"/>
  <c r="A1436" i="35"/>
  <c r="A1437" i="35"/>
  <c r="A1438" i="35"/>
  <c r="A1439" i="35"/>
  <c r="A1440" i="35"/>
  <c r="A1441" i="35"/>
  <c r="A1442" i="35"/>
  <c r="A1443" i="35"/>
  <c r="A1444" i="35"/>
  <c r="A1445" i="35"/>
  <c r="A1446" i="35"/>
  <c r="A1447" i="35"/>
  <c r="A1448" i="35"/>
  <c r="A1449" i="35"/>
  <c r="A1450" i="35"/>
  <c r="A1451" i="35"/>
  <c r="A1452" i="35"/>
  <c r="A1453" i="35"/>
  <c r="A1454" i="35"/>
  <c r="A1455" i="35"/>
  <c r="A1456" i="35"/>
  <c r="A1457" i="35"/>
  <c r="A1458" i="35"/>
  <c r="A1459" i="35"/>
  <c r="A1460" i="35"/>
  <c r="A1461" i="35"/>
  <c r="A1462" i="35"/>
  <c r="A1463" i="35"/>
  <c r="A1464" i="35"/>
  <c r="A1465" i="35"/>
  <c r="A1466" i="35"/>
  <c r="A1467" i="35"/>
  <c r="A1468" i="35"/>
  <c r="A1469" i="35"/>
  <c r="A1470" i="35"/>
  <c r="A1471" i="35"/>
  <c r="A1472" i="35"/>
  <c r="A1473" i="35"/>
  <c r="A1474" i="35"/>
  <c r="A1475" i="35"/>
  <c r="A1476" i="35"/>
  <c r="A1477" i="35"/>
  <c r="A1478" i="35"/>
  <c r="A1479" i="35"/>
  <c r="A1480" i="35"/>
  <c r="A1481" i="35"/>
  <c r="A1482" i="35"/>
  <c r="A1483" i="35"/>
  <c r="A1484" i="35"/>
  <c r="A1485" i="35"/>
  <c r="A1486" i="35"/>
  <c r="A1487" i="35"/>
  <c r="A1488" i="35"/>
  <c r="A1489" i="35"/>
  <c r="A1490" i="35"/>
  <c r="A1491" i="35"/>
  <c r="A1492" i="35"/>
  <c r="A1493" i="35"/>
  <c r="A1494" i="35"/>
  <c r="A1495" i="35"/>
  <c r="A1496" i="35"/>
  <c r="A1497" i="35"/>
  <c r="A1498" i="35"/>
  <c r="A1499" i="35"/>
  <c r="A1500" i="35"/>
  <c r="A1501" i="35"/>
  <c r="A1502" i="35"/>
  <c r="A1503" i="35"/>
  <c r="A1504" i="35"/>
  <c r="A1505" i="35"/>
  <c r="A1506" i="35"/>
  <c r="A1507" i="35"/>
  <c r="A1508" i="35"/>
  <c r="A1509" i="35"/>
  <c r="A1510" i="35"/>
  <c r="A1511" i="35"/>
  <c r="A1512" i="35"/>
  <c r="A1513" i="35"/>
  <c r="A1514" i="35"/>
  <c r="A1515" i="35"/>
  <c r="A1516" i="35"/>
  <c r="A1517" i="35"/>
  <c r="A1518" i="35"/>
  <c r="A1519" i="35"/>
  <c r="A1520" i="35"/>
  <c r="A1521" i="35"/>
  <c r="A1522" i="35"/>
  <c r="A1523" i="35"/>
  <c r="A1524" i="35"/>
  <c r="A1525" i="35"/>
  <c r="A1526" i="35"/>
  <c r="A1527" i="35"/>
  <c r="A1528" i="35"/>
  <c r="A1529" i="35"/>
  <c r="A1530" i="35"/>
  <c r="A1531" i="35"/>
  <c r="A1532" i="35"/>
  <c r="A1533" i="35"/>
  <c r="A1534" i="35"/>
  <c r="A1535" i="35"/>
  <c r="A1536" i="35"/>
  <c r="A1537" i="35"/>
  <c r="A1538" i="35"/>
  <c r="A1539" i="35"/>
  <c r="A1540" i="35"/>
  <c r="A1541" i="35"/>
  <c r="A1542" i="35"/>
  <c r="A1543" i="35"/>
  <c r="A1544" i="35"/>
  <c r="A1545" i="35"/>
  <c r="A1546" i="35"/>
  <c r="A1547" i="35"/>
  <c r="A1548" i="35"/>
  <c r="A1549" i="35"/>
  <c r="A1550" i="35"/>
  <c r="A1551" i="35"/>
  <c r="A1552" i="35"/>
  <c r="A1553" i="35"/>
  <c r="A1554" i="35"/>
  <c r="A1555" i="35"/>
  <c r="A1556" i="35"/>
  <c r="A1557" i="35"/>
  <c r="A1558" i="35"/>
  <c r="A1559" i="35"/>
  <c r="A1560" i="35"/>
  <c r="A1561" i="35"/>
  <c r="A1562" i="35"/>
  <c r="A1563" i="35"/>
  <c r="A1564" i="35"/>
  <c r="A1565" i="35"/>
  <c r="A1566" i="35"/>
  <c r="A1567" i="35"/>
  <c r="A1568" i="35"/>
  <c r="A1569" i="35"/>
  <c r="A1570" i="35"/>
  <c r="A1571" i="35"/>
  <c r="A1572" i="35"/>
  <c r="A1573" i="35"/>
  <c r="A1574" i="35"/>
  <c r="A1575" i="35"/>
  <c r="A1576" i="35"/>
  <c r="A1577" i="35"/>
  <c r="A1578" i="35"/>
  <c r="A1579" i="35"/>
  <c r="A1580" i="35"/>
  <c r="A1581" i="35"/>
  <c r="A1582" i="35"/>
  <c r="A1583" i="35"/>
  <c r="A1584" i="35"/>
  <c r="A1585" i="35"/>
  <c r="A1586" i="35"/>
  <c r="A1587" i="35"/>
  <c r="A1588" i="35"/>
  <c r="A1589" i="35"/>
  <c r="A1590" i="35"/>
  <c r="A1591" i="35"/>
  <c r="A1592" i="35"/>
  <c r="A1593" i="35"/>
  <c r="A1594" i="35"/>
  <c r="A1595" i="35"/>
  <c r="A1596" i="35"/>
  <c r="A1597" i="35"/>
  <c r="A1598" i="35"/>
  <c r="A1599" i="35"/>
  <c r="A1600" i="35"/>
  <c r="A1601" i="35"/>
  <c r="A1602" i="35"/>
  <c r="A1603" i="35"/>
  <c r="A1604" i="35"/>
  <c r="A1605" i="35"/>
  <c r="A1606" i="35"/>
  <c r="A1607" i="35"/>
  <c r="A1608" i="35"/>
  <c r="A1609" i="35"/>
  <c r="A1610" i="35"/>
  <c r="A1611" i="35"/>
  <c r="A1612" i="35"/>
  <c r="A1613" i="35"/>
  <c r="A1614" i="35"/>
  <c r="A1615" i="35"/>
  <c r="A1616" i="35"/>
  <c r="A1617" i="35"/>
  <c r="A1618" i="35"/>
  <c r="A1619" i="35"/>
  <c r="A1620" i="35"/>
  <c r="A1621" i="35"/>
  <c r="A1622" i="35"/>
  <c r="A1623" i="35"/>
  <c r="A1624" i="35"/>
  <c r="A1625" i="35"/>
  <c r="A1626" i="35"/>
  <c r="A1627" i="35"/>
  <c r="A1628" i="35"/>
  <c r="A1629" i="35"/>
  <c r="A1630" i="35"/>
  <c r="A1631" i="35"/>
  <c r="A1632" i="35"/>
  <c r="A1633" i="35"/>
  <c r="A1634" i="35"/>
  <c r="A1635" i="35"/>
  <c r="A1636" i="35"/>
  <c r="A1637" i="35"/>
  <c r="A1638" i="35"/>
  <c r="A1639" i="35"/>
  <c r="A1640" i="35"/>
  <c r="A1641" i="35"/>
  <c r="A1642" i="35"/>
  <c r="A1643" i="35"/>
  <c r="A1644" i="35"/>
  <c r="A1645" i="35"/>
  <c r="A1646" i="35"/>
  <c r="A1647" i="35"/>
  <c r="A1648" i="35"/>
  <c r="A1649" i="35"/>
  <c r="A1650" i="35"/>
  <c r="A1651" i="35"/>
  <c r="A1652" i="35"/>
  <c r="A1653" i="35"/>
  <c r="A1654" i="35"/>
  <c r="A1655" i="35"/>
  <c r="A1656" i="35"/>
  <c r="A1657" i="35"/>
  <c r="A1658" i="35"/>
  <c r="A1659" i="35"/>
  <c r="A1660" i="35"/>
  <c r="A1661" i="35"/>
  <c r="A1662" i="35"/>
  <c r="A1663" i="35"/>
  <c r="A1664" i="35"/>
  <c r="A1665" i="35"/>
  <c r="A1666" i="35"/>
  <c r="A1667" i="35"/>
  <c r="A1668" i="35"/>
  <c r="A1669" i="35"/>
  <c r="A1670" i="35"/>
  <c r="A1671" i="35"/>
  <c r="A1672" i="35"/>
  <c r="A1673" i="35"/>
  <c r="A1674" i="35"/>
  <c r="A1675" i="35"/>
  <c r="A1676" i="35"/>
  <c r="A1677" i="35"/>
  <c r="A1678" i="35"/>
  <c r="A1679" i="35"/>
  <c r="A1680" i="35"/>
  <c r="A1681" i="35"/>
  <c r="A1682" i="35"/>
  <c r="A1683" i="35"/>
  <c r="A1684" i="35"/>
  <c r="A1685" i="35"/>
  <c r="A1686" i="35"/>
  <c r="A1687" i="35"/>
  <c r="A1688" i="35"/>
  <c r="A1689" i="35"/>
  <c r="A1690" i="35"/>
  <c r="A1691" i="35"/>
  <c r="A1692" i="35"/>
  <c r="A1693" i="35"/>
  <c r="A1694" i="35"/>
  <c r="A1695" i="35"/>
  <c r="A1696" i="35"/>
  <c r="A1697" i="35"/>
  <c r="A1698" i="35"/>
  <c r="A1699" i="35"/>
  <c r="A1700" i="35"/>
  <c r="A1701" i="35"/>
  <c r="A1702" i="35"/>
  <c r="A1703" i="35"/>
  <c r="A1704" i="35"/>
  <c r="A1705" i="35"/>
  <c r="A1706" i="35"/>
  <c r="A1707" i="35"/>
  <c r="A1708" i="35"/>
  <c r="A1709" i="35"/>
  <c r="A1710" i="35"/>
  <c r="A1711" i="35"/>
  <c r="A1712" i="35"/>
  <c r="A1713" i="35"/>
  <c r="A1714" i="35"/>
  <c r="A1715" i="35"/>
  <c r="A1716" i="35"/>
  <c r="A1717" i="35"/>
  <c r="A1718" i="35"/>
  <c r="A1719" i="35"/>
  <c r="A1720" i="35"/>
  <c r="A1721" i="35"/>
  <c r="A1722" i="35"/>
  <c r="A1723" i="35"/>
  <c r="A1724" i="35"/>
  <c r="A1725" i="35"/>
  <c r="A1726" i="35"/>
  <c r="A1727" i="35"/>
  <c r="A1728" i="35"/>
  <c r="A1729" i="35"/>
  <c r="A1730" i="35"/>
  <c r="A1731" i="35"/>
  <c r="A1732" i="35"/>
  <c r="A1733" i="35"/>
  <c r="A1734" i="35"/>
  <c r="A1735" i="35"/>
  <c r="A1736" i="35"/>
  <c r="A1737" i="35"/>
  <c r="A1738" i="35"/>
  <c r="A1739" i="35"/>
  <c r="A1740" i="35"/>
  <c r="A1741" i="35"/>
  <c r="A1742" i="35"/>
  <c r="A1743" i="35"/>
  <c r="A1744" i="35"/>
  <c r="A1745" i="35"/>
  <c r="A1746" i="35"/>
  <c r="A1747" i="35"/>
  <c r="A1748" i="35"/>
  <c r="A1749" i="35"/>
  <c r="A1750" i="35"/>
  <c r="A1751" i="35"/>
  <c r="A1752" i="35"/>
  <c r="A1753" i="35"/>
  <c r="A1754" i="35"/>
  <c r="A1755" i="35"/>
  <c r="A1756" i="35"/>
  <c r="A1757" i="35"/>
  <c r="A1758" i="35"/>
  <c r="A1759" i="35"/>
  <c r="A1760" i="35"/>
  <c r="A1761" i="35"/>
  <c r="A1762" i="35"/>
  <c r="A1763" i="35"/>
  <c r="A1764" i="35"/>
  <c r="A1765" i="35"/>
  <c r="A1766" i="35"/>
  <c r="A1767" i="35"/>
  <c r="A1768" i="35"/>
  <c r="A1769" i="35"/>
  <c r="A1770" i="35"/>
  <c r="A1771" i="35"/>
  <c r="A1772" i="35"/>
  <c r="A1773" i="35"/>
  <c r="A1774" i="35"/>
  <c r="A1775" i="35"/>
  <c r="A1776" i="35"/>
  <c r="A1777" i="35"/>
  <c r="A1778" i="35"/>
  <c r="A1779" i="35"/>
  <c r="A1780" i="35"/>
  <c r="A1781" i="35"/>
  <c r="A1782" i="35"/>
  <c r="A1783" i="35"/>
  <c r="A1784" i="35"/>
  <c r="A1785" i="35"/>
  <c r="A1786" i="35"/>
  <c r="A1787" i="35"/>
  <c r="A1788" i="35"/>
  <c r="A1789" i="35"/>
  <c r="A1790" i="35"/>
  <c r="A1791" i="35"/>
  <c r="A1792" i="35"/>
  <c r="A1793" i="35"/>
  <c r="A1794" i="35"/>
  <c r="A1795" i="35"/>
  <c r="A1796" i="35"/>
  <c r="A1797" i="35"/>
  <c r="A1798" i="35"/>
  <c r="A1799" i="35"/>
  <c r="A1800" i="35"/>
  <c r="A1801" i="35"/>
  <c r="A1802" i="35"/>
  <c r="A1803" i="35"/>
  <c r="A1804" i="35"/>
  <c r="A1805" i="35"/>
  <c r="A1806" i="35"/>
  <c r="A1807" i="35"/>
  <c r="A1808" i="35"/>
  <c r="A1809" i="35"/>
  <c r="A1810" i="35"/>
  <c r="A1811" i="35"/>
  <c r="A1812" i="35"/>
  <c r="A1813" i="35"/>
  <c r="A1814" i="35"/>
  <c r="A1815" i="35"/>
  <c r="A1816" i="35"/>
  <c r="A1817" i="35"/>
  <c r="A1818" i="35"/>
  <c r="A1819" i="35"/>
  <c r="A1820" i="35"/>
  <c r="A1821" i="35"/>
  <c r="A1822" i="35"/>
  <c r="A1823" i="35"/>
  <c r="A1824" i="35"/>
  <c r="A1825" i="35"/>
  <c r="A1826" i="35"/>
  <c r="A1827" i="35"/>
  <c r="A1828" i="35"/>
  <c r="A1829" i="35"/>
  <c r="A1830" i="35"/>
  <c r="A1831" i="35"/>
  <c r="A1832" i="35"/>
  <c r="A1833" i="35"/>
  <c r="A1834" i="35"/>
  <c r="A1835" i="35"/>
  <c r="A1836" i="35"/>
  <c r="A1837" i="35"/>
  <c r="A1838" i="35"/>
  <c r="A1839" i="35"/>
  <c r="A1840" i="35"/>
  <c r="A1841" i="35"/>
  <c r="A1842" i="35"/>
  <c r="A1843" i="35"/>
  <c r="A1844" i="35"/>
  <c r="A1845" i="35"/>
  <c r="A1846" i="35"/>
  <c r="A1847" i="35"/>
  <c r="A1848" i="35"/>
  <c r="A1849" i="35"/>
  <c r="A1850" i="35"/>
  <c r="A1851" i="35"/>
  <c r="A1852" i="35"/>
  <c r="A1853" i="35"/>
  <c r="A1854" i="35"/>
  <c r="A1855" i="35"/>
  <c r="A1856" i="35"/>
  <c r="A1857" i="35"/>
  <c r="A1858" i="35"/>
  <c r="A1859" i="35"/>
  <c r="A1860" i="35"/>
  <c r="A1861" i="35"/>
  <c r="A1862" i="35"/>
  <c r="A1863" i="35"/>
  <c r="A1864" i="35"/>
  <c r="A1865" i="35"/>
  <c r="A1866" i="35"/>
  <c r="A1867" i="35"/>
  <c r="A1868" i="35"/>
  <c r="A1869" i="35"/>
  <c r="A1870" i="35"/>
  <c r="A1871" i="35"/>
  <c r="A1872" i="35"/>
  <c r="A1873" i="35"/>
  <c r="A1874" i="35"/>
  <c r="A1875" i="35"/>
  <c r="A1876" i="35"/>
  <c r="A1877" i="35"/>
  <c r="A1878" i="35"/>
  <c r="A1879" i="35"/>
  <c r="A1880" i="35"/>
  <c r="A1881" i="35"/>
  <c r="A1882" i="35"/>
  <c r="A1883" i="35"/>
  <c r="A1884" i="35"/>
  <c r="A1885" i="35"/>
  <c r="A1886" i="35"/>
  <c r="A1887" i="35"/>
  <c r="A1888" i="35"/>
  <c r="A1889" i="35"/>
  <c r="A1890" i="35"/>
  <c r="A1891" i="35"/>
  <c r="A1892" i="35"/>
  <c r="A1893" i="35"/>
  <c r="A1894" i="35"/>
  <c r="A1895" i="35"/>
  <c r="A1896" i="35"/>
  <c r="A1897" i="35"/>
  <c r="A1898" i="35"/>
  <c r="A1899" i="35"/>
  <c r="A1900" i="35"/>
  <c r="A1901" i="35"/>
  <c r="A1902" i="35"/>
  <c r="A1903" i="35"/>
  <c r="A1904" i="35"/>
  <c r="A1905" i="35"/>
  <c r="A1906" i="35"/>
  <c r="A1907" i="35"/>
  <c r="A1908" i="35"/>
  <c r="A1909" i="35"/>
  <c r="A1910" i="35"/>
  <c r="A1911" i="35"/>
  <c r="A1912" i="35"/>
  <c r="A1913" i="35"/>
  <c r="A1914" i="35"/>
  <c r="A1915" i="35"/>
  <c r="A1916" i="35"/>
  <c r="A1917" i="35"/>
  <c r="A1918" i="35"/>
  <c r="A1919" i="35"/>
  <c r="A1920" i="35"/>
  <c r="A1921" i="35"/>
  <c r="A1922" i="35"/>
  <c r="A1923" i="35"/>
  <c r="A1924" i="35"/>
  <c r="A1925" i="35"/>
  <c r="A1926" i="35"/>
  <c r="A1927" i="35"/>
  <c r="A1928" i="35"/>
  <c r="A1929" i="35"/>
  <c r="A1930" i="35"/>
  <c r="A1931" i="35"/>
  <c r="A1932" i="35"/>
  <c r="A1933" i="35"/>
  <c r="A1934" i="35"/>
  <c r="A1935" i="35"/>
  <c r="A1936" i="35"/>
  <c r="A1937" i="35"/>
  <c r="A1938" i="35"/>
  <c r="A1939" i="35"/>
  <c r="A1940" i="35"/>
  <c r="A1941" i="35"/>
  <c r="A1942" i="35"/>
  <c r="A1943" i="35"/>
  <c r="A1944" i="35"/>
  <c r="A1945" i="35"/>
  <c r="A1946" i="35"/>
  <c r="A1947" i="35"/>
  <c r="A1948" i="35"/>
  <c r="A1949" i="35"/>
  <c r="A1950" i="35"/>
  <c r="A1951" i="35"/>
  <c r="A1952" i="35"/>
  <c r="A1953" i="35"/>
  <c r="A1954" i="35"/>
  <c r="A1955" i="35"/>
  <c r="A1956" i="35"/>
  <c r="A1957" i="35"/>
  <c r="A1958" i="35"/>
  <c r="A1959" i="35"/>
  <c r="A1960" i="35"/>
  <c r="A1961" i="35"/>
  <c r="A1962" i="35"/>
  <c r="A1963" i="35"/>
  <c r="A1964" i="35"/>
  <c r="A1965" i="35"/>
  <c r="A1966" i="35"/>
  <c r="A1967" i="35"/>
  <c r="A1968" i="35"/>
  <c r="A1969" i="35"/>
  <c r="A1970" i="35"/>
  <c r="A1971" i="35"/>
  <c r="A1972" i="35"/>
  <c r="A1973" i="35"/>
  <c r="A1974" i="35"/>
  <c r="A1975" i="35"/>
  <c r="A1976" i="35"/>
  <c r="A1977" i="35"/>
  <c r="A1978" i="35"/>
  <c r="A1979" i="35"/>
  <c r="A1980" i="35"/>
  <c r="A1981" i="35"/>
  <c r="A1982" i="35"/>
  <c r="A1983" i="35"/>
  <c r="A1984" i="35"/>
  <c r="A1985" i="35"/>
  <c r="A1986" i="35"/>
  <c r="A1987" i="35"/>
  <c r="A1988" i="35"/>
  <c r="A1989" i="35"/>
  <c r="A1990" i="35"/>
  <c r="A1991" i="35"/>
  <c r="A1992" i="35"/>
  <c r="A1993" i="35"/>
  <c r="A1994" i="35"/>
  <c r="A1995" i="35"/>
  <c r="A1996" i="35"/>
  <c r="A1997" i="35"/>
  <c r="A1998" i="35"/>
  <c r="A1999" i="35"/>
  <c r="A2000" i="35"/>
  <c r="A2001" i="35"/>
  <c r="A2002" i="35"/>
  <c r="A2003" i="35"/>
  <c r="A2004" i="35"/>
  <c r="A2005" i="35"/>
  <c r="A2006" i="35"/>
  <c r="A2007" i="35"/>
  <c r="A2008" i="35"/>
  <c r="A2009" i="35"/>
  <c r="A2010" i="35"/>
  <c r="A2011" i="35"/>
  <c r="A2012" i="35"/>
  <c r="A2013" i="35"/>
  <c r="A2014" i="35"/>
  <c r="A2015" i="35"/>
  <c r="A2016" i="35"/>
  <c r="A2017" i="35"/>
  <c r="A2018" i="35"/>
  <c r="A2019" i="35"/>
  <c r="A2020" i="35"/>
  <c r="A2021" i="35"/>
  <c r="A2022" i="35"/>
  <c r="A2023" i="35"/>
  <c r="A2024" i="35"/>
  <c r="A2025" i="35"/>
  <c r="A2026" i="35"/>
  <c r="A2027" i="35"/>
  <c r="A2028" i="35"/>
  <c r="A2029" i="35"/>
  <c r="A2030" i="35"/>
  <c r="A2031" i="35"/>
  <c r="A2032" i="35"/>
  <c r="A2033" i="35"/>
  <c r="A2034" i="35"/>
  <c r="A2035" i="35"/>
  <c r="A2036" i="35"/>
  <c r="A2037" i="35"/>
  <c r="A2038" i="35"/>
  <c r="A2039" i="35"/>
  <c r="A2040" i="35"/>
  <c r="A2041" i="35"/>
  <c r="A2042" i="35"/>
  <c r="A2043" i="35"/>
  <c r="A2044" i="35"/>
  <c r="A2045" i="35"/>
  <c r="A2046" i="35"/>
  <c r="A2047" i="35"/>
  <c r="A2048" i="35"/>
  <c r="A2049" i="35"/>
  <c r="A2050" i="35"/>
  <c r="A2051" i="35"/>
  <c r="A2052" i="35"/>
  <c r="A2053" i="35"/>
  <c r="A2054" i="35"/>
  <c r="A2055" i="35"/>
  <c r="A2056" i="35"/>
  <c r="A2057" i="35"/>
  <c r="A2058" i="35"/>
  <c r="A2059" i="35"/>
  <c r="A2060" i="35"/>
  <c r="A2061" i="35"/>
  <c r="A2062" i="35"/>
  <c r="A2063" i="35"/>
  <c r="A2064" i="35"/>
  <c r="A2065" i="35"/>
  <c r="A2066" i="35"/>
  <c r="A2067" i="35"/>
  <c r="A2068" i="35"/>
  <c r="A2069" i="35"/>
  <c r="A2070" i="35"/>
  <c r="A2071" i="35"/>
  <c r="A2072" i="35"/>
  <c r="A2073" i="35"/>
  <c r="A2074" i="35"/>
  <c r="A2075" i="35"/>
  <c r="A2076" i="35"/>
  <c r="A2077" i="35"/>
  <c r="A2078" i="35"/>
  <c r="A2079" i="35"/>
  <c r="A2080" i="35"/>
  <c r="A2081" i="35"/>
  <c r="A2082" i="35"/>
  <c r="A2083" i="35"/>
  <c r="A2084" i="35"/>
  <c r="A2085" i="35"/>
  <c r="A2086" i="35"/>
  <c r="A2087" i="35"/>
  <c r="A2088" i="35"/>
  <c r="A2089" i="35"/>
  <c r="A2090" i="35"/>
  <c r="A2091" i="35"/>
  <c r="A2092" i="35"/>
  <c r="A2093" i="35"/>
  <c r="A2094" i="35"/>
  <c r="A2095" i="35"/>
  <c r="A2096" i="35"/>
  <c r="A2097" i="35"/>
  <c r="A2098" i="35"/>
  <c r="A2099" i="35"/>
  <c r="A2100" i="35"/>
  <c r="A2101" i="35"/>
  <c r="A2102" i="35"/>
  <c r="A2103" i="35"/>
  <c r="A2104" i="35"/>
  <c r="A2105" i="35"/>
  <c r="A2106" i="35"/>
  <c r="A2107" i="35"/>
  <c r="A2108" i="35"/>
  <c r="A2109" i="35"/>
  <c r="A2110" i="35"/>
  <c r="A2111" i="35"/>
  <c r="A2112" i="35"/>
  <c r="A2113" i="35"/>
  <c r="A2114" i="35"/>
  <c r="A2115" i="35"/>
  <c r="A2116" i="35"/>
  <c r="A2117" i="35"/>
  <c r="A2118" i="35"/>
  <c r="A2119" i="35"/>
  <c r="A2120" i="35"/>
  <c r="A2121" i="35"/>
  <c r="A2122" i="35"/>
  <c r="A2123" i="35"/>
  <c r="A2124" i="35"/>
  <c r="A2125" i="35"/>
  <c r="A2126" i="35"/>
  <c r="A2127" i="35"/>
  <c r="A2128" i="35"/>
  <c r="A2129" i="35"/>
  <c r="A2130" i="35"/>
  <c r="A2131" i="35"/>
  <c r="A2132" i="35"/>
  <c r="A2133" i="35"/>
  <c r="A2134" i="35"/>
  <c r="A2135" i="35"/>
  <c r="A2136" i="35"/>
  <c r="A2137" i="35"/>
  <c r="A2138" i="35"/>
  <c r="A2139" i="35"/>
  <c r="A2140" i="35"/>
  <c r="A2141" i="35"/>
  <c r="A2142" i="35"/>
  <c r="A2143" i="35"/>
  <c r="A2144" i="35"/>
  <c r="A2145" i="35"/>
  <c r="A2146" i="35"/>
  <c r="A2147" i="35"/>
  <c r="A2148" i="35"/>
  <c r="A2149" i="35"/>
  <c r="A2150" i="35"/>
  <c r="A2151" i="35"/>
  <c r="A2152" i="35"/>
  <c r="A2153" i="35"/>
  <c r="A2154" i="35"/>
  <c r="A2155" i="35"/>
  <c r="A2156" i="35"/>
  <c r="A2157" i="35"/>
  <c r="A2158" i="35"/>
  <c r="A2159" i="35"/>
  <c r="A2160" i="35"/>
  <c r="A2161" i="35"/>
  <c r="A2162" i="35"/>
  <c r="A2163" i="35"/>
  <c r="A2164" i="35"/>
  <c r="A2165" i="35"/>
  <c r="A2166" i="35"/>
  <c r="A2167" i="35"/>
  <c r="A2168" i="35"/>
  <c r="A2169" i="35"/>
  <c r="A2170" i="35"/>
  <c r="A2171" i="35"/>
  <c r="A2172" i="35"/>
  <c r="A2173" i="35"/>
  <c r="A2174" i="35"/>
  <c r="A2175" i="35"/>
  <c r="A2176" i="35"/>
  <c r="A2177" i="35"/>
  <c r="A2178" i="35"/>
  <c r="A2179" i="35"/>
  <c r="A2180" i="35"/>
  <c r="A2181" i="35"/>
  <c r="A2182" i="35"/>
  <c r="A2183" i="35"/>
  <c r="A2184" i="35"/>
  <c r="A2185" i="35"/>
  <c r="A2186" i="35"/>
  <c r="A2187" i="35"/>
  <c r="A2188" i="35"/>
  <c r="A2189" i="35"/>
  <c r="A2190" i="35"/>
  <c r="A2191" i="35"/>
  <c r="A2192" i="35"/>
  <c r="A2193" i="35"/>
  <c r="A2194" i="35"/>
  <c r="A2195" i="35"/>
  <c r="A2196" i="35"/>
  <c r="A2197" i="35"/>
  <c r="A2198" i="35"/>
  <c r="A2199" i="35"/>
  <c r="A2200" i="35"/>
  <c r="A2201" i="35"/>
  <c r="A2202" i="35"/>
  <c r="A2203" i="35"/>
  <c r="A2204" i="35"/>
  <c r="A2205" i="35"/>
  <c r="A2206" i="35"/>
  <c r="A2207" i="35"/>
  <c r="A2208" i="35"/>
  <c r="A2209" i="35"/>
  <c r="A2210" i="35"/>
  <c r="A2211" i="35"/>
  <c r="A2212" i="35"/>
  <c r="A2213" i="35"/>
  <c r="A2214" i="35"/>
  <c r="A2215" i="35"/>
  <c r="A2216" i="35"/>
  <c r="A2217" i="35"/>
  <c r="A2218" i="35"/>
  <c r="A2219" i="35"/>
  <c r="A2220" i="35"/>
  <c r="A2221" i="35"/>
  <c r="A2222" i="35"/>
  <c r="A2223" i="35"/>
  <c r="A2224" i="35"/>
  <c r="A2225" i="35"/>
  <c r="A2226" i="35"/>
  <c r="A2227" i="35"/>
  <c r="A2228" i="35"/>
  <c r="A2229" i="35"/>
  <c r="A2230" i="35"/>
  <c r="A2231" i="35"/>
  <c r="A2232" i="35"/>
  <c r="A2233" i="35"/>
  <c r="A2234" i="35"/>
  <c r="A2235" i="35"/>
  <c r="A2236" i="35"/>
  <c r="A2237" i="35"/>
  <c r="A2238" i="35"/>
  <c r="A2239" i="35"/>
  <c r="A2240" i="35"/>
  <c r="A2241" i="35"/>
  <c r="A2242" i="35"/>
  <c r="A2243" i="35"/>
  <c r="A2244" i="35"/>
  <c r="A2245" i="35"/>
  <c r="A2246" i="35"/>
  <c r="A2247" i="35"/>
  <c r="A2248" i="35"/>
  <c r="A2249" i="35"/>
  <c r="A2250" i="35"/>
  <c r="A2251" i="35"/>
  <c r="A2252" i="35"/>
  <c r="A2253" i="35"/>
  <c r="A2254" i="35"/>
  <c r="A2255" i="35"/>
  <c r="A2256" i="35"/>
  <c r="A2257" i="35"/>
  <c r="A2258" i="35"/>
  <c r="A2259" i="35"/>
  <c r="A2260" i="35"/>
  <c r="A2261" i="35"/>
  <c r="A2262" i="35"/>
  <c r="A2263" i="35"/>
  <c r="A2264" i="35"/>
  <c r="A2265" i="35"/>
  <c r="A2266" i="35"/>
  <c r="A2267" i="35"/>
  <c r="A2268" i="35"/>
  <c r="A2269" i="35"/>
  <c r="A2270" i="35"/>
  <c r="A2271" i="35"/>
  <c r="A2272" i="35"/>
  <c r="A2273" i="35"/>
  <c r="A2274" i="35"/>
  <c r="A2275" i="35"/>
  <c r="A2276" i="35"/>
  <c r="A2277" i="35"/>
  <c r="A2278" i="35"/>
  <c r="A2279" i="35"/>
  <c r="A2280" i="35"/>
  <c r="A2281" i="35"/>
  <c r="A2282" i="35"/>
  <c r="A2283" i="35"/>
  <c r="A2284" i="35"/>
  <c r="A2285" i="35"/>
  <c r="A2286" i="35"/>
  <c r="A2287" i="35"/>
  <c r="A2288" i="35"/>
  <c r="A2289" i="35"/>
  <c r="A2290" i="35"/>
  <c r="A2291" i="35"/>
  <c r="A2292" i="35"/>
  <c r="A2293" i="35"/>
  <c r="A2294" i="35"/>
  <c r="A2295" i="35"/>
  <c r="A2296" i="35"/>
  <c r="A2297" i="35"/>
  <c r="A2298" i="35"/>
  <c r="A2299" i="35"/>
  <c r="A2300" i="35"/>
  <c r="A2301" i="35"/>
  <c r="A2302" i="35"/>
  <c r="A2303" i="35"/>
  <c r="A2304" i="35"/>
  <c r="A2305" i="35"/>
  <c r="A2306" i="35"/>
  <c r="A2307" i="35"/>
  <c r="A2308" i="35"/>
  <c r="A2309" i="35"/>
  <c r="A2310" i="35"/>
  <c r="A2311" i="35"/>
  <c r="A2312" i="35"/>
  <c r="A2313" i="35"/>
  <c r="A2314" i="35"/>
  <c r="A2315" i="35"/>
  <c r="A2316" i="35"/>
  <c r="A2317" i="35"/>
  <c r="A2318" i="35"/>
  <c r="A2319" i="35"/>
  <c r="A2320" i="35"/>
  <c r="A2321" i="35"/>
  <c r="A2322" i="35"/>
  <c r="A2323" i="35"/>
  <c r="A2324" i="35"/>
  <c r="A2325" i="35"/>
  <c r="A2326" i="35"/>
  <c r="A2327" i="35"/>
  <c r="A2328" i="35"/>
  <c r="A2329" i="35"/>
  <c r="A2330" i="35"/>
  <c r="A2331" i="35"/>
  <c r="A2332" i="35"/>
  <c r="A2333" i="35"/>
  <c r="A2334" i="35"/>
  <c r="A2335" i="35"/>
  <c r="A2336" i="35"/>
  <c r="A2337" i="35"/>
  <c r="A2338" i="35"/>
  <c r="A2339" i="35"/>
  <c r="A2340" i="35"/>
  <c r="A2341" i="35"/>
  <c r="A2342" i="35"/>
  <c r="A2343" i="35"/>
  <c r="A2344" i="35"/>
  <c r="A2345" i="35"/>
  <c r="A2346" i="35"/>
  <c r="A2347" i="35"/>
  <c r="A2348" i="35"/>
  <c r="A2349" i="35"/>
  <c r="A2350" i="35"/>
  <c r="A2351" i="35"/>
  <c r="A2352" i="35"/>
  <c r="A2353" i="35"/>
  <c r="A2354" i="35"/>
  <c r="A2355" i="35"/>
  <c r="A2356" i="35"/>
  <c r="A2357" i="35"/>
  <c r="A2358" i="35"/>
  <c r="A2359" i="35"/>
  <c r="A2360" i="35"/>
  <c r="A2361" i="35"/>
  <c r="A2362" i="35"/>
  <c r="A2363" i="35"/>
  <c r="A2364" i="35"/>
  <c r="A2365" i="35"/>
  <c r="A2366" i="35"/>
  <c r="A2367" i="35"/>
  <c r="A2368" i="35"/>
  <c r="A2369" i="35"/>
  <c r="A2370" i="35"/>
  <c r="A2371" i="35"/>
  <c r="A2372" i="35"/>
  <c r="A2373" i="35"/>
  <c r="A2374" i="35"/>
  <c r="A2375" i="35"/>
  <c r="A2376" i="35"/>
  <c r="A2377" i="35"/>
  <c r="A2378" i="35"/>
  <c r="A2379" i="35"/>
  <c r="A2380" i="35"/>
  <c r="A2381" i="35"/>
  <c r="A2382" i="35"/>
  <c r="A2383" i="35"/>
  <c r="A2384" i="35"/>
  <c r="A2385" i="35"/>
  <c r="A2386" i="35"/>
  <c r="A2387" i="35"/>
  <c r="A2388" i="35"/>
  <c r="A2389" i="35"/>
  <c r="A2390" i="35"/>
  <c r="A2391" i="35"/>
  <c r="A2392" i="35"/>
  <c r="A2393" i="35"/>
  <c r="A2394" i="35"/>
  <c r="A2395" i="35"/>
  <c r="A2396" i="35"/>
  <c r="A2397" i="35"/>
  <c r="A2398" i="35"/>
  <c r="A2399" i="35"/>
  <c r="A2400" i="35"/>
  <c r="A2401" i="35"/>
  <c r="A2402" i="35"/>
  <c r="A2403" i="35"/>
  <c r="A2404" i="35"/>
  <c r="A2405" i="35"/>
  <c r="A2406" i="35"/>
  <c r="A2407" i="35"/>
  <c r="A2408" i="35"/>
  <c r="A2409" i="35"/>
  <c r="A2410" i="35"/>
  <c r="A2411" i="35"/>
  <c r="A2412" i="35"/>
  <c r="A2413" i="35"/>
  <c r="A2414" i="35"/>
  <c r="A2415" i="35"/>
  <c r="A2416" i="35"/>
  <c r="A2417" i="35"/>
  <c r="A2418" i="35"/>
  <c r="A2419" i="35"/>
  <c r="A2420" i="35"/>
  <c r="A2421" i="35"/>
  <c r="A2422" i="35"/>
  <c r="A2423" i="35"/>
  <c r="A2424" i="35"/>
  <c r="A2425" i="35"/>
  <c r="A2426" i="35"/>
  <c r="A2427" i="35"/>
  <c r="A2428" i="35"/>
  <c r="A2429" i="35"/>
  <c r="A2430" i="35"/>
  <c r="A2431" i="35"/>
  <c r="A2432" i="35"/>
  <c r="A2433" i="35"/>
  <c r="A2434" i="35"/>
  <c r="A2435" i="35"/>
  <c r="A2436" i="35"/>
  <c r="A2437" i="35"/>
  <c r="A2438" i="35"/>
  <c r="A2439" i="35"/>
  <c r="A2440" i="35"/>
  <c r="A2441" i="35"/>
  <c r="A2442" i="35"/>
  <c r="A2443" i="35"/>
  <c r="A2444" i="35"/>
  <c r="A2445" i="35"/>
  <c r="A2446" i="35"/>
  <c r="A2447" i="35"/>
  <c r="A2448" i="35"/>
  <c r="A2449" i="35"/>
  <c r="A2450" i="35"/>
  <c r="A2451" i="35"/>
  <c r="A2452" i="35"/>
  <c r="A2453" i="35"/>
  <c r="A2454" i="35"/>
  <c r="A2455" i="35"/>
  <c r="A2456" i="35"/>
  <c r="A2457" i="35"/>
  <c r="A2458" i="35"/>
  <c r="A2459" i="35"/>
  <c r="A2460" i="35"/>
  <c r="A2461" i="35"/>
  <c r="A2462" i="35"/>
  <c r="A2463" i="35"/>
  <c r="A2464" i="35"/>
  <c r="A2465" i="35"/>
  <c r="A2466" i="35"/>
  <c r="A2467" i="35"/>
  <c r="A2468" i="35"/>
  <c r="A2469" i="35"/>
  <c r="A2470" i="35"/>
  <c r="A2471" i="35"/>
  <c r="A2472" i="35"/>
  <c r="A2473" i="35"/>
  <c r="A2474" i="35"/>
  <c r="A2475" i="35"/>
  <c r="A2476" i="35"/>
  <c r="A2477" i="35"/>
  <c r="A2478" i="35"/>
  <c r="A2479" i="35"/>
  <c r="A2480" i="35"/>
  <c r="A2481" i="35"/>
  <c r="A2482" i="35"/>
  <c r="A2483" i="35"/>
  <c r="A2484" i="35"/>
  <c r="A2485" i="35"/>
  <c r="A2486" i="35"/>
  <c r="A2487" i="35"/>
  <c r="A2488" i="35"/>
  <c r="A2489" i="35"/>
  <c r="A2490" i="35"/>
  <c r="A2491" i="35"/>
  <c r="A2492" i="35"/>
  <c r="A2493" i="35"/>
  <c r="A2494" i="35"/>
  <c r="A2495" i="35"/>
  <c r="A2496" i="35"/>
  <c r="A2497" i="35"/>
  <c r="A2498" i="35"/>
  <c r="A2499" i="35"/>
  <c r="A2500" i="35"/>
  <c r="A2501" i="35"/>
  <c r="A2502" i="35"/>
  <c r="A2503" i="35"/>
  <c r="A2504" i="35"/>
  <c r="A2505" i="35"/>
  <c r="A2506" i="35"/>
  <c r="A2507" i="35"/>
  <c r="A2508" i="35"/>
  <c r="A2509" i="35"/>
  <c r="A2510" i="35"/>
  <c r="A2511" i="35"/>
  <c r="A2512" i="35"/>
  <c r="A2513" i="35"/>
  <c r="A2514" i="35"/>
  <c r="A2515" i="35"/>
  <c r="A2516" i="35"/>
  <c r="A2517" i="35"/>
  <c r="A2518" i="35"/>
  <c r="A2519" i="35"/>
  <c r="A2520" i="35"/>
  <c r="A2521" i="35"/>
  <c r="A2522" i="35"/>
  <c r="A2523" i="35"/>
  <c r="A2524" i="35"/>
  <c r="A2525" i="35"/>
  <c r="A2526" i="35"/>
  <c r="A2527" i="35"/>
  <c r="A2528" i="35"/>
  <c r="A2529" i="35"/>
  <c r="A2530" i="35"/>
  <c r="A2531" i="35"/>
  <c r="A2532" i="35"/>
  <c r="A2533" i="35"/>
  <c r="A2534" i="35"/>
  <c r="A2535" i="35"/>
  <c r="A2536" i="35"/>
  <c r="A2537" i="35"/>
  <c r="A2538" i="35"/>
  <c r="A2539" i="35"/>
  <c r="A2540" i="35"/>
  <c r="A2541" i="35"/>
  <c r="A2542" i="35"/>
  <c r="A2543" i="35"/>
  <c r="A2544" i="35"/>
  <c r="A2545" i="35"/>
  <c r="A2546" i="35"/>
  <c r="A2547" i="35"/>
  <c r="A2548" i="35"/>
  <c r="A2549" i="35"/>
  <c r="A2550" i="35"/>
  <c r="A2551" i="35"/>
  <c r="A2552" i="35"/>
  <c r="A2553" i="35"/>
  <c r="A2554" i="35"/>
  <c r="A2555" i="35"/>
  <c r="A2556" i="35"/>
  <c r="A2557" i="35"/>
  <c r="A2558" i="35"/>
  <c r="A2559" i="35"/>
  <c r="A2560" i="35"/>
  <c r="A2561" i="35"/>
  <c r="A2562" i="35"/>
  <c r="A2563" i="35"/>
  <c r="A2564" i="35"/>
  <c r="A2565" i="35"/>
  <c r="A2566" i="35"/>
  <c r="A2567" i="35"/>
  <c r="A2568" i="35"/>
  <c r="A2569" i="35"/>
  <c r="A2570" i="35"/>
  <c r="A2571" i="35"/>
  <c r="A2572" i="35"/>
  <c r="A2573" i="35"/>
  <c r="A2574" i="35"/>
  <c r="A2575" i="35"/>
  <c r="A2576" i="35"/>
  <c r="A2577" i="35"/>
  <c r="A2578" i="35"/>
  <c r="A2579" i="35"/>
  <c r="A2580" i="35"/>
  <c r="A2581" i="35"/>
  <c r="A2582" i="35"/>
  <c r="A2583" i="35"/>
  <c r="A2584" i="35"/>
  <c r="A2585" i="35"/>
  <c r="A2586" i="35"/>
  <c r="F5" i="35"/>
  <c r="E5" i="35"/>
  <c r="D5" i="35"/>
  <c r="C5" i="35"/>
  <c r="B5" i="35"/>
  <c r="A5" i="3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Washington</author>
  </authors>
  <commentList>
    <comment ref="H990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Washington:</t>
        </r>
        <r>
          <rPr>
            <sz val="9"/>
            <color indexed="81"/>
            <rFont val="Segoe UI"/>
            <family val="2"/>
          </rPr>
          <t xml:space="preserve">
inserir a expressão "e dos estados" sempre depois de "Distrito Federal".</t>
        </r>
      </text>
    </comment>
  </commentList>
</comments>
</file>

<file path=xl/sharedStrings.xml><?xml version="1.0" encoding="utf-8"?>
<sst xmlns="http://schemas.openxmlformats.org/spreadsheetml/2006/main" count="5180" uniqueCount="940">
  <si>
    <t>Descrição</t>
  </si>
  <si>
    <t>CO</t>
  </si>
  <si>
    <t>GD</t>
  </si>
  <si>
    <t>MA</t>
  </si>
  <si>
    <t>ED</t>
  </si>
  <si>
    <t>SED</t>
  </si>
  <si>
    <t>DT</t>
  </si>
  <si>
    <t>Código</t>
  </si>
  <si>
    <t>Tipo</t>
  </si>
  <si>
    <t>DESPESAS CORRENTES</t>
  </si>
  <si>
    <t>Sintética</t>
  </si>
  <si>
    <t>PESSOAL E ENCARGOS SOCIAIS</t>
  </si>
  <si>
    <t>TRANSFERÊNCIAS À UNIÃO</t>
  </si>
  <si>
    <t>Analítica</t>
  </si>
  <si>
    <t xml:space="preserve">EXECUÇÃO ORÇAMENTÁRIA DELEGADA À UNIÃO </t>
  </si>
  <si>
    <t>TRANSFERÊNCIAS A ESTADOS E AO DISTRITO FEDERAL</t>
  </si>
  <si>
    <t>CONTRIBUIÇÕES</t>
  </si>
  <si>
    <t>ELEMENTO GENÉRICO</t>
  </si>
  <si>
    <t xml:space="preserve">TRANSFERÊNCIAS A ESTADOS E AO DISTRITO FEDERAL - FUNDO A FUNDO  </t>
  </si>
  <si>
    <t xml:space="preserve">EXECUÇÃO ORÇAMENTÁRIA DELEGADA A ESTADOS E AO DISTRITO FEDERAL </t>
  </si>
  <si>
    <t>TRANSFERÊNCIAS FUNDO A FUNDO AOS ESTADOS E AO DISTRITO FEDERAL À CONTA DE RECURSOS DE QUE TRATAM OS §§ 1º E 2º DO ART. 24 DA LEI COMPLEMENTAR Nº 141, DE 2012  - RESTOS A PAGAR CANCELADOS</t>
  </si>
  <si>
    <t>TRANSFERÊNCIAS FUNDO A FUNDO AOS ESTADOS E AO DISTRITO FEDERAL À CONTA DE RECURSOS DE QUE TRATA O ART. 25 DA LEI COMPLEMENTAR Nº 141, DE 2012  - DIFERENÇA DO MÍNIMO NÃO APLICADO EM EXERCÍCIOS ANTERIORES</t>
  </si>
  <si>
    <t>TRANSFERÊNCIAS A MUNICÍPIOS</t>
  </si>
  <si>
    <t xml:space="preserve">TRANSFERÊNCIAS A MUNICÍPIOS - FUNDO A FUNDO  </t>
  </si>
  <si>
    <t xml:space="preserve">EXECUÇÃO ORÇAMENTÁRIA DELEGADA A MUNICÍPIOS </t>
  </si>
  <si>
    <t>TRANSFERÊNCIAS FUNDO A FUNDO AOS MUNICÍPIOS À CONTA DE RECURSOS DE QUE TRATAM OS §§ 1º E 2º DO ART. 24 DA LEI COMPLEMENTAR Nº 141, DE 2012 -RESTOS A PAGAR CANCELADOS</t>
  </si>
  <si>
    <t>TRANSFERÊNCIAS FUNDO A FUNDO AOS MUNICÍPIOS À CONTA DE RECURSOS DE QUE TRATA O ART. 25 DA LEI COMPLEMENTAR Nº 141, DE 2012  - DIFERENÇA DO MÍNIMO NÃO APLICADO EM EXERCÍCIOS ANTERIORES</t>
  </si>
  <si>
    <t>TRANSFERÊNCIAS A INSTITUIÇÕES PRIVADAS SEM FINS LUCRATIVOS</t>
  </si>
  <si>
    <t xml:space="preserve">TRANSFERÊNCIAS A INSTITUIÇÕES PRIVADAS COM FINS LUCRATIVOS </t>
  </si>
  <si>
    <t xml:space="preserve">EXECUÇÃO DE CONTRATO DE PARCERIA PÚBLICO-PRIVADA - PPP </t>
  </si>
  <si>
    <t>TRANSFERENCIA A INSTITUICOES MULTIGOVERNAMENTAIS</t>
  </si>
  <si>
    <t>CONTRIBUICOES</t>
  </si>
  <si>
    <t xml:space="preserve">TRANSFERÊNCIAS A CONSÓRCIOS PÚBLICOS MEDIANTE CONTRATO DE RATEIO </t>
  </si>
  <si>
    <t xml:space="preserve">RATEIO PELA PARTICIPAÇÃO EM CONSÓRCIO PÚBLICO </t>
  </si>
  <si>
    <t xml:space="preserve">EXECUÇÃO ORÇAMENTÁRIA DELEGADA A CONSÓRCIOS PÚBLICOS </t>
  </si>
  <si>
    <t>TRANSFERÊNCIAS A CONSÓRCIOS PÚBLICOS MEDIANTE CONTRATO DE RATEIO À CONTA DE RECURSOS DE QUE TRATAM OS §§ 1º E 2º DO ART. 24 DA LEI COMPLEMENTAR Nº 141, DE 2012.</t>
  </si>
  <si>
    <t xml:space="preserve">TRANSFERÊNCIAS A CONSÓRCIOS PÚBLICOS MEDIANTE CONTRATO DE RATEIO À CONTA DE RECURSOS DE QUE TRATA O ART. 25 DA LEI COMPLEMENTAR N° 141, DE 2012 </t>
  </si>
  <si>
    <t>TRANSFERÊNCIAS A INSTITUIÇÕES MULTIGOVERNAMENTAIS À CONTA DE RECURSOS DE QUE TRATAM OS §§ 1º E 2º DO ART. 24 DA LEI COMPLEMENTAR Nº 141, DE 2012 - RESTOS A PAGAR CANCELADOS</t>
  </si>
  <si>
    <t>TRANSFERÊNCIAS A INSTITUIÇÕES MULTIGOVERNAMENTAIS À CONTA DE RECURSOS DE QUE TRATA O ART. 25 DA LEI COMPLEMENTAR Nº 141, DE 2012  - DIFERENÇA DO MÍNIMO NÃO APLICADO EM EXERCÍCIOS ANTERIORES</t>
  </si>
  <si>
    <t>TRANSFERÊNCIAS AO EXTERIOR</t>
  </si>
  <si>
    <t>CONTRATAÇÃO POR TEMPO DETERMINADO</t>
  </si>
  <si>
    <t>APLICAÇÕES DIRETAS</t>
  </si>
  <si>
    <t xml:space="preserve">APOSENTADORIAS DO RPPS, RESERVA REMUNERADA E REFORMAS DOS MILITARES </t>
  </si>
  <si>
    <t>PROVENTOS - PESSOAL CIVIL</t>
  </si>
  <si>
    <t>13º  SALÁRIO - PESSOAL CIVIL</t>
  </si>
  <si>
    <t>LICENÇA PREMIO PARA INATIVO CIVIL</t>
  </si>
  <si>
    <t>PROVENTOS - PESSOAL MILITAR</t>
  </si>
  <si>
    <t>AUXILIO-INVALIDEZ - PESSOAL MILITAR</t>
  </si>
  <si>
    <t>13º SALÁRIO - PESSOAL MILITAR</t>
  </si>
  <si>
    <t>ADICIONAIS, VANTAGENS,GRATIFICAÇÕES E OUTROS COMPLEMENTOS DE PROVENTOS - PESSOAL CIVIL</t>
  </si>
  <si>
    <t>ADICIONAIS, VANTAGENS,GRATIFICAÇÕES E OUTROS COMPLEMENTOS DE PROVENTOS - PESSOAL MILITAR</t>
  </si>
  <si>
    <t>OUTROS PROVENTOS - PESSOAL MILITAR</t>
  </si>
  <si>
    <t>OUTROS PROVENTOS - PESOAL CIVIL</t>
  </si>
  <si>
    <t xml:space="preserve">PENSÕES DO RPPS E DO MILITAR </t>
  </si>
  <si>
    <t>PENSOES CIVIS</t>
  </si>
  <si>
    <t>PENSOES MILITARES</t>
  </si>
  <si>
    <t>13 SALÁRIO - PENSÕES CIVIS</t>
  </si>
  <si>
    <t>13º SALÁRIO - PENSÕES MILITARES</t>
  </si>
  <si>
    <t>PENSÕES ESPECIAIS - PESSOAL CIVIL</t>
  </si>
  <si>
    <t>PENSÕES ESPECIAIS - PESSOAL MILITAR</t>
  </si>
  <si>
    <t>ADICIONAIS, VANTAGENS,GRATIFICAÇÕES E OUTROS COMPLEMENTOS DE PENSÕES - PESSOAL CIVIL</t>
  </si>
  <si>
    <t>ADICIONAIS, VANTAGENS,GRATIFICAÇÕES E OUTROS COMPLEMENTOS DE PENSÕES - PESSOAL MILITAR</t>
  </si>
  <si>
    <t>OUTRAS PENSOES - MILITARES</t>
  </si>
  <si>
    <t>OUTRAS PENSOES - CIVIS</t>
  </si>
  <si>
    <t>SALÁRIO CONTRATO TEMPORÁRIO</t>
  </si>
  <si>
    <t>13. SALARIO - CONTRATO TEMPORÁRIO</t>
  </si>
  <si>
    <t>FERIAS - ABONO CONSTITUCIONAL - CONTRATO TEMPORÁRIO</t>
  </si>
  <si>
    <t>ADICIONAIS DE CONTRATO TEMPORÁRIO</t>
  </si>
  <si>
    <t>OUTRAS CONTRATAÇÕES POR TEMPO DETERMINADO</t>
  </si>
  <si>
    <t xml:space="preserve">OUTROS BENEFÍCIOS PREVIDENCIÁRIOS DO SERVIDOR OU DO MILITAR </t>
  </si>
  <si>
    <t>AUXILIO-RECLUSÃO ATIVO CIVIL</t>
  </si>
  <si>
    <t>SALÁRIO-FAMÍLIA ATIVO CIVIL</t>
  </si>
  <si>
    <t>SALÁRIO-FAMÍLIA ATIVO MILITAR</t>
  </si>
  <si>
    <t>SALÁRIO-FAMÍLIA INATIVO CIVIL</t>
  </si>
  <si>
    <t>SALÁRIO-FAMÍLIA INATIVO MILITAR</t>
  </si>
  <si>
    <t>SALÁRIO-FAMÍLIA PENSIONISTA CIVIL</t>
  </si>
  <si>
    <t>SALÁRIO-FAMÍLIA PENSIONIOSTA MILITAR</t>
  </si>
  <si>
    <t>AUXILIO-DOENCA</t>
  </si>
  <si>
    <t>SALÁRIO MATERNIDADE</t>
  </si>
  <si>
    <t>OUTROS BENEF.PREVIDENCIÁRIOS - CIVIL</t>
  </si>
  <si>
    <t>OUTROS BENEF.PREVIDENCIÁRIOS - MILITAR</t>
  </si>
  <si>
    <t>CONTRIBUIÇÃO A ENTIDADES FECHADAS DE PREVIDÊNCIA</t>
  </si>
  <si>
    <t>CONTRIBUIÇÃO PATRONAL PREVIDENCIA PRIVADA</t>
  </si>
  <si>
    <t>SEGUROS</t>
  </si>
  <si>
    <t>CONTRIBUIÇÃO PATRONAL PREVIDENCIA PRIVADA-PDV</t>
  </si>
  <si>
    <t>OUTRAS CONTRIBUICÕES A ENTIDADES FECHADAS DE PREVIDÊNCIA</t>
  </si>
  <si>
    <t>VENCIMENTOS E VANTAGENS FIXAS - PESSOAL CIVIL</t>
  </si>
  <si>
    <t>VENCIMENTOS E SALARIOS</t>
  </si>
  <si>
    <t>ADICIONAL NOTURNO</t>
  </si>
  <si>
    <t>INCORPORAÇÕES</t>
  </si>
  <si>
    <t>ABONO DE PERMANENCIA</t>
  </si>
  <si>
    <t>ADIANTAMENTO PECUNIARIO</t>
  </si>
  <si>
    <t>ADICIONAL DE PERICULOSIDADE</t>
  </si>
  <si>
    <t>ADICIONAL DE INSALUBRIDADE</t>
  </si>
  <si>
    <t>ADICIONAL DE ATIVIDADES PENOSAS</t>
  </si>
  <si>
    <t xml:space="preserve">GRATIFICAÇÃO POR EXERCICIO DE CARGOS </t>
  </si>
  <si>
    <t xml:space="preserve">GRATIFICAÇÃO POR EXERCICIO DE FUNÇÕES </t>
  </si>
  <si>
    <t>GRATIFICAÇÃO DE TEMPO DE SERVICO</t>
  </si>
  <si>
    <t>FERIAS VENCIDAS E PROPORCIONAIS</t>
  </si>
  <si>
    <t>13º SALÁRIO</t>
  </si>
  <si>
    <t>FÉRIAS - ABONO PECUNIARIO</t>
  </si>
  <si>
    <t>FÉRIAS – ABONO CONSTITUCIONAL</t>
  </si>
  <si>
    <t>LICENÇA-PRÊMIO</t>
  </si>
  <si>
    <t>LICENÇA CAPACITAÇÃO</t>
  </si>
  <si>
    <t>VENCIMENTOS E SALÁRIOS PROR. SALÁRIO MATERNIDADE</t>
  </si>
  <si>
    <t>OUTROS ADICIONAIS, VANTAGENS,GRATIFICAÇÕES E OUTROS COMPLEMENTOS DE SALÁRIOS</t>
  </si>
  <si>
    <t>LICENÇA SAÚDE</t>
  </si>
  <si>
    <t>REMUN. PARTICIP. ORGAOS DELIBERACAO  COLETIVA</t>
  </si>
  <si>
    <t>SUBSIDIOS (EXCETO AGENTES POLÍTICOS)</t>
  </si>
  <si>
    <t>SUBSIDIOS – AGENTES POLÍTICOS</t>
  </si>
  <si>
    <t>REMUNERAÇÃO DE PESSOAL EM DISPONIBILIDADE</t>
  </si>
  <si>
    <t>OUTRAS DESPESAS FIXAS - PESSOAL CIVIL</t>
  </si>
  <si>
    <t>VENCIMENTOS E VANTAGENS FIXAS - PESSOAL MILITAR</t>
  </si>
  <si>
    <t>SOLDO</t>
  </si>
  <si>
    <t>FÉRIAS VENCIDAS E PROPORCIONAIS</t>
  </si>
  <si>
    <t>ADICIONAL NATALINO</t>
  </si>
  <si>
    <t>FÉRIAS - ABONO CONSTITUCIONAL</t>
  </si>
  <si>
    <t>OUTROS ADICIONAIS, VANTAGENS,GRATIFICAÇÕES E OUTROS COMPLEMENTOS DE VENCIMENTOS - PESSOAL MILITAR</t>
  </si>
  <si>
    <t>OUTRAS DESPESAS FIXAS - PESSOAL MILITAR</t>
  </si>
  <si>
    <t>OBRIGAÇÕES PATRONAIS</t>
  </si>
  <si>
    <t>FGTS</t>
  </si>
  <si>
    <t>CONTRIBUICOES PREVIDENCIARIAS - INSS</t>
  </si>
  <si>
    <t>CONTRIBUICAO DE SALARIO-EDUCACAO</t>
  </si>
  <si>
    <t>CONTRIBUICOES PREVIDENCIARIAS - RPPS - PESSOAL ATIVO</t>
  </si>
  <si>
    <t>SEGUROS DE ACIDENTES DO TRABALHO</t>
  </si>
  <si>
    <t>CONTRIBUICOES PREVIDENCIARIAS - RPPS - PESSOAL INATIVO</t>
  </si>
  <si>
    <t>FGTS - PDV</t>
  </si>
  <si>
    <t>CONTRIBUICAO PARA O PIS/PASEP S/FOLHA PAGTO</t>
  </si>
  <si>
    <t>ENCARGOS DE PESSOAL REQUISIT. DE OUTROS ENTES</t>
  </si>
  <si>
    <t>OUTRAS OBRIGACOES PATRONAIS</t>
  </si>
  <si>
    <t>OUTRAS DESPESAS VARIÁVEIS - PESSOAL CIVIL</t>
  </si>
  <si>
    <t>GRATIFICACAO ELEITORAL</t>
  </si>
  <si>
    <t>SUBSTITUICOES</t>
  </si>
  <si>
    <t>AVISO PREVIO</t>
  </si>
  <si>
    <t>ADICIONAL POR PLANTÃO HOSPITALAR</t>
  </si>
  <si>
    <t>SERVICOS EXTRAORDINARIOS</t>
  </si>
  <si>
    <t>PARTICIPACAO A EMPREGADOS E ADMINISTRADORES</t>
  </si>
  <si>
    <t>AUXILIO MORADIA</t>
  </si>
  <si>
    <t>OUTRAS DESPESAS VARIAVEIS - PESSOAL CIVIL</t>
  </si>
  <si>
    <t>OUTRAS DESPESAS VARIÁVEIS - PESSOAL MILITAR</t>
  </si>
  <si>
    <t>AJUDA DE CUSTO TRANF.ATIV.MILI. P/INAT REMUNE</t>
  </si>
  <si>
    <t>OUTRAS DESPESAS VARIAVEIS - PESSOAL MILITAR</t>
  </si>
  <si>
    <t>DEPÓSITOS COMPULSÓRIOS</t>
  </si>
  <si>
    <t>SENTENÇAS JUDICIAIS</t>
  </si>
  <si>
    <t>PRECATORIOS - ATIVO CIVIL</t>
  </si>
  <si>
    <t>PRECATORIOS - ATIVO MILITAR</t>
  </si>
  <si>
    <t>SENTENCA JUDICIAL - ATIVO CIVIL</t>
  </si>
  <si>
    <t>SENTENCA JUDICIAL - INATIVO CIVIL</t>
  </si>
  <si>
    <t>SENTENÇA JUDICIAL - PENSIONISTA CIVIL</t>
  </si>
  <si>
    <t>SENTENCA JUDICIAL - ATIVO MILITAR</t>
  </si>
  <si>
    <t>SENTENCA JUDICIAL - INATIVO MILITAR</t>
  </si>
  <si>
    <t>SENTENCA JUDICIAL - PENSIONISTA MILITAR</t>
  </si>
  <si>
    <t>SENT.JUD.NAO TRANS JULG ATIVO CIVIL</t>
  </si>
  <si>
    <t>SENT.JUD.NAO TRANS JULG INATIVO CIVIL</t>
  </si>
  <si>
    <t>SENT.JUD.NAO TRANS.JULG PENSIONISTA CIVIL</t>
  </si>
  <si>
    <t>SENT.JUD.NAO TRANS.JULG ATIVO MILITAR</t>
  </si>
  <si>
    <t>SENT.JUD.NAO TRANS.JULG INATIVO MILITAR</t>
  </si>
  <si>
    <t>SENT.JUD.NAO TRANS.JULG PENSIONISTA MILITAR</t>
  </si>
  <si>
    <t>DEPÓSITOS JUDICIAIS</t>
  </si>
  <si>
    <t>PRECATORIOS - INATIVO CIVIL</t>
  </si>
  <si>
    <t>PRECATORIOS - INATIVOS MILITAR</t>
  </si>
  <si>
    <t>HONORARIOS SUCUMBENCIAIS DE PRECATORIOS</t>
  </si>
  <si>
    <t>SENTENCA JUDICIAL DE PEQ VALOR - ATIVO CIVIL</t>
  </si>
  <si>
    <t>SENTENÇA JUDICIAL DE PEQ VALOR - ATIVO MILITAR</t>
  </si>
  <si>
    <t>SENTENÇA JUDICIAL DE PEQ VALOR - INATIVO CIVIL</t>
  </si>
  <si>
    <t>SENTENÇA JUDICIAL DE PEQ VALOR - INATIVO MILITAR</t>
  </si>
  <si>
    <t>SENTENCA JUDICIAL DE PEQ VALOR - PENSIONISTA CIVIL</t>
  </si>
  <si>
    <t>SENTENÇA JUDICIAL DE PEQ VALOR - PENSIONISTA MILITAR</t>
  </si>
  <si>
    <t>PRECATORIOS - PENSIONISTA CIVIL</t>
  </si>
  <si>
    <t>PRECATORIOS - PENSIONISTA MILITAR</t>
  </si>
  <si>
    <t>OUTROS PRECATÓRIOS JUDICIAIS</t>
  </si>
  <si>
    <t>OUTRAS SENTENCAS JUDICIAIS</t>
  </si>
  <si>
    <t>DESPESAS DE EXERCÍCIOS ANTERIORES</t>
  </si>
  <si>
    <t>APOSENTADORIAS, RESERVA REMUNERADA E REFORMAS</t>
  </si>
  <si>
    <t>PENSOES DO RPPS E DO MILITAR</t>
  </si>
  <si>
    <t>CONTRATACAO POR TEMPO DETERMINADO</t>
  </si>
  <si>
    <t>OUTROS BENEF.PREVID.DO SERVIDOR OU DO MILITAR</t>
  </si>
  <si>
    <t>CONTRIB. A ENTIDADES FECHADAS DE PREVIDENCIA</t>
  </si>
  <si>
    <t>VENCIMENTOS E VANTAGENS FIXAS-PESSOAL MILITAR</t>
  </si>
  <si>
    <t>OBRIGACOES PATRONAIS</t>
  </si>
  <si>
    <t>PENSÕES ESPECIAIS</t>
  </si>
  <si>
    <t>SENTENCAS JUDICIAIS</t>
  </si>
  <si>
    <t>INDENIZACOES E RESTITUICOES TRABALHISTAS</t>
  </si>
  <si>
    <t>RESSARCIMENTO DE DESPESAS COM PESSOAL REQUISITADO</t>
  </si>
  <si>
    <t>INDENIZAÇÕES POR DEMISSÃO E COM PROGRAMAS DE INCENTIVOS À DEMISSÃO VOLUNTÁRIA - TRAB. ATIVO CIVIL</t>
  </si>
  <si>
    <t>OUTRAS DESPESAS DE EXERCICIOS ANTERIORES</t>
  </si>
  <si>
    <t>INDENIZAÇÕES E RESTITUIÇÕES TRABALHISTAS</t>
  </si>
  <si>
    <t>INDENIZACOES E RESTITUICOES TRABAHISTAS ATIVO CIVIL</t>
  </si>
  <si>
    <t>INDENIZACOES E RESTITUICOES TRABALHISTAS ATIVO MILITAR</t>
  </si>
  <si>
    <t>INDENIZACOES E RESTITUICOES TRABALHISTAS INATIVO CIVIL</t>
  </si>
  <si>
    <t>INDENIZACOES E RESTITUICOES TRABALHISTAS INATIVO MILITAR.</t>
  </si>
  <si>
    <t>INDENIZACOES E RESTITUICOES TRABALHISTAS PENSIONISTA MILITAR</t>
  </si>
  <si>
    <t>INDENIZACOES E RESTITUICOES TRABALHISTAS PENSIONISTA CIVIL</t>
  </si>
  <si>
    <t>COMPENSACAO PECUNIÁRIA - LEI 7.963/1989</t>
  </si>
  <si>
    <t>IND.LIC.ESP(MP 2215-10/2001 E LEI 10486/2002)</t>
  </si>
  <si>
    <t xml:space="preserve">OUTRAS INDENIZAÇÕES E RESTITUIÇÕES TRABALHISTAS </t>
  </si>
  <si>
    <t>RESSARCIMENTO DE DESPESAS DE PESSOAL REQUISITADO</t>
  </si>
  <si>
    <t>PESSOAL REQUISITADO DE OUTROS ÓRGÃOS DA MESMA ADMINISTRAÇÃO</t>
  </si>
  <si>
    <t>PESSOAL REQUISITADO DE OUTROS ENTES</t>
  </si>
  <si>
    <t>OUTROS RESSARCIMENTOS DE DESPESAS DE PESSOAL REQUISITADO</t>
  </si>
  <si>
    <t xml:space="preserve">APLICAÇÃO DIRETA DECORRENTE DE OPERAÇÃO ENTRE ÓRGÃOS, FUNDOS E ENTIDADES INTEGRANTES DOS ORÇAMENTOS FISCAL E DA SEGURIDADE SOCIAL </t>
  </si>
  <si>
    <t xml:space="preserve">CONTRATAÇÃO POR TEMPO DETERMINADO </t>
  </si>
  <si>
    <t xml:space="preserve">CONTRIBUIÇÕES PATRONAIS </t>
  </si>
  <si>
    <t>CONTRIBUICOES PREVIDENCIARIAS - RPPS - PESSOAL ATIVO - PLANO PREVIDENCIÁRIO</t>
  </si>
  <si>
    <t>CONTRIBUICOES PREVIDENCIARIAS - RPPS - PESSOAL INATIVO E PENSIONISTA - PLANO PREVIDENCIÁRIO</t>
  </si>
  <si>
    <t>CONTRIBUICOES PREVIDENCIARIAS - RPPS - PESSOAL ATIVO - PLANO FINANCEIRO</t>
  </si>
  <si>
    <t>CONTRIBUICOES PREVIDENCIARIAS - RPPS - PESSOAL INATIVO E PENSIONISTA - PLANO FINANCEIRO</t>
  </si>
  <si>
    <t>ALÍQUOTA SUPLEMENTAR DE CONTRIBUIÇÃO PREVIDENCIÁRIA -  PESSOAL ATIVO - PLANO PREVIDENCIÁRIO</t>
  </si>
  <si>
    <t>ALÍQUOTA SUPLEMENTAR DE CONTRIBUIÇÃO PREVIDENCIÁRIA -  PESSOAL INATIVO E PENSIONISTA - PLANO PREVIDENCIÁRIO</t>
  </si>
  <si>
    <t>ALÍQUOTA SUPLEMENTAR DE CONTRIBUIÇÃO PREVIDENCIÁRIA -  PESSOAL ATIVO - PLANO FINANCEIRO</t>
  </si>
  <si>
    <t>ALÍQUOTA SUPLEMENTAR DE CONTRIBUIÇÃO PREVIDENCIÁRIA -  PESSOAL INATIVO E PENSIONISTA - PLANO FINANCEIRO</t>
  </si>
  <si>
    <t xml:space="preserve">SENTENÇAS JUDICIAIS </t>
  </si>
  <si>
    <t>OBRIGACOES PATRONAIS DE PRECATORIOS</t>
  </si>
  <si>
    <t>OBRIGACOES PATRONAIS – SENTENÇAS JUDICIAIS PEQUENO VALOR</t>
  </si>
  <si>
    <t>OBRIGACOES PATRONAIS SENTENÇAS JUDICIAIS -PESSOAL CIVIL</t>
  </si>
  <si>
    <t>OBRIGACOES PATRONAIS SENTENÇAS JUDICIAIS -PESSOAL MILITAR</t>
  </si>
  <si>
    <t xml:space="preserve">DESPESAS DE EXERCÍCIOS ANTERIORES </t>
  </si>
  <si>
    <t xml:space="preserve">DESPESAS DE EXERCÍCIOS ANTERIORES DE PESSOAL ATIVO </t>
  </si>
  <si>
    <t>DESPESAS DE EXERCÍCIOS ANTERIORES DE INATIVOS E PENSIONISTAS CUSTEADAS COM RECURSOS ORDINÁRIOS DO TESOURO</t>
  </si>
  <si>
    <t>CONTRIBUICOES PREVIDENCIARIAS - RPPS - PESSOAL ATIVO DO PLANO PREVIDENCIÁRIO</t>
  </si>
  <si>
    <t>CONTRIBUICOES PREVIDENCIARIAS - RPPS - PESSOAL INATIVO E PENSIONISTA DO PLANO PREVIDENCIÁRIO</t>
  </si>
  <si>
    <t>CONTRIBUICOES PREVIDENCIARIAS - RPPS - PESSOAL ATIVO DO PLANO FINANCEIRO</t>
  </si>
  <si>
    <t>CONTRIBUICOES PREVIDENCIARIAS - RPPS - PESSOAL INATIVO E PENSIONISTA DO PLANO FINANCEIRO</t>
  </si>
  <si>
    <t>ALÍQUOTA SUPLEMENTAR DE CONTRIBUIÇÃO PREVIDENCIÁRIA - PESSOAL ATIVO DO PLANO PREVIDENCIÁRIO</t>
  </si>
  <si>
    <t>ALÍQUOTA SUPLEMENTAR DE CONTRIBUIÇÃO PREVIDENCIÁRIA - PESSOAL INATIVO E PENSIONISTA DO PLANO PREVIDENCIÁRIO</t>
  </si>
  <si>
    <t>ALÍQUOTA SUPLEMENTAR DE CONTRIBUIÇÃO PREVIDENCIÁRIA - PESSOAL ATIVO DO PLANO FINANCEIRO</t>
  </si>
  <si>
    <t>ALÍQUOTA SUPLEMENTAR DE CONTRIBUIÇÃO PREVIDENCIÁRIA - PESSOAL INATIVO E PENSIONISTA DO PLANO FINANCEIRO</t>
  </si>
  <si>
    <t>DEMAIS OBRIGACOES PATRONAIS</t>
  </si>
  <si>
    <t>INDENIZACOES TRABALHISTAS - OBRIGAÇÕES PATRONAIS</t>
  </si>
  <si>
    <t xml:space="preserve">INDENIZAÇÕES E RESTITUIÇÕES TRABALHISTAS </t>
  </si>
  <si>
    <t xml:space="preserve">INDENIZAÇÕES POR DEMISSÃO E COM PROGRAMAS DE INCENTIVOS À DEMISSÃO VOLUNTÁRIA - TRAB. ATIVO CIVIL </t>
  </si>
  <si>
    <t xml:space="preserve">RESSARCIMENTO DE DESPESAS DE PESSOAL REQUISITADO </t>
  </si>
  <si>
    <t xml:space="preserve">APLICAÇÃO DIRETA DECORRENTE DE OPERAÇÃO DE ÓRGÃOS, FUNDOS E ENTIDADES INTEGRANTES DOS ORÇAMENTOS FISCAL E DA SEGURIDADE SOCIAL COM CONSÓRCIO PÚBLICO DO QUAL O ENTE PARTICIPE </t>
  </si>
  <si>
    <t xml:space="preserve">APLICAÇÃO DIRETA DECORRENTE DE OPERAÇÃO DE ÓRGÃOS, FUNDOS E ENTIDADES INTEGRANTES DOS ORÇAMENTOS FISCAL E DA SEGURIDADE SOCIAL COM CONSÓRCIO PÚBLICO DO QUAL O ENTE NÃO PARTICIPE </t>
  </si>
  <si>
    <t>APLICAÇÃO DIRETA À CONTA DE RECURSOS DE QUE TRATAM OS §§ 1º E 2º DO ART. 24 DA LEI COMPLEMENTAR Nº 141, DE 2012.</t>
  </si>
  <si>
    <t xml:space="preserve">CONTRIBUIÇÃO A ENTIDADES FECHADAS DE PREVIDÊNCIA </t>
  </si>
  <si>
    <t xml:space="preserve">VENCIMENTOS E VANTAGENS FIXAS - PESSOAL CIVIL </t>
  </si>
  <si>
    <t xml:space="preserve">OBRIGAÇÕES PATRONAIS </t>
  </si>
  <si>
    <t xml:space="preserve">OUTRAS DESPESAS VARIÁVEIS - PESSOAL CIVIL </t>
  </si>
  <si>
    <t xml:space="preserve">DEPÓSITOS COMPULSÓRIOS </t>
  </si>
  <si>
    <t>OUTRAS INDENIZAÇÕES E RESTITUIÇÕES TRABALHISTAS</t>
  </si>
  <si>
    <t>APLICAÇÃO DIRETA À CONTA DE RECURSOS DE QUE TRATA O ART. 25 DA LEI COMPLEMENTAR Nº 141, DE 2012.</t>
  </si>
  <si>
    <t xml:space="preserve">SENTENÇAS JUDICIAIS DE PESSOAL ATIVO </t>
  </si>
  <si>
    <t>SENTENÇAS JUDICIAIS DE INATIVOS E PENSIONISTAS CUSTEADAS COM RECURSOS DO RPPS</t>
  </si>
  <si>
    <t>SENTENÇAS JUDICIAIS DE INATIVOS E PENSIONISTAS CUSTEADAS COM RECURSOS ORDINÁRIOS DO TESOURO</t>
  </si>
  <si>
    <t>DESPESAS DE EXERCÍCIOS ANTERIORES DE INATIVOS E PENSIONISTAS CUSTEADAS COM RECURSOS DO RPPS</t>
  </si>
  <si>
    <t>MODALIDADE GENÉRICA</t>
  </si>
  <si>
    <t>JUROS E ENCARGOS DA DÍVIDA</t>
  </si>
  <si>
    <t xml:space="preserve">TRANSFERÊNCIAS FUNDO A FUNDO AOS ESTADOS E AO DISTRITO FEDERAL À CONTA DE RECURSOS DE QUE TRATAM OS §§ 1O E 2O DO ART. 24 DA LEI COMPLEMENTAR NO 141, DE 2012 </t>
  </si>
  <si>
    <t xml:space="preserve">TRANSFERÊNCIAS FUNDO A FUNDO AOS ESTADOS E AO DISTRITO FEDERAL À CONTA DE RECURSOS DE QUE TRATA O ART. 25 DA LEI COMPLEMENTAR NO 141, DE 2012 </t>
  </si>
  <si>
    <t xml:space="preserve">TRANSFERÊNCIAS FUNDO A FUNDO AOS MUNICÍPIOS À CONTA DE RECURSOS DE QUE TRATAM OS §§ 1O E 2O DO ART. 24 DA LEI COMPLEMENTAR NO 141, DE 2012  </t>
  </si>
  <si>
    <t xml:space="preserve">TRANSFERÊNCIAS FUNDO A FUNDO AOS MUNICÍPIOS À CONTA DE RECURSOS DE QUE TRATA O ART. 25 DA LEI COMPLEMENTAR NO 141, DE 2012 </t>
  </si>
  <si>
    <t>TRANSF. A INSTITUICOES MULTIGOVERNAMENTAIS</t>
  </si>
  <si>
    <t>TRANSFERÊNCIAS A CONSÓRCIOS PÚBLICOS MEDIANTE CONTRATO DE RATEIO À CONTA DE RECURSOS DE QUE TRATA O ART. 25 DA LEI COMPLEMENTAR Nº 141, DE 2012.</t>
  </si>
  <si>
    <t xml:space="preserve">TRANSFERÊNCIAS A INSTITUIÇÕES MULTIGOVERNAMENTAIS À CONTA DE RECURSOS DE QUE TRATAM OS §§ 1O E 2O DO ART. 24 DA LEI COMPLEMENTAR NO 141, DE 2012 </t>
  </si>
  <si>
    <t xml:space="preserve">TRANSFERÊNCIAS A INSTITUIÇÕES MULTIGOVERNAMENTAIS À CONTA DE RECURSOS DE QUE TRATA O ART. 25 DA LEI COMPLEMENTAR NO 141, DE 2012 </t>
  </si>
  <si>
    <t>JUROS SOBRE A DÍVIDA POR CONTRATO</t>
  </si>
  <si>
    <t>JUROS DA DIVIDA CONTRATUAL</t>
  </si>
  <si>
    <t>VARIACAO CAMBIAL JUROS DA DIVIDA CONTRATUAL</t>
  </si>
  <si>
    <t>OUTROS JUROS DA DIVIDA CONTRATADA</t>
  </si>
  <si>
    <t>OUTROS ENCARGOS SOBRE A DÍVIDA POR CONTRATO</t>
  </si>
  <si>
    <t>ENCARGOS DA DIVIDA CONTRATUAL</t>
  </si>
  <si>
    <t>VARIACAO CAMBIAL ENCARGOS DIVIDA CONTRATUAL</t>
  </si>
  <si>
    <t>DIVERSOS ENCARGOS DA DIVIDA CONTRATUAL</t>
  </si>
  <si>
    <t>JUROS, DESÁGIOS E DESCONTOS DA DÍVIDA MOBILIÁRIA</t>
  </si>
  <si>
    <t>JUROS DA DIVIDA MOBILIARIA</t>
  </si>
  <si>
    <t>VARIACAO CAMBIAL DOS JUROS DA DIV.MOBILIARIA</t>
  </si>
  <si>
    <t>DESCONTOS DA DIVIDA MOBILIARIA</t>
  </si>
  <si>
    <t>DESAGIOS DA DIVIDA MOBILIARIA</t>
  </si>
  <si>
    <t>OUTROS JUROS, DESAGIOS E DESCONTOS DA DIV MOB</t>
  </si>
  <si>
    <t>OUTROS ENCARGOS SOBRE A DÍVIDA MOBILIÁRIA</t>
  </si>
  <si>
    <t>ENCARGOS DA DIVIDA MOBILIARIA</t>
  </si>
  <si>
    <t>VARIACAO CAMBIAL DOS ENCAR DA DIV.MOBILIARIA</t>
  </si>
  <si>
    <t>DIVERSOS ENCARGOS DA DIVIDA MOBILIARIA</t>
  </si>
  <si>
    <t>ENCARGOS SOBRE OPERAÇÕES DE CRÉDITO POR ANTECIPAÇÃO DA RECEITA</t>
  </si>
  <si>
    <t>ENCARGOS S/ ADIANTAMENTOS BANCARIOS</t>
  </si>
  <si>
    <t>DIVERSOS ENCARGOS</t>
  </si>
  <si>
    <t>INDENIZAÇÕES E RESTITUIÇÕES</t>
  </si>
  <si>
    <t xml:space="preserve">OUTROS ENCARGOS SOBRE A DÍVIDA POR CONTRATO </t>
  </si>
  <si>
    <t xml:space="preserve">JUROS SOBRE A DÍVIDA POR CONTRATO </t>
  </si>
  <si>
    <t>OUTRAS DESPESAS CORRENTES</t>
  </si>
  <si>
    <t xml:space="preserve">DIÁRIAS -  CIVIL  </t>
  </si>
  <si>
    <t xml:space="preserve">MATERIAL DE CONSUMO  </t>
  </si>
  <si>
    <t xml:space="preserve">SERVIÇOS DE CONSULTORIA  </t>
  </si>
  <si>
    <t xml:space="preserve">OUTROS SERVIÇOS DE TERCEIROS - PESSOA FÍSICA  </t>
  </si>
  <si>
    <t xml:space="preserve">OUTROS SERVIÇOS DE TERCEIROS - PESSOA JURÍDICA  </t>
  </si>
  <si>
    <t>SERVIÇOS DE TECNOLOGIA DA INFORMAÇÃO E COMUNICAÇÃO - PESSOA JURÍDICA</t>
  </si>
  <si>
    <t>PARA AQUISIÇÃO DE MEDICAMENTOS</t>
  </si>
  <si>
    <t>OUTROS MATERIAIS DE CONSUMO</t>
  </si>
  <si>
    <t xml:space="preserve">DISTRIBUIÇÃO CONSTITUCIONAL OU LEGAL DE RECEITAS </t>
  </si>
  <si>
    <t xml:space="preserve">INDENIZAÇÕES E RESTITUIÇÕES </t>
  </si>
  <si>
    <t xml:space="preserve">TRANSFERÊNCIAS A ESTADOS E AO DISTRITO FEDERAL - FUNDO A FUNDO </t>
  </si>
  <si>
    <t xml:space="preserve">CONTRIBUIÇÕES </t>
  </si>
  <si>
    <t xml:space="preserve">DIÁRIAS - CIVIL </t>
  </si>
  <si>
    <t xml:space="preserve">AUXÍLIO FINANCEIRO A ESTUDANTES </t>
  </si>
  <si>
    <t xml:space="preserve">AUXÍLIO FINANCEIRO A PESQUISADORES </t>
  </si>
  <si>
    <t xml:space="preserve">MATERIAL DE CONSUMO </t>
  </si>
  <si>
    <t>MATERIAL, BEM OU SERVICO P/ DISTRIB. GRATUITA</t>
  </si>
  <si>
    <t xml:space="preserve">PASSAGENS E DESPESAS COM LOCOMOÇÃO </t>
  </si>
  <si>
    <t xml:space="preserve">SERVIÇOS DE CONSULTORIA </t>
  </si>
  <si>
    <t xml:space="preserve">OUTROS SERVIÇOS DE TERCEIROS - PESSOA FÍSICA </t>
  </si>
  <si>
    <t xml:space="preserve">OUTROS SERVIÇOS DE TERCEIROS - PESSOA JURÍDICA </t>
  </si>
  <si>
    <t xml:space="preserve">OBRIGAÇÕES TRIBUTÁRIAS E CONTRIBUTIVAS </t>
  </si>
  <si>
    <t>TRANSFERÊNCIAS FUNDO A FUNDO AOS ESTADOS E AO DISTRITO FEDERAL À CONTA DE RECURSOS DE QUE TRATAM OS §§ 1º E 2º DO ART. 24 DA LEI COMPLEMENTAR Nº 141, DE 2012.</t>
  </si>
  <si>
    <t>TRANSFERÊNCIAS FUNDO A FUNDO AOS ESTADOS E AO DISTRITO FEDERAL À CONTA DE RECURSOS DE QUE TRATA O ART. 25 DA LEI COMPLEMENTAR Nº 141, DE 2012.</t>
  </si>
  <si>
    <t>SUBVENÇÕES SOCIAIS</t>
  </si>
  <si>
    <t>DESPESAS DE EXERCICIOS ANTERIORES</t>
  </si>
  <si>
    <t xml:space="preserve">TRANSFERÊNCIAS A MUNICÍPIOS - FUNDO A FUNDO </t>
  </si>
  <si>
    <t>TRANSFERÊNCIAS FUNDO A FUNDO AOS MUNICÍPIOS À CONTA DE RECURSOS DE QUE TRATAM OS §§ 1º E 2º DO ART. 24 DA LEI COMPLEMENTAR Nº 141, DE 2012.</t>
  </si>
  <si>
    <t>TRANSFERÊNCIAS FUNDO A FUNDO AOS MUNICÍPIOS À CONTA DE RECURSOS DE QUE TRATA O ART. 25 DA LEI COMPLEMENTAR Nº 141, DE 2012.</t>
  </si>
  <si>
    <t xml:space="preserve">PREMIAÇÕES CULTURAIS, ARTÍSTICAS, CIENTÍFICAS, DESPORTIVAS E OUTRAS </t>
  </si>
  <si>
    <t>OUTROS SERVIÇOS DE TERCEIROS - PESSOA JURÍDICA</t>
  </si>
  <si>
    <t>SERVIÇOS MÉDICO-HOSPITALAR PRESTADOS EM UNIDADES HOSPITALARES</t>
  </si>
  <si>
    <t>SERVIÇOS MÉDICO-HOSPITALAR PRESTADOS EM UNIDADES AMBULATORIAIS</t>
  </si>
  <si>
    <t>SERVIÇOS MÉDICO-HOSPITALAR PRESTADOS NA ATENÇÃO BÁSICA</t>
  </si>
  <si>
    <t>SERVIÇOS ODONTOLÓGICOS</t>
  </si>
  <si>
    <t>SERVIÇOS LABORATORIAIS</t>
  </si>
  <si>
    <t>OUTROS SERVIÇOS DE ASSISTÊNCIA A SAÚDE</t>
  </si>
  <si>
    <t>DEMAIS SERVIÇOS DE TERCEIROS - PESSOA JURÍDICA</t>
  </si>
  <si>
    <t>AUXÍLIOS</t>
  </si>
  <si>
    <t>TRANSFERÊNCIAS A INSTITUIÇÕES PRIVADAS COM FINS LUCRATIVOS</t>
  </si>
  <si>
    <t>OUTROS SERVIÇOS DE TERCEIROS – PESSOA JURÍDICA</t>
  </si>
  <si>
    <t xml:space="preserve">SUBVENÇÕES ECONÔMICAS </t>
  </si>
  <si>
    <t xml:space="preserve">EXECUÇÃO DE CONTRATO DE PARCERIA PÚBLICO - PRIVADA </t>
  </si>
  <si>
    <t>APORTE DE RECURSOS PELO PARCEIRO PÚBLICO EM FAVOR DO PARCEIRO PRIVADO DECORRENTE DE CONTRATO DE PARCERIA PÚBLICO-PRIVADA - PPP</t>
  </si>
  <si>
    <t>DESPESAS DECORRENTES DE CONTRATO DE PARCERIA PÚBLICO-PRIVADA - PPP, EXCETO SUBVENÇÕES ECONÔMICAS, APORTE E FUNDO GARANTIDOR</t>
  </si>
  <si>
    <t xml:space="preserve">TRANSFERÊNCIAS A INSTITUIÇÕES MULTIGOVERNAMENTAIS </t>
  </si>
  <si>
    <t xml:space="preserve">DIÁRIAS – CIVIL </t>
  </si>
  <si>
    <t>PREMIAÇÕES CULTURAIS, ARTÍSTICAS, CIENTÍFICAS, DESPORTIVAS E OUTRAS</t>
  </si>
  <si>
    <t xml:space="preserve">MATERIAL, BEM OU SERVIÇO PARA DISTRIBUIÇÃO GRATUITA </t>
  </si>
  <si>
    <t xml:space="preserve">OUTROS SERVIÇOS DE TERCEIROS – PESSOA FÍSICA </t>
  </si>
  <si>
    <t xml:space="preserve">LOCAÇÃO DE MÃO-DE-OBRA </t>
  </si>
  <si>
    <t xml:space="preserve">OUTROS SERVIÇOS DE TERCEIROS – PESSOA JURÍDICA </t>
  </si>
  <si>
    <t>RATEIO PELA PARTICIPAÇÃO EM CONSÓRCIO PÚBLICO</t>
  </si>
  <si>
    <t>TRANSFERÊNCIAS A INSTITUIÇÕES MULTIGOVERNAMENTAIS À CONTA DE RECURSOS DE QUE TRATAM OS §§ 1º E 2º DO ART. 24 DA LEI COMPLEMENTAR Nº 141, DE 2012.</t>
  </si>
  <si>
    <t>TRANSFERÊNCIAS A INSTITUIÇÕES MULTIGOVERNAMENTAIS À CONTA DE RECURSOS DE QUE TRATA O ART. 25 DA LEI COMPLEMENTAR Nº 141, DE 2012.</t>
  </si>
  <si>
    <t>DIÁRIAS - CIVIL</t>
  </si>
  <si>
    <t>MATERIAL DE CONSUMO</t>
  </si>
  <si>
    <t>PASSAGENS E DESPESAS COM LOCOMOÇÃO</t>
  </si>
  <si>
    <t xml:space="preserve">OUTRAS DESPESAS DE PESSOAL DECORRENTES DE CONTRATOS DE TERCEIRIZAÇÃO </t>
  </si>
  <si>
    <t>SERVIÇOS DE CONSULTORIA</t>
  </si>
  <si>
    <t>OUTROS SERVIÇOS DE TERCEIROS - PESSOA FÍSICA</t>
  </si>
  <si>
    <t>LOCAÇÃO DE MÃO-DE-OBRA</t>
  </si>
  <si>
    <t>BENEFÍCIO MENSAL AO DEFICIENTE E AO IDOSO</t>
  </si>
  <si>
    <t>BENEFICIO AO DEFICIENTE</t>
  </si>
  <si>
    <t>BENEFICIO AO IDOSO</t>
  </si>
  <si>
    <t>RENDA MENSAL VITALICIA - INVALIDEZ</t>
  </si>
  <si>
    <t>RENDA MENSAL VITALICIA - IDADE</t>
  </si>
  <si>
    <t>AUXILIO COM DESLOC.P/EXAME FORA DO DOMICILIO</t>
  </si>
  <si>
    <t>OUTROS BENEFICIOS AO DEFICIENTE E AO IDOSO</t>
  </si>
  <si>
    <t xml:space="preserve">OUTROS BENEFÍCIOS ASSISTENCIAIS DO SERVIDOR E DO MILITAR </t>
  </si>
  <si>
    <t>AUXILIO-FUNERAL</t>
  </si>
  <si>
    <t>AUXILIO NATALIDADE</t>
  </si>
  <si>
    <t xml:space="preserve">AUXILIO CRECHE </t>
  </si>
  <si>
    <t>AUXILIO-SAUDE</t>
  </si>
  <si>
    <t>AUXILIO-FAMILIAR - NO EXTERIOR</t>
  </si>
  <si>
    <t>AUXILIO DEFICIENTE</t>
  </si>
  <si>
    <t>AUXILIO ESCOLA</t>
  </si>
  <si>
    <t xml:space="preserve">AUXILIO ODONTOLOGICO </t>
  </si>
  <si>
    <t>AUXILIO OFTALMOLOGICO</t>
  </si>
  <si>
    <t>AUXILIO MEDICAMENTO</t>
  </si>
  <si>
    <t>AUXILIO-RECLUSÃO</t>
  </si>
  <si>
    <t>SALARIO FAMILIA</t>
  </si>
  <si>
    <t>OUTROS BENEFICIOS ASSISTENCIAIS</t>
  </si>
  <si>
    <t xml:space="preserve">SEGURO DESEMPREGO E ABONO SALARIAL </t>
  </si>
  <si>
    <t>SEGURO DESEMPREGO - FAT</t>
  </si>
  <si>
    <t>ABONO SALARIAL - PIS/PASEP - FAT</t>
  </si>
  <si>
    <t>OUTROS BENEFICIOS DE NATUREZA SOCIAL.</t>
  </si>
  <si>
    <t>DIÁRIAS - MILITAR</t>
  </si>
  <si>
    <t>AUXÍLIO FINANCEIRO A ESTUDANTES</t>
  </si>
  <si>
    <t>AUXÍLIO-FARDAMENTO</t>
  </si>
  <si>
    <t>AUXÍLIO FINANCEIRO A PESQUISADORES</t>
  </si>
  <si>
    <t>OBRIGAÇÕES DECORRENTES DE POLÍTICA MONETÁRIA</t>
  </si>
  <si>
    <t>ENCARGOS PELA HONRA DE AVAIS, GARANTIAS, SEGUROS E SIMILARES</t>
  </si>
  <si>
    <t>REMUNERAÇÃO DE COTAS DE FUNDOS AUTÁRQUICOS</t>
  </si>
  <si>
    <t xml:space="preserve">DISTRIBUIÇÃO DE RESULTADO DE EMPRESAS ESTATAIS DEPENDENTES </t>
  </si>
  <si>
    <t xml:space="preserve">COMBUSTÍVEIS E LUBRIFICANTES AUTOMOTIVOS </t>
  </si>
  <si>
    <t>COMBUSTÍVEIS E LUBRIFICANTES DE AVIAÇÃO</t>
  </si>
  <si>
    <t xml:space="preserve">COMBUSTÍVEIS E LUBRIFICANTES PARA OUTRAS FINALIDADES </t>
  </si>
  <si>
    <t xml:space="preserve">GÁS E OUTROS MATERIAIS ENGARRAFADOS </t>
  </si>
  <si>
    <t xml:space="preserve">EXPLOSIVOS E MUNIÇÕES </t>
  </si>
  <si>
    <t>ALIMENTOS PARA ANIMAIS</t>
  </si>
  <si>
    <t>GÊNEROS DE ALIMENTAÇÃO</t>
  </si>
  <si>
    <t>ANIMAIS PARA PESQUISA E ABATE</t>
  </si>
  <si>
    <t>MATERIAL FARMACOLOGICO</t>
  </si>
  <si>
    <t>MATERIAL ODONTOLÓGICO</t>
  </si>
  <si>
    <t xml:space="preserve"> MATERIAL QUÍMICO</t>
  </si>
  <si>
    <t xml:space="preserve"> MATERIAL DE COUDELARIA OU DE USO ZOOTÉCNICO </t>
  </si>
  <si>
    <t xml:space="preserve"> MATERIAL DE CAÇA E PESCA </t>
  </si>
  <si>
    <t>MATERIAL EDUCATIVO E ESPORTIVO</t>
  </si>
  <si>
    <t xml:space="preserve"> MATERIAL PARA FESTIVIDADES E HOMENAGENS</t>
  </si>
  <si>
    <t xml:space="preserve"> MATERIAL DE EXPEDIENTE</t>
  </si>
  <si>
    <t>MATERIAL DE PROCESSAMENTO DE DADOS</t>
  </si>
  <si>
    <t xml:space="preserve"> MATERIAIS E MEDICAMENTOS PARA USO VETERINÁRIO</t>
  </si>
  <si>
    <t xml:space="preserve"> MATERIAL DE ACONDICIONAMENTO E EMBALAGEM</t>
  </si>
  <si>
    <t>MATERIAL DE CAMA, MESA E BANHO</t>
  </si>
  <si>
    <t>MATERIAL DE LIMPEZA E PRODUÇÃO DE HIGIENIZAÇÃO</t>
  </si>
  <si>
    <t>MATERIAL DE COPA E COZINHA</t>
  </si>
  <si>
    <t>MATERIAL DE UNIFORMES, TECIDOS E AVIAMENTOS</t>
  </si>
  <si>
    <t xml:space="preserve"> MATERIAL PARA MANUTENÇÃO DE BENS IMÓVEIS/INSTALAÇÕES</t>
  </si>
  <si>
    <t xml:space="preserve"> MATERIAL PARA MANUTENÇÃO DE BENS MÓVEIS</t>
  </si>
  <si>
    <t xml:space="preserve"> MATERIAL ELÉTRICO E ELETRÔNICO</t>
  </si>
  <si>
    <t xml:space="preserve"> MATERIAL DE MANOBRA E PATRULHAMENTO</t>
  </si>
  <si>
    <t xml:space="preserve"> MATERIAL DE PRODUÇÃO E SEGURANÇA</t>
  </si>
  <si>
    <t xml:space="preserve"> MATERIAL PARA ÁUDIO, VÍDEO E FOTO</t>
  </si>
  <si>
    <t xml:space="preserve"> MATERIAL PARA COMUNICAÇÕES</t>
  </si>
  <si>
    <t>SEMENTES, MUDAS DE PLANTAS E INSUMOS</t>
  </si>
  <si>
    <t>SUPRIMENTO DE AVIAÇÃO</t>
  </si>
  <si>
    <t xml:space="preserve"> MATERIAL PARA PRODUÇÃO INDUSTRIAL</t>
  </si>
  <si>
    <t xml:space="preserve"> SOBRESSALENTES, MÁQUINAS, MOTORES E EMBARCAÇÕES</t>
  </si>
  <si>
    <t xml:space="preserve"> MATERIAL LABORATORIAL</t>
  </si>
  <si>
    <t xml:space="preserve"> MATERIAL HOSPITALAR</t>
  </si>
  <si>
    <t xml:space="preserve"> SOBRESSALENTES DE ARMAMENTO</t>
  </si>
  <si>
    <t xml:space="preserve"> SUPRIMENTO DE PROTEÇÃO AO VÔO</t>
  </si>
  <si>
    <t xml:space="preserve"> MATERIAL PARA MANUTENÇÃO DE VEÍCULOS</t>
  </si>
  <si>
    <t xml:space="preserve"> MATERIAL BIOLÓGICO</t>
  </si>
  <si>
    <t xml:space="preserve"> MATERIAL P/ UTILIZAÇÃO EM GRÁFICA</t>
  </si>
  <si>
    <t xml:space="preserve"> FERRAMENTAS</t>
  </si>
  <si>
    <t xml:space="preserve"> MATERIAL PARA REABILITAÇÃO PROFISSIONAL</t>
  </si>
  <si>
    <t xml:space="preserve"> MATERIAL DE SINALIZAÇÃO VISUAL E OUTROS</t>
  </si>
  <si>
    <t xml:space="preserve"> MATERIAL TÉCNICO PARA SELEÇÃO E TREINAMENTO</t>
  </si>
  <si>
    <t xml:space="preserve"> MATERIAL BIBLIOGRÁFICO NÃO IMOBILIZÁVEL</t>
  </si>
  <si>
    <t xml:space="preserve"> AQUISIÇÃO DE SOFTWARES DE BASE (PRODUTO)</t>
  </si>
  <si>
    <t xml:space="preserve"> BENS MÓVEIS NÃO ATIVÁVEIS</t>
  </si>
  <si>
    <t xml:space="preserve"> BILHETES DE PASSAGENS</t>
  </si>
  <si>
    <t xml:space="preserve"> BANDEIRAS, FLÂMULAS E INSÍGNIAS</t>
  </si>
  <si>
    <t xml:space="preserve"> DISCOTECAS E FILMOTECAS NÃO IMOBILIZÁVEL</t>
  </si>
  <si>
    <t xml:space="preserve"> MATERIAL DE CARÁTER SECRETO OU RESERVADO</t>
  </si>
  <si>
    <t xml:space="preserve"> MATERIAL METEOROLÓGICO</t>
  </si>
  <si>
    <t xml:space="preserve"> MATERIAL PARA MANUTENÇÃO DE ESTRADAS E VIAS</t>
  </si>
  <si>
    <t xml:space="preserve"> SELOS PARA CONTROLE FISCAL</t>
  </si>
  <si>
    <t xml:space="preserve"> AQUISIÇÃO DE INSUMOS PARA EQUIPAMENTOS DE TECNOLOGIA DA INFORMAÇÃO</t>
  </si>
  <si>
    <t xml:space="preserve"> MATERIAL DE MARCAÇÃO DA FAUNA SILVESTRE</t>
  </si>
  <si>
    <t xml:space="preserve">MATERIAL DIDÁTICO </t>
  </si>
  <si>
    <t>MATERIAL DE CONSUMO PARA REPARTIÇÕES NO EXTERIOR</t>
  </si>
  <si>
    <t>VARIAÇÃO CAMBIAL NEGATIVA – SUPRIMENTOS DE FUNDOS</t>
  </si>
  <si>
    <t xml:space="preserve">OUTROS MATERIAIS DE CONSUMO </t>
  </si>
  <si>
    <t>MATERIAL, BEM OU SERVIÇO PARA DISTRIBUIÇÃO GRATUITA</t>
  </si>
  <si>
    <t>MEDICAMENTOS PARA USO DOMICILIAR</t>
  </si>
  <si>
    <t>MATERIAL DESTINADO A ASSISTENCIA SOCIAL</t>
  </si>
  <si>
    <t>MATERIAL EDUCACIONAL E CULTURAL</t>
  </si>
  <si>
    <t>OUTROS MATERIAIS DE DISTRIBUICAO GRATUITA</t>
  </si>
  <si>
    <t>PASSAGENS PARA O PAÍS</t>
  </si>
  <si>
    <t>PASSAGENS PARA O EXTERIOR</t>
  </si>
  <si>
    <t>LOCAÇÃO DE MEIOS DE TRANSPORTE</t>
  </si>
  <si>
    <t>MUDANÇAS EM OBJETOS DE SERVIÇO</t>
  </si>
  <si>
    <t>LOCOMOÇÃO URBANA</t>
  </si>
  <si>
    <t>PASSAGENS E LOCOMOÇÃO NA SUPERVISÃO DE VENDAS</t>
  </si>
  <si>
    <t>DESPESAS COM EXCESSO DE BAGAGEM</t>
  </si>
  <si>
    <t xml:space="preserve">PEDÁGIOS </t>
  </si>
  <si>
    <t xml:space="preserve">INTEGRAÇÃO DADOS ESTADOS E MUNICÍPIOS - SAFEM  </t>
  </si>
  <si>
    <t>INTEGRAÇÃO DADOS ÓRGÃOS E ENTIDADES PARCIAIS SIAFI</t>
  </si>
  <si>
    <t>PASSAGENS E DESPESAS C/ LOCOMOÇÃO – PAGTO ANTECIPADO</t>
  </si>
  <si>
    <t>OUTRAS DESPESAS COM LOCOMOÇÃO</t>
  </si>
  <si>
    <t>CONSULTORIA E ASSESSORIA CONTÁBIL</t>
  </si>
  <si>
    <t>CONSULTORIA E ASSESSORIA JURÍDICA</t>
  </si>
  <si>
    <t>CONSULTORIA E ASSESSORIA ADMINISTRATIVA</t>
  </si>
  <si>
    <t>CONSULTORIA EM TECNOLOGIA DA INFORMAÇÃO E COMUNICAÇÃO</t>
  </si>
  <si>
    <t>CONSULTORIA E ASSESSORIA PARA CAPTAÇÃO DE RECURSOS DE CONVÊNIOS</t>
  </si>
  <si>
    <t>OUTROS SERVIÇOS DE CONSULTORIA E ASSESSORIA</t>
  </si>
  <si>
    <t xml:space="preserve">CONDOMÍNIOS </t>
  </si>
  <si>
    <t>DIÁRIAS A COLABORADORES EVENTUAIS NO PAÍS</t>
  </si>
  <si>
    <t>DIÁRIAS A COLABORADORES EVENTUAIS NO EXTERIOR</t>
  </si>
  <si>
    <t>COMISSÕES E CORRETAGENS</t>
  </si>
  <si>
    <t>DIREITOS AUTORAIS</t>
  </si>
  <si>
    <t>SERVIÇOS TÉCNICOS</t>
  </si>
  <si>
    <t>ESTAGIÁRIOS</t>
  </si>
  <si>
    <t>RESIDÊNCIA MÉDICA</t>
  </si>
  <si>
    <t>SALÁRIOS DE INTERNOS EM PENITENCIÁRIAS</t>
  </si>
  <si>
    <t xml:space="preserve">PRÓ-LABORE A CONSULTORES EVENTUAIS </t>
  </si>
  <si>
    <t xml:space="preserve">CAPATAZIA, ESTIVA E PESAGEM </t>
  </si>
  <si>
    <t xml:space="preserve">CONFERÊNCIAS E EXPOSIÇÕES </t>
  </si>
  <si>
    <t xml:space="preserve">ARMAZENAGEM </t>
  </si>
  <si>
    <t xml:space="preserve">LOCAÇÃO DE IMÓVEIS </t>
  </si>
  <si>
    <t xml:space="preserve">LOCAÇÃO DE BENS MÓVEIS E INTANGÍVEIS </t>
  </si>
  <si>
    <t>MANUTENÇÃO E CONSERVAÇÃO DE EQUIPAMENTOS</t>
  </si>
  <si>
    <t xml:space="preserve">MANUTENÇÃO E CONSERVAÇÃO DE VEÍCULOS </t>
  </si>
  <si>
    <t xml:space="preserve">MANUTENÇÃO E CONSERVAÇÃO DE BENS MÓVEIS DE OUTRAS NATUREZAS </t>
  </si>
  <si>
    <t xml:space="preserve">MANUTENÇÃO E CONSERVAÇÃO DE BENS IMÓVEIS </t>
  </si>
  <si>
    <t xml:space="preserve">FORNECIMENTO DE ALIMENTAÇÃO </t>
  </si>
  <si>
    <t xml:space="preserve">SERVIÇOS DE CARÁTER SECRETO OU RESERVADO </t>
  </si>
  <si>
    <t xml:space="preserve">SERVIÇOS DE LIMPEZA E CONSERVAÇÃO </t>
  </si>
  <si>
    <t xml:space="preserve">SERVIÇOS DOMÉSTICOS </t>
  </si>
  <si>
    <t xml:space="preserve">SERVIÇOS DE COMUNICAÇÃO EM GERAL </t>
  </si>
  <si>
    <t xml:space="preserve">SERVIÇO DE SELEÇÃO E TREINAMENTO </t>
  </si>
  <si>
    <t xml:space="preserve">SERVIÇOS MÉDICOS E ODONTOLÓGICOS </t>
  </si>
  <si>
    <t xml:space="preserve">SERVIÇOS DE REABILITAÇÃO PROFISSIONAL </t>
  </si>
  <si>
    <t>SERVICOS MEDICOS E ODONTOLOGICOS</t>
  </si>
  <si>
    <t xml:space="preserve">SERVIÇO DE CONSERVAÇÃO DE MERCADORIAS </t>
  </si>
  <si>
    <t>SERVICOS DE ASSISTENCIA SOCIAL</t>
  </si>
  <si>
    <t xml:space="preserve">CONFECÇÃO DE UNIFORMES, BANDEIRAS E FLÂMULAS </t>
  </si>
  <si>
    <t>SERVICOS DE PERICIAS MEDICAS POR BENEFICIOS</t>
  </si>
  <si>
    <t xml:space="preserve">ENCARGOS FINANCEIROS DEDUTÍVEIS </t>
  </si>
  <si>
    <t xml:space="preserve">MULTAS DEDUTÍVEIS </t>
  </si>
  <si>
    <t xml:space="preserve">JUROS </t>
  </si>
  <si>
    <t xml:space="preserve">ENCARGOS FINANCEIROS INDEDUTÍVEIS </t>
  </si>
  <si>
    <t xml:space="preserve">MULTAS INDEDUTÍVEIS </t>
  </si>
  <si>
    <t>TRANSPORTE ESCOLAR</t>
  </si>
  <si>
    <t>SERVIÇOS DE ÁUDIO, VÍDEO E FOTO</t>
  </si>
  <si>
    <t xml:space="preserve">MANUTENÇÃO DE REPARTIÇÕES SEDIADAS NO EXTERIOR </t>
  </si>
  <si>
    <t>JETONS E GRATIFICACOES A CONSELHEIROS</t>
  </si>
  <si>
    <t>DIARIAS A CONSELHEIROS</t>
  </si>
  <si>
    <t>MANUTENÇÃO / CONSERVAÇÃO DE EQUIPAMENTO PROCESSAMENTO DADOS - PESSOA FÍSICA</t>
  </si>
  <si>
    <t>SERVIÇOS TÉCNICOS PROFISSIONAIS DE T.I. - PESSOA FÍSICA</t>
  </si>
  <si>
    <t>BOLSA DE INICIAÇÃO AO TRABALHO</t>
  </si>
  <si>
    <t>OUTROS SERVICOS</t>
  </si>
  <si>
    <t>ARRENDAMENTO MERCANTIL</t>
  </si>
  <si>
    <t xml:space="preserve">ASSINATURAS DE PERIÓDICOS E ANUIDADES </t>
  </si>
  <si>
    <t xml:space="preserve">COMISSÕES E CORRETAGENS </t>
  </si>
  <si>
    <t xml:space="preserve">DIREITOS AUTORAIS </t>
  </si>
  <si>
    <t xml:space="preserve">SERVIÇOS TÉCNICOS PROFISSIONAIS </t>
  </si>
  <si>
    <t xml:space="preserve">DESCONTOS FINANCEIROS CONCEDIDOS </t>
  </si>
  <si>
    <t xml:space="preserve">LOCAÇÃO DE MÁQUINAS E EQUIPAMENTOS </t>
  </si>
  <si>
    <t xml:space="preserve">LOCAÇÃO DE BENS MÓVEIS TANGÍVEIS OU INTANGÍVEIS, DE OUTRAS NATUREZAS </t>
  </si>
  <si>
    <t>MANUTENÇÃO E CONSERVAÇÃO DE BENS MÓVEIS DE OUTRAS NATUREZAS</t>
  </si>
  <si>
    <t>MANUTENÇÃO E CONSERVAÇÃO DE MÁQUINAS E EQUIPAMENTOS</t>
  </si>
  <si>
    <t xml:space="preserve">MANUTENÇÃO E CONSERVAÇÃO DE ESTRADAS OU OUTRAS VIAS </t>
  </si>
  <si>
    <t xml:space="preserve">EXPOSIÇÕES, CONGRESSOS E CONFERÊNCIAS </t>
  </si>
  <si>
    <t xml:space="preserve">FESTIVIDADES E HOMENAGENS </t>
  </si>
  <si>
    <t xml:space="preserve">PROGRAMA DE ALIMENTAÇÃO DO TRABALHADOR </t>
  </si>
  <si>
    <t>SERVIÇOS DE TELECOMUNICAÇÕES</t>
  </si>
  <si>
    <t xml:space="preserve">SERVIÇOS DE GÁS </t>
  </si>
  <si>
    <t>SERVIÇOS DE PRODUÇÃO INDUSTRIAL</t>
  </si>
  <si>
    <t xml:space="preserve">PRODUÇÕES JORNALÍSTICAS </t>
  </si>
  <si>
    <t xml:space="preserve">SERVIÇO MÉDICO-HOSPITALAR, ODONTOLÓGICO E LABORATORIAL </t>
  </si>
  <si>
    <t xml:space="preserve">SERVIÇOS DE ANÁLISES E PESQUISAS CIENTÍFICAS </t>
  </si>
  <si>
    <t xml:space="preserve">SERVIÇOS DE ASSISTÊNCIA SOCIAL </t>
  </si>
  <si>
    <t xml:space="preserve">SERVIÇOS DE CRECHES E ASSISTÊNCIA PRÉ-ESCOLAR </t>
  </si>
  <si>
    <t xml:space="preserve">SERVIÇOS DE PERÍCIAS MÉDICAS POR BENEFÍCIOS </t>
  </si>
  <si>
    <t>SERVIÇOS DE ENERGIA ELÉTRICA</t>
  </si>
  <si>
    <t>SERVIÇOS DE ÁGUA E ESGOTO</t>
  </si>
  <si>
    <t xml:space="preserve">SERVIÇOS DE MANOBRA E PATRULHAMENTO </t>
  </si>
  <si>
    <t xml:space="preserve">SERVIÇOS DE SOCORRO E SALVAMENTO </t>
  </si>
  <si>
    <t>SERVIÇOS DE COMUNICAÇÃO EM GERAL</t>
  </si>
  <si>
    <t xml:space="preserve">SERVIÇOS GRÁFICOS </t>
  </si>
  <si>
    <t xml:space="preserve">SERVIÇOS DE APOIO AO ENSINO </t>
  </si>
  <si>
    <t>SERVIÇOS MEDICO-HOSPITALAR.,ODONTOLÓGICOS E LABORATORIAIS</t>
  </si>
  <si>
    <t xml:space="preserve">SERVIÇOS FUNERÁRIOS </t>
  </si>
  <si>
    <t xml:space="preserve">SERVIÇO DE CONSERVAÇÃO E REBENEFICIAMENTO DE MERCADORIAS </t>
  </si>
  <si>
    <t>SERVICOS DE CRECHES E ASSIST. PRE-ESCOLAR</t>
  </si>
  <si>
    <t xml:space="preserve">CONFECÇÃO DE MATERIAL DE ACONDICIONAMENTO E EMBALAGEM </t>
  </si>
  <si>
    <t>SEGUROS EM GERAL</t>
  </si>
  <si>
    <t xml:space="preserve">TRANSPORTE ESCOLAR </t>
  </si>
  <si>
    <t xml:space="preserve">FRETES E TRANSPORTES DE ENCOMENDAS </t>
  </si>
  <si>
    <t xml:space="preserve">CLASSIFICAÇÃO DE PRODUTOS </t>
  </si>
  <si>
    <t>SERVIÇOS BANCÁRIOS</t>
  </si>
  <si>
    <t xml:space="preserve">SERVIÇO DE APOIO ADMINISTRATIVO, TÉCNICO E OPERACIONAL </t>
  </si>
  <si>
    <t xml:space="preserve">HOSPEDAGENS </t>
  </si>
  <si>
    <t>SERVIÇOS DE PERÍCIA MÉDICA/ODONTOLÓGICA P/BENEFÍCIOS</t>
  </si>
  <si>
    <t>SERVICOS DE APOIO AO ENSINO</t>
  </si>
  <si>
    <t>SERVIÇOS EM ITENS REPARÁVEIS DE AVIAÇÃO</t>
  </si>
  <si>
    <t xml:space="preserve">SERVIÇOS RELACIONADOS À INDUSTRIALIZAÇÃO AEROESPACIAL </t>
  </si>
  <si>
    <t>SERVIÇOS DE CÓPIAS E REPRODUÇÃO DE DOCUMENTOS</t>
  </si>
  <si>
    <t xml:space="preserve">MANUTENÇÃO DE REPARTIÇÕES – SERVIÇO EXTERIOR </t>
  </si>
  <si>
    <t xml:space="preserve">AQUISIÇÃO DE SOFTWARES DE APLICAÇÃO </t>
  </si>
  <si>
    <t>VALE-TRANSPORTE</t>
  </si>
  <si>
    <t>LOCAÇÃO DE VEÍCULOS PARA TRANSPORTE DE CARGAS</t>
  </si>
  <si>
    <t>VIGILANCIA OSTENSIVA/MONITORADA</t>
  </si>
  <si>
    <t>LIMPEZA E CONSERVACAO</t>
  </si>
  <si>
    <t>SERVICOS DE PROPAGANDA E PUBLICIDADE</t>
  </si>
  <si>
    <t xml:space="preserve">SERVIÇOS DE TECNOLOGIA DA INFORMAÇÃO E COMUNICAÇÃO - PJ </t>
  </si>
  <si>
    <t>LOCAÇÃO DE EQUIPAMENTOS DE TIC - ATIVOS DE REDE</t>
  </si>
  <si>
    <t>LOCAÇÃO DE EQUIPAMENTOS DE TIC - COMPUTADORES</t>
  </si>
  <si>
    <t>LOCAÇÃO DE EQUIPAMENTOS DE TIC - SERVIDORES / STORAGE</t>
  </si>
  <si>
    <t>LOCAÇÃO DE EQUIPAMENTOS DE TIC - IMPRESSORAS</t>
  </si>
  <si>
    <t>LOCAÇÃO DE EQUIPAMENTOS DE TIC - TELEFONIA</t>
  </si>
  <si>
    <t>LOCAÇÃO DE SOFTWARE</t>
  </si>
  <si>
    <t>MANUTENÇÃO CORRETIVA / ADAPTATIVA E SUSTENTAÇÃO SOFTWARES</t>
  </si>
  <si>
    <t>DESENVOLVIMENTO DE SOFTWARE</t>
  </si>
  <si>
    <t>HOSPEDAGENS DE SISTEMAS</t>
  </si>
  <si>
    <t>SUPORTE A USUÁRIOS DE TIC</t>
  </si>
  <si>
    <t>SUPORTE DE INFRAESTRUTURA DE TI</t>
  </si>
  <si>
    <t>MANUTENÇÃO E CONSERVAÇÃO DE EQUIPAMENTOS DE TIC</t>
  </si>
  <si>
    <t>COMUNICAÇÃO DE DADOS</t>
  </si>
  <si>
    <t>TELEFONIA FIXA E MÓVEL - PACOTE DE COMUNICAÇÃO DE DADOS</t>
  </si>
  <si>
    <t>DIGITALIZAÇÃO / INDEXAÇÃO DE DOCUMENTOS</t>
  </si>
  <si>
    <t>OUTSOURCING DE IMPRESSÃO</t>
  </si>
  <si>
    <t>COMPUTAÇÃO DE NUVEM - INFRAESTRUTURA COMO SERVIÇO (IAAS)</t>
  </si>
  <si>
    <t>COMPUTAÇÃO DE NUVEM - PLATAFORMA COMO SERVIÇO (PAAS)</t>
  </si>
  <si>
    <t>COMPUTAÇÃO DE NUVEM - SOFTWARE COMO SERVIÇO (SAAS)</t>
  </si>
  <si>
    <t>TREINAMENTO / CAPACITAÇÃO EM TIC</t>
  </si>
  <si>
    <t>SERVIÇOS TÉCNICOS PROFISSIONAIS DE TI</t>
  </si>
  <si>
    <t>INSTALAÇÃO DE EQUIPAMENTOS DE TI</t>
  </si>
  <si>
    <t>EMISSÃO DE CERTIFICADOS DIGITAIS</t>
  </si>
  <si>
    <t>SERVIÇOS DE TIC - PESSOA JURÍDICA - PAGAMENTO ANTECIPADO</t>
  </si>
  <si>
    <t>OUTROS SERVIÇOS TÉCNICOS PROFISSIONAIS DE TI</t>
  </si>
  <si>
    <t>SUBVENÇÕES ECONÔMICAS</t>
  </si>
  <si>
    <t>AUXÍLIO-ALIMENTAÇÃO</t>
  </si>
  <si>
    <t>OBRIGAÇÕES TRIBUTÁRIAS E CONTRIBUTIVAS</t>
  </si>
  <si>
    <t>OUTROS AUXÍLIOS FINANCEIROS A PESSOAS FÍSICAS</t>
  </si>
  <si>
    <t>RESIDÊNCIA MULTIPROFISSIONAL EM SAÚDE</t>
  </si>
  <si>
    <t>DEMAIS AUXÍLIOS FINANCEIROS A PESSOAS FÍSICAS</t>
  </si>
  <si>
    <t>AUXÍLIO-TRANSPORTE</t>
  </si>
  <si>
    <t xml:space="preserve">APOSENTADORIAS DO RGPS - ÁREA RURAL </t>
  </si>
  <si>
    <t xml:space="preserve">APOSENTADORIAS DO RGPS - ÁREA URBANA </t>
  </si>
  <si>
    <t xml:space="preserve">PENSÕES DO RGPS - ÁREA RURAL </t>
  </si>
  <si>
    <t xml:space="preserve">PENSÕES DO RGPS - ÁREA URBANA </t>
  </si>
  <si>
    <t xml:space="preserve">OUTROS BENEFÍCIOS DO RGPS - ÁREA RURAL </t>
  </si>
  <si>
    <t xml:space="preserve">OUTROS BENEFÍCIOS DO RGPS - ÁREA URBANA </t>
  </si>
  <si>
    <t>AQUISIÇÃO DE PRODUTOS PARA REVENDA</t>
  </si>
  <si>
    <t>SENTENÇAS JUDICIAIS - Medicamentos</t>
  </si>
  <si>
    <t>SENTENÇAS JUDICIAIS - Serviços de Saúde</t>
  </si>
  <si>
    <t>PRECATORIOS JUDICIAS</t>
  </si>
  <si>
    <t>SENTENCAS JUDICIAIS DE PEQUENO VALOR</t>
  </si>
  <si>
    <t>SENTENÇA JUDICIAL PARA AQUISIÇÃO DE OUTROS INSUMOS E SERVIÇOS PARA SAÚDE</t>
  </si>
  <si>
    <t>BENEFICIO MENSAL AO DEFICIENTE E AO IDOSO</t>
  </si>
  <si>
    <t>OUTROS BENEF.ASSIST.DO SERVIDOR E DO MILITAR</t>
  </si>
  <si>
    <t>SEGURO DESEMPREGO E ABONO SALARIAL</t>
  </si>
  <si>
    <t>DIARIAS - CIVIL</t>
  </si>
  <si>
    <t>DIARIAS - MILITAR</t>
  </si>
  <si>
    <t>AUXILIO FINANCEIRO A ESTUDANTES</t>
  </si>
  <si>
    <t>AUXILIO FINANCEIRO A PESQUISADORES</t>
  </si>
  <si>
    <t>PREMIACOES CULT, CIENT, ART, DESP E OUTRAS</t>
  </si>
  <si>
    <t>MATERIAL DE DISTRIBUICAO GRATUITA</t>
  </si>
  <si>
    <t>PASSAGENS E DESPESAS COM LOCOMOCAO</t>
  </si>
  <si>
    <t>OUTRAS DESPESAS DE PESSOAL - TERCEIRIZACAO (ART.18 § 1º, LC 101)</t>
  </si>
  <si>
    <t>SERVICOS DE CONSULTORIA</t>
  </si>
  <si>
    <t>OUTROS SERVICOS DE TERCEIROS - PESSOA FISICA</t>
  </si>
  <si>
    <t>LOCACAO DE MAO-DE-OBRA</t>
  </si>
  <si>
    <t>OUTROS SERVICOS DE TERCEIROS - PJ</t>
  </si>
  <si>
    <t>SUBVENCOES ECONOMICAS</t>
  </si>
  <si>
    <t>AUXILIO-ALIMENTACAO</t>
  </si>
  <si>
    <t>OBRIGACOES TRIBUTARIAS E CONTRIBUTIVAS</t>
  </si>
  <si>
    <t>OUTROS AUXÍLIOS FINANCEIROS A PESSOA FÍSICA</t>
  </si>
  <si>
    <t>AUXILIO-TRANPORTE</t>
  </si>
  <si>
    <t>MULTAS E JUROS</t>
  </si>
  <si>
    <t>APOSENTADORIAS DO RGPS - AREA RURAL</t>
  </si>
  <si>
    <t>APOSENTADORIAS DO RGPS - AREA URBANA</t>
  </si>
  <si>
    <t>PENSOES DO RGPS - AREA URBANA</t>
  </si>
  <si>
    <t>OUTROS BENEFICIOS DO RGPS - AREA RURAL</t>
  </si>
  <si>
    <t>OUTROS BENEFICIOS DO RGPS - AREA URBANA</t>
  </si>
  <si>
    <t>PENSOES ESPECIAIS</t>
  </si>
  <si>
    <t>DEPOSITOS COMPULSORIOS</t>
  </si>
  <si>
    <t>INDENIZACOES E RESTITUICOES</t>
  </si>
  <si>
    <t>VARIACAO CAMBIAL NEGATIVA</t>
  </si>
  <si>
    <t>INDENIZACOES</t>
  </si>
  <si>
    <t>RESTITUICOES</t>
  </si>
  <si>
    <t>AJUDA DE CUSTO</t>
  </si>
  <si>
    <t>INDENIZACAO DE TRANSPORTE</t>
  </si>
  <si>
    <t>INDENIZACAO DE MORADIA</t>
  </si>
  <si>
    <t>RESSARCIMENTO ASSISTENCIA MEDICA/ODONTOLOGICA</t>
  </si>
  <si>
    <t>RESSARCIMENTO DE PASSAGENS E DESP.C/LOCOMOCAO</t>
  </si>
  <si>
    <t>OUTRAS INDENIZACOES E RESTITUICOES</t>
  </si>
  <si>
    <t>INDENIZAÇÃO PELA EXECUÇÃO DE TRABALHOS DE CAMPO</t>
  </si>
  <si>
    <t xml:space="preserve">COMPENSAÇÕES AO RGPS </t>
  </si>
  <si>
    <t xml:space="preserve">A CLASSIFICAR </t>
  </si>
  <si>
    <t xml:space="preserve">REMUNERAÇÃO DE COTAS DE FUNDOS AUTÁRQUICOS </t>
  </si>
  <si>
    <t>MATERIAL DE TIC - MATERIAL DE CONSUMO</t>
  </si>
  <si>
    <t>PREMIACOES CULT., ART., CIENT., DESP. E OUTR.</t>
  </si>
  <si>
    <t>LOCACÃO DE SOFTWARE</t>
  </si>
  <si>
    <t>SERVIÇOS DE TECNOLOGIA DA INFORMAÇÃO E COMUNICAÇÃO - PJ - RESTOS A PAGAR</t>
  </si>
  <si>
    <t xml:space="preserve">APORTE PARA COBERTURA DO DÉFICIT ATUARIAL DO RPPS </t>
  </si>
  <si>
    <t>APLICAÇÃO DIRETA DE RECURSOS RECEBIDOS DE OUTROS ENTES DA FEDERAÇÃO DECORRENTES DE DELEGAÇÃO OU DESCENTRALIZAÇÃO</t>
  </si>
  <si>
    <t xml:space="preserve">COMBUSTÍVEIS AUTOMOTIVOS </t>
  </si>
  <si>
    <t>LUBRIFICANTES AUTOMOTIVOS</t>
  </si>
  <si>
    <t xml:space="preserve"> GÁS ENGARRAFADO </t>
  </si>
  <si>
    <t xml:space="preserve"> GÊNEROS DE ALIMENTAÇÃO</t>
  </si>
  <si>
    <t xml:space="preserve"> ANIMAIS PARA PESQUISA E ABATE</t>
  </si>
  <si>
    <t xml:space="preserve"> MEDICAMENTOS</t>
  </si>
  <si>
    <t xml:space="preserve"> MATERIAL ODONTOLÓGICO</t>
  </si>
  <si>
    <t>MATERIAL QUÍMICO</t>
  </si>
  <si>
    <t xml:space="preserve"> MATERIAL DE PROCESSAMENTO DE DADOS</t>
  </si>
  <si>
    <t xml:space="preserve"> MATERIAL DE LIMPEZA E PRODUÇÃO DE HIGIENIZAÇÃO</t>
  </si>
  <si>
    <t xml:space="preserve"> UNIFORMES, TECIDOS E AVIAMENTOS</t>
  </si>
  <si>
    <t xml:space="preserve"> MATERIAL PARA MANUTENÇÃO DE BENS IMÓVEIS</t>
  </si>
  <si>
    <t xml:space="preserve"> MATERIAL DE PROTEÇÃO E SEGURANÇA</t>
  </si>
  <si>
    <t xml:space="preserve"> MATERIAL GRÁFICO</t>
  </si>
  <si>
    <t>MATERIAL DE SINALIZAÇÃO VISUAL E AFINS</t>
  </si>
  <si>
    <t xml:space="preserve"> AQUISIÇÃO DE SOFTWARES DE BASE</t>
  </si>
  <si>
    <t>MEDICAMENTOS</t>
  </si>
  <si>
    <t xml:space="preserve">INSUMOS E SERVIÇOS PARA SAÚDE </t>
  </si>
  <si>
    <t>OUTROS MATERIAIS, BENS OU SERVIÇOS PARA DISTRIBUIÇÃO GRATUITA</t>
  </si>
  <si>
    <t xml:space="preserve"> ASSINATURAS DE PERIÓDICOS E ANUIDADES </t>
  </si>
  <si>
    <t xml:space="preserve"> CONDOMÍNIOS </t>
  </si>
  <si>
    <t xml:space="preserve"> SERVIÇOS TÉCNICOS PROFISSIONAIS </t>
  </si>
  <si>
    <t xml:space="preserve">MANUTENÇÃO E CONSERVAÇÃO DE MÁQUINAS E EQUIPAMENTOS </t>
  </si>
  <si>
    <t xml:space="preserve"> MANUTENÇÃO E CONSERVAÇÃO DE VEÍCULOS </t>
  </si>
  <si>
    <t xml:space="preserve">SERVIÇOS DE ENERGIA ELÉTRICA </t>
  </si>
  <si>
    <t xml:space="preserve">SERVIÇOS DE ÁGUA E ESGOTO </t>
  </si>
  <si>
    <t xml:space="preserve"> SERVIÇOS DE PERÍCIAS MÉDICAS POR BENEFÍCIOS </t>
  </si>
  <si>
    <t xml:space="preserve">SERVIÇOS DE TELECOMUNICAÇÕES </t>
  </si>
  <si>
    <t xml:space="preserve">SERVIÇOS DE ÁUDIO, VÍDEO E FOTO </t>
  </si>
  <si>
    <t xml:space="preserve"> SERVIÇOS DE MANOBRA E PATRULHAMENTO </t>
  </si>
  <si>
    <t xml:space="preserve">SERVIÇOS DE PRODUÇÃO INDUSTRIAL </t>
  </si>
  <si>
    <t xml:space="preserve"> SERVIÇOS GRÁFICOS </t>
  </si>
  <si>
    <t xml:space="preserve">SERVIÇOS JUDICIÁRIOS </t>
  </si>
  <si>
    <t xml:space="preserve">SEGUROS EM GERAL </t>
  </si>
  <si>
    <t xml:space="preserve">VALE-TRANSPORTE </t>
  </si>
  <si>
    <t xml:space="preserve">VIGILÂNCIA OSTENSIVA </t>
  </si>
  <si>
    <t xml:space="preserve">LIMPEZA E CONSERVAÇÃO </t>
  </si>
  <si>
    <t xml:space="preserve">SERVIÇOS BANCÁRIOS </t>
  </si>
  <si>
    <t xml:space="preserve">SERVIÇOS DE PUBLICIDADE E PROPAGANDA </t>
  </si>
  <si>
    <t xml:space="preserve"> OUTROS SERVIÇOS DE TERCEIROS – PESSOA JURÍDICA</t>
  </si>
  <si>
    <t>LOCAÇÃO DE EQUIPAMENTOS DE TIC</t>
  </si>
  <si>
    <t>LOCAÇÃO DE SOFTWARES</t>
  </si>
  <si>
    <t xml:space="preserve">MANUTENÇÃO DE SOFTWARE </t>
  </si>
  <si>
    <t>SUPORTE DE INFRAESTRUTURA DE TIC</t>
  </si>
  <si>
    <t xml:space="preserve">SERVIÇOS TÉCNICOS PROFISSIONAIS DE TIC </t>
  </si>
  <si>
    <t>TREINAMENTO E CAPACITAÇÃO EM TIC</t>
  </si>
  <si>
    <t>OUTROS SERVIÇOS DE TECNOLOGIA DA INFORMAÇÃO E COMUNICAÇÃO - PESSOA JURÍDICA</t>
  </si>
  <si>
    <t xml:space="preserve">GÁS ENGARRAFADO </t>
  </si>
  <si>
    <t xml:space="preserve">MATERIAL DE COUDELARIA OU DE USO ZOOTÉCNICO </t>
  </si>
  <si>
    <t xml:space="preserve">MATERIAL DE CAÇA E PESCA </t>
  </si>
  <si>
    <t>MATERIAL PARA FESTIVIDADES E HOMENAGENS</t>
  </si>
  <si>
    <t>MATERIAL DE EXPEDIENTE</t>
  </si>
  <si>
    <t>MATERIAIS E MEDICAMENTOS PARA USO VETERINÁRIO</t>
  </si>
  <si>
    <t>MATERIAL DE ACONDICIONAMENTO E EMBALAGEM</t>
  </si>
  <si>
    <t>UNIFORMES, TECIDOS E AVIAMENTOS</t>
  </si>
  <si>
    <t>MATERIAL PARA MANUTENÇÃO DE BENS IMÓVEIS</t>
  </si>
  <si>
    <t>MATERIAL PARA MANUTENÇÃO DE BENS MÓVEIS</t>
  </si>
  <si>
    <t>MATERIAL ELÉTRICO E ELETRÔNICO</t>
  </si>
  <si>
    <t>MATERIAL DE MANOBRA E PATRULHAMENTO</t>
  </si>
  <si>
    <t>MATERIAL DE PROTEÇÃO E SEGURANÇA</t>
  </si>
  <si>
    <t>MATERIAL PARA ÁUDIO, VÍDEO E FOTO</t>
  </si>
  <si>
    <t>MATERIAL PARA COMUNICAÇÕES</t>
  </si>
  <si>
    <t>MATERIAL PARA PRODUÇÃO INDUSTRIAL</t>
  </si>
  <si>
    <t>SOBRESSALENTES, MÁQUINAS, MOTORES E EMBARCAÇÕES</t>
  </si>
  <si>
    <t>MATERIAL LABORATORIAL</t>
  </si>
  <si>
    <t>MATERIAL HOSPITALAR</t>
  </si>
  <si>
    <t>SUPRIMENTO DE PROTEÇÃO AO VÔO</t>
  </si>
  <si>
    <t>MATERIAL PARA MANUTENÇÃO DE VEÍCULOS</t>
  </si>
  <si>
    <t>MATERIAL BIOLÓGICO</t>
  </si>
  <si>
    <t xml:space="preserve"> MATERIAL DE SINALIZAÇÃO VISUAL E AFINS</t>
  </si>
  <si>
    <t xml:space="preserve"> MANUTENÇÃO E CONSERVAÇÃO DE ESTRADAS OU OUTRAS VIAS </t>
  </si>
  <si>
    <t xml:space="preserve"> EXPOSIÇÕES, CONGRESSOS E CONFERÊNCIAS </t>
  </si>
  <si>
    <t xml:space="preserve"> MULTAS DEDUTÍVEIS </t>
  </si>
  <si>
    <t xml:space="preserve"> MULTAS INDEDUTÍVEIS </t>
  </si>
  <si>
    <t xml:space="preserve"> JUROS </t>
  </si>
  <si>
    <t xml:space="preserve"> FORNECIMENTO DE ALIMENTAÇÃO </t>
  </si>
  <si>
    <t xml:space="preserve"> SERVIÇOS DE ENERGIA ELÉTRICA </t>
  </si>
  <si>
    <t xml:space="preserve"> LIMPEZA E CONSERVAÇÃO </t>
  </si>
  <si>
    <t xml:space="preserve">OUTROS BENEFÍCIOS ASSISTENCIAIS DO SERVIDOR OU DO MILITAR </t>
  </si>
  <si>
    <t>DIÁRIAS – CIVIL</t>
  </si>
  <si>
    <t>LOCAÇÃO DE VEÍCULOS PARA LOCOMOÇÃO DE PESSOAS,  EXCETO TRANSPORTE ESCOLAR</t>
  </si>
  <si>
    <t>OUTRAS DESPESAS DE PESSOAL DECORRENTES DE CONTRATO DE TERCEIRIZAÇÃO</t>
  </si>
  <si>
    <t xml:space="preserve"> MANUTENÇÃO E CONSERVAÇÃO DE BENS IMÓVEIS </t>
  </si>
  <si>
    <t xml:space="preserve">JETONS A CONSELHEIROS </t>
  </si>
  <si>
    <t xml:space="preserve"> DIÁRIAS A CONSELHEIROS</t>
  </si>
  <si>
    <t xml:space="preserve"> MANUTENÇÃO DE REPARTIÇÕES SEDIADAS NO EXTERIOR </t>
  </si>
  <si>
    <t xml:space="preserve"> OUTROS SERVIÇOS DE PESSOA FÍSICA </t>
  </si>
  <si>
    <t xml:space="preserve"> LOCAÇÃO DE MÃO-DE-OBRA</t>
  </si>
  <si>
    <t>PRECATÓRIOS, EXCETO DE PESSOAL E DE BENEFÍCIOS PREVIDENCIÁRIOS</t>
  </si>
  <si>
    <t>SENTENÇA JUDICIAL PARA AQUISIÇÃO DE MEDICAMENTOS</t>
  </si>
  <si>
    <t>OUTRAS SENTENÇAS JUDICIAIS E DECISÕES JUDICIAIS</t>
  </si>
  <si>
    <t>DESPESAS DE CAPITAL</t>
  </si>
  <si>
    <t>INVESTIMENTOS</t>
  </si>
  <si>
    <t xml:space="preserve">OBRAS E INSTALAÇÕES </t>
  </si>
  <si>
    <t xml:space="preserve">EQUIPAMENTOS E MATERIAL PERMANENTE </t>
  </si>
  <si>
    <t xml:space="preserve">AUXÍLIOS </t>
  </si>
  <si>
    <t>EXECUÇÃO ORÇAMENTÁRIA DELEGADA A MUNICÍPIOS</t>
  </si>
  <si>
    <t>DIÁRIAS – PESSOAL CIVIL</t>
  </si>
  <si>
    <t>OBRAS E INSTALAÇÕES</t>
  </si>
  <si>
    <t>EQUIPAMENTOS E MATERIAL PERMANENTE</t>
  </si>
  <si>
    <t>DESPESAS DECORRENTES DE CONTRATO DE PPP, EXCETO SUBVENÇÕES ECONÔMICAS, APORTE E FUNDO GARANTIDOR</t>
  </si>
  <si>
    <t xml:space="preserve">TRANSFERÊNCIAS A CONSÓRCIOS PÚBLICOS MEDIANTE CONTRATO DE RATEIO À CONTA DE RECURSOS DE QUE TRATAM OS §§1° E 2° DO ART. 24 DA LEI COMPLEMENTAR N° 141, DE 2012 </t>
  </si>
  <si>
    <t>TRANSFERÊNCIAS A CONSÓRCIOS PÚBLICOS MEDIANTE CONTRATO DE RATEIO À CONTA DE RECURSOS DE QUE TRATA O ART. 25 DA LEI COMPLEMENTAR N° 141, DE 2012</t>
  </si>
  <si>
    <t xml:space="preserve">TRANSFERÊNCIAS A INSTITUIÇÕES MULTIGOVERNAMENTAIS À CONTA DE RECURSOS DE QUE TRATAM OS §§1° E 2° DO ART. 24 DA LEI COMPLEMENTAR N° 141, DE 2012 </t>
  </si>
  <si>
    <t xml:space="preserve">TRANSFERÊNCIAS A INSTITUIÇÕES MULTIGOVERNAMENTAIS À CONTA DE RECURSOS DE QUE TRATA O ART. 25 DA LEI COMPLEMENTAR N° 141, DE 2012 </t>
  </si>
  <si>
    <t xml:space="preserve">DIÁRIAS - MILITAR </t>
  </si>
  <si>
    <t>MATERIAL FAMACOLÓGICO</t>
  </si>
  <si>
    <t>CONSULTORIA EM TECNOLOGIA DA INFORMAÇÃO</t>
  </si>
  <si>
    <t>DESENVOLVIMENTO DE SOFTWARE - PESSOA FÍSICA</t>
  </si>
  <si>
    <t>AQUISIÇÃO DE SOFTWARES - PESSOA FÍSICA</t>
  </si>
  <si>
    <t>MELHORIA, MANUTENÇÃO E SUPORTE DE EQUIPAMENTOS DE TIC – PESSOA FÍSICA</t>
  </si>
  <si>
    <t>MANUTENÇÃO EVOLUTIVA DE SOFTWARE</t>
  </si>
  <si>
    <t>SERVIÇOS TÉCNICOS DE PROFISSIONAIS DE TIC - PJ</t>
  </si>
  <si>
    <t>MELHORIAS, MANUTENÇÃO E SUPORTE DE EQUIPAMENTOS DE TIC</t>
  </si>
  <si>
    <t>AQUISIÇÃO DE SOFTWARE PRONTO</t>
  </si>
  <si>
    <t>AQUISIÇÃO DE SOFTWARE SOB ENCOMENDA OU CUSTOMIZADOS</t>
  </si>
  <si>
    <t xml:space="preserve"> OBRAS E INSTALAÇÕES DE DOMÍNIO PÚBLICO</t>
  </si>
  <si>
    <t xml:space="preserve"> OBRAS E INSTALAÇÕES DE DOMÍNIO PATRIMONIAL</t>
  </si>
  <si>
    <t xml:space="preserve"> OBRAS E INSTALAÇÕES DE NATUREZA INDUSTRIAL</t>
  </si>
  <si>
    <t>ESTUDOS E PROJETOS</t>
  </si>
  <si>
    <t>OBRAS EM ANDAMENTO</t>
  </si>
  <si>
    <t xml:space="preserve">BENFEITORIAS EM PROPRIEDADES DE TERCEIROS </t>
  </si>
  <si>
    <t xml:space="preserve">VARIACAO CAMBIAL NEGATIVA </t>
  </si>
  <si>
    <t xml:space="preserve">ALMOXARIFADO DE OBRAS </t>
  </si>
  <si>
    <t>OUTRAS OBRAS E INSTALACOES</t>
  </si>
  <si>
    <t xml:space="preserve">AERONAVES </t>
  </si>
  <si>
    <t>APARELHOS DE MEDIÇÃO E ORIENTAÇÃO</t>
  </si>
  <si>
    <t xml:space="preserve">APARELHOS E EQUIPAMENTOS DE COMUNICAÇÃO </t>
  </si>
  <si>
    <t>APARELHOS, EQUIPAMENTOS, UTENSÍLIOS MÉDICO-ODONTOLÓGICOS, LABORATORIAIS E HOSPITALARES</t>
  </si>
  <si>
    <t>APARELHOS E EQUIPAMENTOS PARA ESPORTES E DIVERSÕES</t>
  </si>
  <si>
    <t>APARELHOS E UTENSÍLIOS DOMÉSTICOS</t>
  </si>
  <si>
    <t>ARMAMENTOS</t>
  </si>
  <si>
    <t>APARELHOS, EQUIPAMENTOS E UTENSÍLIOS MÉDICOS, ODONTOLÓGICOS , LABORATORIAIS E HOSPITALARES.</t>
  </si>
  <si>
    <t>DISCOTECAS , FILMOTECAS COLEÇÕES E MATERIAIS BIBLIOGRÁFICOS</t>
  </si>
  <si>
    <t xml:space="preserve">EMBARCAÇÕES </t>
  </si>
  <si>
    <t xml:space="preserve"> EQUIPAMENTOS DE MANOBRA E PATRULHAMENTO</t>
  </si>
  <si>
    <t>EQUIPAMENTO DE PROTEÇÃO, SEGURANÇA E SOCORRO</t>
  </si>
  <si>
    <t>INSTRUMENTOS MUSICAIS E ARTÍSTICOS</t>
  </si>
  <si>
    <t>MÁQUINAS E EQUIPAMENTOS DE NATUREZA INDUSTRIAL</t>
  </si>
  <si>
    <t xml:space="preserve"> MÁQUINAS E EQUIPAMENTOS ENERGÉTICOS</t>
  </si>
  <si>
    <t xml:space="preserve">MÁQUINAS E EQUIPAMENTOS GRÁFICOS </t>
  </si>
  <si>
    <t xml:space="preserve">EQUIPAMENTOS PARA ÁUDIO, VÍDEO E FOTO </t>
  </si>
  <si>
    <t xml:space="preserve">MÁQUINAS, UTENSÍLIOS E EQUIPAMENTOS DIVERSOS </t>
  </si>
  <si>
    <t xml:space="preserve">EQUIPAMENTOS DE PROCESSAMENTO DE DADOS </t>
  </si>
  <si>
    <t xml:space="preserve">MÁQUINAS, INSTALAÇÕES E UTENSÍLIOS DE ESCRITÓRIO </t>
  </si>
  <si>
    <t xml:space="preserve">MÁQUINAS, FERRAMENTAS E UTENSÍLIOS DE OFICINA </t>
  </si>
  <si>
    <t xml:space="preserve">EQUIPAMENTOS E UTENSÍLIOS HIDRÁULICOS E ELÉTRICOS </t>
  </si>
  <si>
    <t xml:space="preserve">MÁQUINAS E EQUIPAMENTOS AGRÍCOLAS E RODOVIÁRIOS </t>
  </si>
  <si>
    <t xml:space="preserve"> MOBILIÁRIO EM GERAL </t>
  </si>
  <si>
    <t xml:space="preserve">OBRAS DE ARTE E PEÇAS PARA MUSEU </t>
  </si>
  <si>
    <t xml:space="preserve">SEMOVENTES E EQUIPAMENTOS DE MONTARIA </t>
  </si>
  <si>
    <t xml:space="preserve">VEÍCULOS DIVERSOS </t>
  </si>
  <si>
    <t xml:space="preserve"> VEÍCULOS FERROVIÁRIOS </t>
  </si>
  <si>
    <t xml:space="preserve">PEÇAS NÃO INCORPORÁVEIS A IMÓVEIS </t>
  </si>
  <si>
    <t xml:space="preserve"> VEÍCULOS DE TRAÇÃO MECÂNICA </t>
  </si>
  <si>
    <t xml:space="preserve">CARROS DE COMBATE </t>
  </si>
  <si>
    <t xml:space="preserve">EQUIPAMENTOS, PEÇAS E ACESSÓRIOS AERONÁUTICOS </t>
  </si>
  <si>
    <t xml:space="preserve">EQUIPAMENTOS, PEÇAS E ACESSÓRIOS DE PROTEÇÃO AO VÔO </t>
  </si>
  <si>
    <t xml:space="preserve">ACESSÓRIOS PARA AUTOMÓVEIS </t>
  </si>
  <si>
    <t>MATERIAL DE TIC (PERMANENTE)</t>
  </si>
  <si>
    <t xml:space="preserve">EQUIPAMENTOS E SISTEMA DE PROTEÇÃO E VIGILÂNCIA AMBIENTAL </t>
  </si>
  <si>
    <t>OUTROS MATERIAIS PERMANENTES</t>
  </si>
  <si>
    <t>AQUISIÇÃO DE IMÓVEIS</t>
  </si>
  <si>
    <t>AQUISIÇÃO DE IMÓVEIS DE DOMÍNIO PÚBLICO</t>
  </si>
  <si>
    <t>AQUISIÇÃO DE IMÓVEIS DE DOMÍNIO PATRIMONIAL</t>
  </si>
  <si>
    <t>AQUISIÇÃO DE IMÓVEIS DE NATUREZA INDUSTRIAL</t>
  </si>
  <si>
    <t>CONSTITUIÇÃO OU AUMENTO DE CAPITAL DE EMPRESAS</t>
  </si>
  <si>
    <t>SERVIÇOS DE TECNOLOGIA DA INFORMAÇÃO E COMUNICAÇÃO - PJ</t>
  </si>
  <si>
    <t>OBRAS E INSTALACOES</t>
  </si>
  <si>
    <t xml:space="preserve">INDENIZAÇÃO PELA EXECUÇÃO DE TRABALHOS DE CAMPO </t>
  </si>
  <si>
    <t>APLICAÇÃO DIRETA DECORRENTE DE OPERAÇÃO ENTRE ÓRGÃOS, FUNDOS E ENTIDADES INTEGRANTES DOS ORÇAMENTOS FISCAL E DA SEGURIDADE SOCIAL</t>
  </si>
  <si>
    <t xml:space="preserve">EQUIPAMENTOS E MATERIAL PERMANENTE  </t>
  </si>
  <si>
    <t>EQUIP. DE PROCESSAMENTO DE DADOS - OP.INTRA</t>
  </si>
  <si>
    <t xml:space="preserve">AQUISIÇÃO DE IMÓVEIS </t>
  </si>
  <si>
    <t>ELEMENTOS GENÉRICOS</t>
  </si>
  <si>
    <t xml:space="preserve">COLEÇÕES E MATERIAIS BIBLIOGRÁFICOS </t>
  </si>
  <si>
    <t xml:space="preserve">DISCOTECAS E FILMOTECAS </t>
  </si>
  <si>
    <t xml:space="preserve"> MÁQUINAS, INSTALAÇÕES E UTENSÍLIOS DE ESCRITÓRIO </t>
  </si>
  <si>
    <t>EQUIPAMENTOS DE MERGULHO E SALVAMENTO</t>
  </si>
  <si>
    <t xml:space="preserve">APLICAÇÃO DIRETA À CONTA DE RECURSOS DE QUE TRATAM OS §§ 1° E 2° DO ART. 24 DA LEI COMPLEMENTAR N° 141, DE 2012 </t>
  </si>
  <si>
    <t xml:space="preserve">APLICAÇÃO DIRETA À CONTA DE RECURSOS DE QUE TRATA O ART. 25 DA LEI COMPLEMENTAR  N° 141, DE 2012 </t>
  </si>
  <si>
    <t>INVERSÕES FINANCEIRAS</t>
  </si>
  <si>
    <t>A CLASSIFICAR</t>
  </si>
  <si>
    <t>TRANSFER. A ESTADOS E DF - FUNDO A FUNDO</t>
  </si>
  <si>
    <t>AUXILIOS - FUNDO A FUNDO</t>
  </si>
  <si>
    <t xml:space="preserve">AQUISIÇÃO DE TÍTULOS REPRESENTATIVOS DE CAPITAL JÁ INTEGRALIZADO </t>
  </si>
  <si>
    <t xml:space="preserve">CONSTITUIÇÃO OU AUMENTO DE CAPITAL DE EMPRESAS </t>
  </si>
  <si>
    <t xml:space="preserve">CONCESSÃO DE EMPRÉSTIMOS E FINANCIAMENTOS </t>
  </si>
  <si>
    <t>TRANSFERÊNCIAS FUNDO A FUNDO AOS MUNICÍPIOS À CONTA DE RECURSOS DE QUE TRATAM OS §§ 1º E 2º DO ART. 24 DA LEI COMPLEMENTAR Nº 141, DE 2012 - RESTOS A PAGAR CANCELADOS</t>
  </si>
  <si>
    <t>CONCESSÃO DE EMPRÉSTIMOS E FINANCIAMENTOS</t>
  </si>
  <si>
    <t>EXECUÇÃO DE CONTRATO DE PARCERIA PÚBLICO-PRIVADA (PPP)</t>
  </si>
  <si>
    <t>APORTE DE RECURSOS PELO PARCEIRO PÚBLICO EM FAVOR DO PARCEIRO PRIVADO DECORRENTE DE CONTRATO DE PARCERIA PÚBLICO-PRIVADA (PPP)</t>
  </si>
  <si>
    <t>DESPESAS DECORRENTES DA PARTICIPAÇÃO EM FUNDOS, ORGANISMOS, OU ENTIDADES ASSEMELHADAS, NACIONAIS E INTERNACIONAIS.</t>
  </si>
  <si>
    <t>AUXILIOS</t>
  </si>
  <si>
    <t>RATEIO PELA PARTICIPAÇÃO EM CONSÓRCIO PÚBLICO (2) (I)</t>
  </si>
  <si>
    <t xml:space="preserve">ENCARGOS PELA HONRA DE AVAIS, GARANTIAS, SEGUROS E SIMILARES </t>
  </si>
  <si>
    <t>AQUISIÇÃO DE TÍTULOS DE CRÉDITO</t>
  </si>
  <si>
    <t>AQUISIÇÃO DE TÍTULOS REPRESENTATIVOS DE CAPITAL JÁ INTEGRALIZADO</t>
  </si>
  <si>
    <t>AQUISICAO DE IMOVEIS</t>
  </si>
  <si>
    <t>AQUISICAO DE PRODUTOS PARA REVENDA</t>
  </si>
  <si>
    <t>AQUISICAO DE TITULOS DE CREDITO</t>
  </si>
  <si>
    <t>AQUIS.DE TITULOS REP.DE CAP.JA INTEGRALIZADO</t>
  </si>
  <si>
    <t>CONSTIT. OU AUM.DE CAPITAL DE EMPRESAS</t>
  </si>
  <si>
    <t>CONCESSAO DE EMPRESTIMOS E FINANCIAMENTOS</t>
  </si>
  <si>
    <t xml:space="preserve">DESPESAS DECORRENTES DA PARTICIPAÇÃO EM FUNDOS, ORGANISMOS, OU ENTIDADES  ASSEMELHADAS, NACIONAIS E INTERNACIONAIS </t>
  </si>
  <si>
    <t xml:space="preserve">APLICAÇÃO DIRETA À CONTA DE RECURSOS DE QUE TRATA O ART. 25 DA LEI COMPLEMENTAR N° 141, DE 2012 </t>
  </si>
  <si>
    <t xml:space="preserve">AMORTIZAÇÃO DA DÍVIDA </t>
  </si>
  <si>
    <t>PRINCIPAL DA DÍVIDA CONTRATUAL RESGATADO</t>
  </si>
  <si>
    <t>AMORTIZACAO DA DIVIDA CONTRATUAL</t>
  </si>
  <si>
    <t>VARIACAO CAMBIAL DA DIVIDA CONTRATUAL</t>
  </si>
  <si>
    <t>ATUALIZACAO MONETARIA DA DIVIDA CONTRATUAL</t>
  </si>
  <si>
    <t>OUTRAS AMORTIZACOES DA DIVIDA CONTRATADA</t>
  </si>
  <si>
    <t>PRINCIPAL DA DÍVIDA MOBILIÁRIA RESGATADO</t>
  </si>
  <si>
    <t>RESGATE DA DIVIDA MOBILIARIA</t>
  </si>
  <si>
    <t>VARIACAO CAMBIAL DIVIDA MOBILIARIA RESGATADA</t>
  </si>
  <si>
    <t>ATUALIZACAO MONETARIA DA DIV.MOB.RESGATADA</t>
  </si>
  <si>
    <t>OUTROS PRINCIPAL DA DÍVIDA MOBILIÁRIA RESGATADO</t>
  </si>
  <si>
    <t>CORREÇÃO MONETÁRIA OU CAMBIAL DA DÍVIDA CONTRATUAL RESGATADA</t>
  </si>
  <si>
    <t>CORREÇÃO MONETÁRIA OU CAMBIAL DA DÍVIDA CONTRATUAL - INTERNA</t>
  </si>
  <si>
    <t>CORREÇÃO MONETÁRIA OU CAMBIAL DA DÍVIDA CONTRATUAL - EXTERNA</t>
  </si>
  <si>
    <t>CORREÇÃO MONETÁRIA OU CAMBIAL DA DÍVIDA MOBILIÁRIA RESGATADA</t>
  </si>
  <si>
    <t>CORREÇÃO MONETÁRIA OU CAMBIAL DA DÍVIDA MOBILIÁRIA - INTERNA</t>
  </si>
  <si>
    <t>CORREÇÃO MONETÁRIA OU CAMBIAL DA DÍVIDA MOBILIÁRIA - EXTERNA</t>
  </si>
  <si>
    <t>CORREÇÃO MONETÁRIA DA DÍVIDA DE OPERAÇÕES DE CRÉDITO POR ANTECIPAÇÃO DA RECEITA</t>
  </si>
  <si>
    <t>PRINCIPAL CORRIGIDO DA DÍVIDA MOBILIÁRIA REFINANCIADO</t>
  </si>
  <si>
    <t>REFINANCIAMENTO PRINCIPAL DIVIDA MOBILIARIA</t>
  </si>
  <si>
    <t>VARIACAO CAMBIAL DIV.MOBILIARIA REFINANCIADA</t>
  </si>
  <si>
    <t>ATUALIZACAO MONETARIA DIVIDA MOB.REFINANCIADA</t>
  </si>
  <si>
    <t>OUTROS REFINANCIAMENTOS DA DIVIDA MOBILIARIA</t>
  </si>
  <si>
    <t>PRINCIPAL CORRIGIDO DA DÍVIDA CONTRATUAL REFINANCIADO</t>
  </si>
  <si>
    <t>REFINANCIAMENTO DO PRINCIPAL - DIV.CONTRATUAL</t>
  </si>
  <si>
    <t>VARIACAO CAMBIAL DIV.CONTRATUAL REFINANCIADA</t>
  </si>
  <si>
    <t>ATUALIZ.MONET.DA DIV.CONTRATUAL REFINANCIADA</t>
  </si>
  <si>
    <t>OUTROS VALORES DIVIDA CONTRATUAL REFINANCIADA</t>
  </si>
  <si>
    <t>CORREÇÃO MONETÁRIA DA DÍVIDA DE OPERAÇÃO DE CRÉDITO POR ANTECIPAÇÃO DA RECEITA</t>
  </si>
  <si>
    <t xml:space="preserve">APLICAÇÃO DIRETA À CONTA DE RECURSOS DE QUE TRATAM OS §§ 1º E 2º DO ART. 24 DA LEI COMPLEMENTAR Nº 141, DE 2012 </t>
  </si>
  <si>
    <t xml:space="preserve">PRINCIPAL DA DÍVIDA CONTRATUAL RESGATADO </t>
  </si>
  <si>
    <t xml:space="preserve">PRINCIPAL CORRIGIDO DA DÍVIDA CONTRATUAL REFINANCIADO </t>
  </si>
  <si>
    <t xml:space="preserve">APLICAÇÃO DIRETA À CONTA DE RECURSOS DE QUE TRATA O ART. 25 DA LEI COMPLEMENTAR Nº 141, DE 2012 </t>
  </si>
  <si>
    <t>RESERVA DE CONTINGÊNCIA OU RESERVA DO RPPS</t>
  </si>
  <si>
    <t>INCENTIVO A QUALIFICAÇÃO</t>
  </si>
  <si>
    <t>CONTRATO POR TEMPO DETERMINADO</t>
  </si>
  <si>
    <t>APLICAÇÃO DIRETA DE RECURSOS  RECEBIDOS DE OUTROS ENTES</t>
  </si>
  <si>
    <t>REPARTIÇÃO CONSTITUCIONAL DE RECEITAS</t>
  </si>
  <si>
    <t>DISTRIBUIÇÃO DE RECEITAS DE ROYALTIES</t>
  </si>
  <si>
    <t>OUTRAS DISTRIBUIÇÕES DE RECEITAS</t>
  </si>
  <si>
    <t>REPARTIÇÃO CONSTITUCIONAL DE RECEITAS DA UNIÃO</t>
  </si>
  <si>
    <t>REPARTIÇÃO CONSTITUCIONAL DE RECEITAS DE ICMS</t>
  </si>
  <si>
    <t>REPARTIÇÃO CONSTITUCIONAL DE RECEITAS DE IPVA</t>
  </si>
  <si>
    <t>INSTITUIÇÃO DE CARÁTER ASSISTENCIAL EM SAÚDE</t>
  </si>
  <si>
    <t>INSTITUIÇÃO DE CARÁTER DE ASSISTÊNCIA SOCIAL</t>
  </si>
  <si>
    <t>INSTITUIÇÃO DE CARÁTER CULTURAL</t>
  </si>
  <si>
    <t>INSTITUIÇÃO DE CARÁTER EDUCACIONAL</t>
  </si>
  <si>
    <t>DISTRIBUIÇÃO CONSTITUCIONAL</t>
  </si>
  <si>
    <t>CONTRATO DE GESTÃO</t>
  </si>
  <si>
    <t>DISTRIBUIÇÃO CONSTITUCIONAL OU LEGAL DE RECEITAS</t>
  </si>
  <si>
    <t>COMPENSAÇÕES A REGIMES DE PREVIDÊNCIA</t>
  </si>
  <si>
    <t>OUTROS BENEFÍCIOS ASSISTENCIAIS DO SERVIDOR E DO MILITAR</t>
  </si>
  <si>
    <t>OUTRAS DESPESAS DE PESSOAL DECORRENTES DE CONTRATOS DE TERCEIRIZAÇÃO</t>
  </si>
  <si>
    <t>OUTROS SERVIÇOS DE TERCEIROS</t>
  </si>
  <si>
    <t>MOBILIÁRIO EM GERAL</t>
  </si>
  <si>
    <t>VEÍCULOS DIVERSOS</t>
  </si>
  <si>
    <t>VEÍCULOS DE TRAÇÃO MECÂNICA</t>
  </si>
  <si>
    <t>FORNECIMENTO DE GÊNERO DE ALIMENTAÇÃO</t>
  </si>
  <si>
    <t>SERVICOS DE APOIO ADMINISTRATIVO, TÉCNICO E OPERACIONAL</t>
  </si>
  <si>
    <t xml:space="preserve">ENCARGOS FINANCEIROS E MULTAS DEDUTÍVEIS </t>
  </si>
  <si>
    <t>CONFECÇÃO DE UNIFORMES, BANDEIRAS E FLAMULAS</t>
  </si>
  <si>
    <t>SERV.MEDICO-HOSPITAL.,ODONTOL.E LABORATORIAIS</t>
  </si>
  <si>
    <t>ADICIONAIS, VANTAGENS,GRATIFICAÇÕES E OUTROS COMPLEMENTOS DE PROVENTOS - PESSOAL CIVIL - QUE INTEGRAM BASE DE CÁLCULO DO RGPS E RPPS</t>
  </si>
  <si>
    <t>ADICIONAIS, VANTAGENS,GRATIFICAÇÕES E OUTROS COMPLEMENTOS DE PROVENTOS - PESSOAL CIVIL - QUE NÃO INTEGRAM BASE DE CÁLCULO DO RGPS E RPPS</t>
  </si>
  <si>
    <t>SERVIÇO EXTRAORDINÁRIO - CONTRATO TEMPORÁRIO</t>
  </si>
  <si>
    <t>OBRIGAÇÕES PATRONAIS - CONTRATO TEMPORÁRIO</t>
  </si>
  <si>
    <t>ADICIONAIS DE CONTRATO TEMPORÁRIO QUE NÃO INTEGRAM BASE DE CÁLCULO DO RGPS</t>
  </si>
  <si>
    <t>ADICIONAIS DE CONTRATO TEMPORÁRIO QUE INTEGRAM BASE DE CÁLCULO DO RGPS</t>
  </si>
  <si>
    <t>OUTROS ADICIONAIS, VANTAGENS,GRATIFICAÇÕES E OUTROS COMPLEMENTOS DE SALÁRIOS QUE INTEGRAM BASE DE CÁLCULO DO RGPS</t>
  </si>
  <si>
    <t>OUTROS ADICIONAIS, VANTAGENS,GRATIFICAÇÕES E OUTROS COMPLEMENTOS DE SALÁRIOS QUE NÃO INTEGRAM BASE DE CÁLCULO DO RGPS</t>
  </si>
  <si>
    <t>OUTROS ADICIONAIS, VANTAGENS,GRATIFICAÇÕES E OUTROS COMPLEMENTOS DE SALÁRIOS QUE INTEGRAM BASE DE CÁLCULO DO RPPS</t>
  </si>
  <si>
    <t>OUTROS ADICIONAIS, VANTAGENS,GRATIFICAÇÕES E OUTROS COMPLEMENTOS DE SALÁRIOS QUE NÃO INTEGRAM BASE DE CÁLCULO DO RPPS</t>
  </si>
  <si>
    <t>REPARTIÇÃO DECORRENTE DE COMPENSAÇÕES TRIBUTÁRIAS</t>
  </si>
  <si>
    <t>SENTENÇAS JUDICIAIS - TERCEIRIZACAO (ART.18 § 1º, LC 101)</t>
  </si>
  <si>
    <t>TAXA DE ADMINISTRAÇÃO</t>
  </si>
  <si>
    <t>COMPLEMENTAÇÃO DA UNIÃO PARA O PISO DOS ACE E ACS - EMENDA CONSTITUCIONAL Nº 120/2022</t>
  </si>
  <si>
    <t>COMPLEMENTAÇÃO DA UNIÃO PARA O PISO DOS ENFERMEIROS, TÉCNICOS DE ENFERMAGEM, AUXILIAR DE ENFERMAGEM E PARTEIRA - EMENDA CONSTITUCIONAL Nº 124/2022 E 127/2022</t>
  </si>
  <si>
    <t>INSTRUÇÃO NORMATIVA Nº 09/2023/TCMPA
ANEXO III: Classificação da Despesa Orçamentária (natureza da despesa) - Exercício de 2024</t>
  </si>
  <si>
    <t>Código Sem Máscara</t>
  </si>
  <si>
    <t>Tamanho</t>
  </si>
  <si>
    <t>INSERT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</si>
</sst>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.&quot;0&quot;.&quot;00&quot;.&quot;00&quot;.&quot;00&quot;.&quot;00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6"/>
      <color rgb="FF000000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</font>
    <font>
      <b/>
      <sz val="9"/>
      <color indexed="81"/>
      <name val="Segoe UI"/>
      <family val="2"/>
    </font>
    <font>
      <sz val="9"/>
      <color indexed="81"/>
      <name val="Segoe UI"/>
      <family val="2"/>
    </font>
    <font>
      <strike/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sz val="12"/>
      <color theme="1"/>
      <name val="Calibri"/>
      <family val="2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35">
    <xf numFmtId="0" fontId="0" fillId="0" borderId="0" xfId="0"/>
    <xf numFmtId="0" fontId="3" fillId="0" borderId="0" xfId="0" applyFont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8" fillId="0" borderId="0" xfId="0" applyFont="1"/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 wrapText="1"/>
    </xf>
    <xf numFmtId="164" fontId="9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164" fontId="12" fillId="0" borderId="5" xfId="0" applyNumberFormat="1" applyFont="1" applyBorder="1" applyAlignment="1">
      <alignment horizontal="center" vertical="center"/>
    </xf>
    <xf numFmtId="0" fontId="12" fillId="0" borderId="5" xfId="0" applyFont="1" applyBorder="1" applyAlignment="1">
      <alignment horizontal="left" vertical="center" wrapText="1"/>
    </xf>
    <xf numFmtId="0" fontId="13" fillId="0" borderId="0" xfId="0" applyFont="1"/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10" fillId="5" borderId="5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 wrapText="1"/>
    </xf>
    <xf numFmtId="164" fontId="9" fillId="5" borderId="5" xfId="0" applyNumberFormat="1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left" vertical="center" wrapText="1"/>
    </xf>
    <xf numFmtId="164" fontId="12" fillId="5" borderId="5" xfId="0" applyNumberFormat="1" applyFont="1" applyFill="1" applyBorder="1" applyAlignment="1">
      <alignment horizontal="center" vertical="center"/>
    </xf>
    <xf numFmtId="0" fontId="12" fillId="5" borderId="5" xfId="0" applyFont="1" applyFill="1" applyBorder="1" applyAlignment="1">
      <alignment horizontal="left" vertical="center" wrapText="1"/>
    </xf>
    <xf numFmtId="0" fontId="12" fillId="5" borderId="5" xfId="0" applyFont="1" applyFill="1" applyBorder="1" applyAlignment="1">
      <alignment horizontal="center" vertical="center"/>
    </xf>
    <xf numFmtId="0" fontId="14" fillId="0" borderId="0" xfId="0" applyFont="1"/>
    <xf numFmtId="0" fontId="2" fillId="3" borderId="0" xfId="0" applyFont="1" applyFill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</cellXfs>
  <cellStyles count="4">
    <cellStyle name="Hiperlink 2" xfId="2" xr:uid="{00000000-0005-0000-0000-000000000000}"/>
    <cellStyle name="Normal" xfId="0" builtinId="0"/>
    <cellStyle name="Normal 2" xfId="3" xr:uid="{00000000-0005-0000-0000-000002000000}"/>
    <cellStyle name="Normal 2 3" xfId="1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0</xdr:row>
      <xdr:rowOff>200025</xdr:rowOff>
    </xdr:from>
    <xdr:to>
      <xdr:col>7</xdr:col>
      <xdr:colOff>1924050</xdr:colOff>
      <xdr:row>0</xdr:row>
      <xdr:rowOff>833120</xdr:rowOff>
    </xdr:to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296150" y="200025"/>
          <a:ext cx="1924050" cy="633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586"/>
  <sheetViews>
    <sheetView showGridLines="0" tabSelected="1" zoomScale="120" zoomScaleNormal="120" zoomScaleSheetLayoutView="89" workbookViewId="0">
      <selection activeCell="A5" sqref="A5"/>
    </sheetView>
  </sheetViews>
  <sheetFormatPr baseColWidth="10" defaultColWidth="9.33203125" defaultRowHeight="15" x14ac:dyDescent="0.2"/>
  <cols>
    <col min="1" max="5" width="9.33203125" style="2"/>
    <col min="6" max="6" width="9.5" style="2" customWidth="1"/>
    <col min="7" max="7" width="16.1640625" style="4" bestFit="1" customWidth="1"/>
    <col min="8" max="8" width="75.6640625" style="1" customWidth="1"/>
    <col min="9" max="9" width="13.33203125" style="2" customWidth="1"/>
    <col min="10" max="10" width="9.33203125" style="2"/>
    <col min="11" max="12" width="0" style="2" hidden="1" customWidth="1"/>
    <col min="13" max="13" width="20.83203125" style="2" hidden="1" customWidth="1"/>
    <col min="14" max="16" width="0" style="2" hidden="1" customWidth="1"/>
    <col min="17" max="16384" width="9.33203125" style="2"/>
  </cols>
  <sheetData>
    <row r="1" spans="1:16" ht="75" customHeight="1" x14ac:dyDescent="0.2">
      <c r="A1" s="33"/>
      <c r="B1" s="34"/>
      <c r="C1" s="34"/>
      <c r="D1" s="34"/>
      <c r="E1" s="34"/>
      <c r="F1" s="34"/>
      <c r="G1" s="34"/>
      <c r="H1" s="34"/>
      <c r="I1" s="34"/>
    </row>
    <row r="2" spans="1:16" ht="53.25" customHeight="1" x14ac:dyDescent="0.2">
      <c r="A2" s="33" t="s">
        <v>936</v>
      </c>
      <c r="B2" s="34"/>
      <c r="C2" s="34"/>
      <c r="D2" s="34"/>
      <c r="E2" s="34"/>
      <c r="F2" s="34"/>
      <c r="G2" s="34"/>
      <c r="H2" s="34"/>
      <c r="I2" s="34"/>
    </row>
    <row r="3" spans="1:16" ht="16" thickBot="1" x14ac:dyDescent="0.25">
      <c r="I3" s="3"/>
    </row>
    <row r="4" spans="1:16" s="9" customFormat="1" ht="16" x14ac:dyDescent="0.15">
      <c r="A4" s="6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10" t="s">
        <v>6</v>
      </c>
      <c r="G4" s="10" t="s">
        <v>7</v>
      </c>
      <c r="H4" s="8" t="s">
        <v>0</v>
      </c>
      <c r="I4" s="7" t="s">
        <v>8</v>
      </c>
      <c r="K4" s="32" t="s">
        <v>937</v>
      </c>
      <c r="L4" s="32" t="s">
        <v>937</v>
      </c>
      <c r="M4" s="32" t="s">
        <v>0</v>
      </c>
      <c r="N4" s="32" t="s">
        <v>13</v>
      </c>
      <c r="O4" s="32" t="s">
        <v>938</v>
      </c>
      <c r="P4" s="32" t="s">
        <v>939</v>
      </c>
    </row>
    <row r="5" spans="1:16" ht="17" thickBot="1" x14ac:dyDescent="0.25">
      <c r="A5" s="11" t="str">
        <f t="shared" ref="A5:A68" si="0">MID($G5,1,1)</f>
        <v>3</v>
      </c>
      <c r="B5" s="12" t="str">
        <f t="shared" ref="B5:B68" si="1">MID($G5,2,1)</f>
        <v>0</v>
      </c>
      <c r="C5" s="13" t="str">
        <f t="shared" ref="C5:C68" si="2">MID($G5,3,2)</f>
        <v>00</v>
      </c>
      <c r="D5" s="13" t="str">
        <f t="shared" ref="D5:D68" si="3">MID($G5,5,2)</f>
        <v>00</v>
      </c>
      <c r="E5" s="13" t="str">
        <f t="shared" ref="E5:E68" si="4">MID($G5,7,2)</f>
        <v>00</v>
      </c>
      <c r="F5" s="14" t="str">
        <f t="shared" ref="F5:F68" si="5">MID($G5,9,2)</f>
        <v>00</v>
      </c>
      <c r="G5" s="18">
        <v>3000000000</v>
      </c>
      <c r="H5" s="15" t="s">
        <v>9</v>
      </c>
      <c r="I5" s="12" t="s">
        <v>10</v>
      </c>
      <c r="K5" t="str">
        <f t="shared" ref="K5" si="6">SUBSTITUTE(G5,".","")</f>
        <v>3000000000</v>
      </c>
      <c r="L5" t="str">
        <f t="shared" ref="L5" si="7">_xlfn.CONCAT("'",K5,"'")</f>
        <v>'3000000000'</v>
      </c>
      <c r="M5" t="str">
        <f t="shared" ref="M5" si="8">_xlfn.CONCAT("'",CLEAN(H5),"'")</f>
        <v>'DESPESAS CORRENTES'</v>
      </c>
      <c r="N5" t="str">
        <f t="shared" ref="N5" si="9">IF(TRIM(I5)="Sintética","'N'",IF(TRIM(I5)="Analítica","'S'","*ERR0*"))</f>
        <v>'N'</v>
      </c>
      <c r="O5">
        <f t="shared" ref="O5" si="10">IF(RIGHT(K5,2)&lt;&gt;"00",10,IF(MID(K5,7,2)&lt;&gt;"00",8,IF(MID(K5,5,2)&lt;&gt;"00",6,IF(MID(K5,3,2)&lt;&gt;"00",4,IF(MID(K5,2,1)&lt;&gt;"0",2,IF(LEFT(K5,1)&lt;&gt;"0",1,"*ERR0*"))))))</f>
        <v>1</v>
      </c>
      <c r="P5" t="str">
        <f t="shared" ref="P5" si="11">_xlfn.CONCAT("Insert into CONTA_RECEITA_DESPESA  (VERSION,ATIVO,DATE_CREATED,LAST_UPDATED,TIPO,CODIGO,DESCRICAO,ANALITICO,TAMANHO) values (0,'S',sysdate,sysdate,'D',",L5,",",M5,",",N5,",",O5,");")</f>
        <v>Insert into CONTA_RECEITA_DESPESA  (VERSION,ATIVO,DATE_CREATED,LAST_UPDATED,TIPO,CODIGO,DESCRICAO,ANALITICO,TAMANHO) values (0,'S',sysdate,sysdate,'D','3000000000','DESPESAS CORRENTES','N',1);</v>
      </c>
    </row>
    <row r="6" spans="1:16" ht="17" thickBot="1" x14ac:dyDescent="0.25">
      <c r="A6" s="11" t="str">
        <f t="shared" si="0"/>
        <v>3</v>
      </c>
      <c r="B6" s="12" t="str">
        <f t="shared" si="1"/>
        <v>1</v>
      </c>
      <c r="C6" s="13" t="str">
        <f t="shared" si="2"/>
        <v>00</v>
      </c>
      <c r="D6" s="13" t="str">
        <f t="shared" si="3"/>
        <v>00</v>
      </c>
      <c r="E6" s="13" t="str">
        <f t="shared" si="4"/>
        <v>00</v>
      </c>
      <c r="F6" s="14" t="str">
        <f t="shared" si="5"/>
        <v>00</v>
      </c>
      <c r="G6" s="18">
        <v>3100000000</v>
      </c>
      <c r="H6" s="15" t="s">
        <v>11</v>
      </c>
      <c r="I6" s="12" t="s">
        <v>10</v>
      </c>
      <c r="K6" t="str">
        <f t="shared" ref="K6:K69" si="12">SUBSTITUTE(G6,".","")</f>
        <v>3100000000</v>
      </c>
      <c r="L6" t="str">
        <f t="shared" ref="L6:L69" si="13">_xlfn.CONCAT("'",K6,"'")</f>
        <v>'3100000000'</v>
      </c>
      <c r="M6" t="str">
        <f t="shared" ref="M6:M69" si="14">_xlfn.CONCAT("'",CLEAN(H6),"'")</f>
        <v>'PESSOAL E ENCARGOS SOCIAIS'</v>
      </c>
      <c r="N6" t="str">
        <f t="shared" ref="N6:N69" si="15">IF(TRIM(I6)="Sintética","'N'",IF(TRIM(I6)="Analítica","'S'","*ERR0*"))</f>
        <v>'N'</v>
      </c>
      <c r="O6">
        <f t="shared" ref="O6:O69" si="16">IF(RIGHT(K6,2)&lt;&gt;"00",10,IF(MID(K6,7,2)&lt;&gt;"00",8,IF(MID(K6,5,2)&lt;&gt;"00",6,IF(MID(K6,3,2)&lt;&gt;"00",4,IF(MID(K6,2,1)&lt;&gt;"0",2,IF(LEFT(K6,1)&lt;&gt;"0",1,"*ERR0*"))))))</f>
        <v>2</v>
      </c>
      <c r="P6" t="str">
        <f t="shared" ref="P6:P69" si="17">_xlfn.CONCAT("Insert into CONTA_RECEITA_DESPESA  (VERSION,ATIVO,DATE_CREATED,LAST_UPDATED,TIPO,CODIGO,DESCRICAO,ANALITICO,TAMANHO) values (0,'S',sysdate,sysdate,'D',",L6,",",M6,",",N6,",",O6,");")</f>
        <v>Insert into CONTA_RECEITA_DESPESA  (VERSION,ATIVO,DATE_CREATED,LAST_UPDATED,TIPO,CODIGO,DESCRICAO,ANALITICO,TAMANHO) values (0,'S',sysdate,sysdate,'D','3100000000','PESSOAL E ENCARGOS SOCIAIS','N',2);</v>
      </c>
    </row>
    <row r="7" spans="1:16" ht="17" thickBot="1" x14ac:dyDescent="0.25">
      <c r="A7" s="11" t="str">
        <f t="shared" si="0"/>
        <v>3</v>
      </c>
      <c r="B7" s="12" t="str">
        <f t="shared" si="1"/>
        <v>1</v>
      </c>
      <c r="C7" s="13" t="str">
        <f t="shared" si="2"/>
        <v>20</v>
      </c>
      <c r="D7" s="13" t="str">
        <f t="shared" si="3"/>
        <v>00</v>
      </c>
      <c r="E7" s="13" t="str">
        <f t="shared" si="4"/>
        <v>00</v>
      </c>
      <c r="F7" s="14" t="str">
        <f t="shared" si="5"/>
        <v>00</v>
      </c>
      <c r="G7" s="18">
        <v>3120000000</v>
      </c>
      <c r="H7" s="15" t="s">
        <v>12</v>
      </c>
      <c r="I7" s="12" t="s">
        <v>13</v>
      </c>
      <c r="K7" t="str">
        <f t="shared" si="12"/>
        <v>3120000000</v>
      </c>
      <c r="L7" t="str">
        <f t="shared" si="13"/>
        <v>'3120000000'</v>
      </c>
      <c r="M7" t="str">
        <f t="shared" si="14"/>
        <v>'TRANSFERÊNCIAS À UNIÃO'</v>
      </c>
      <c r="N7" t="str">
        <f t="shared" si="15"/>
        <v>'S'</v>
      </c>
      <c r="O7">
        <f t="shared" si="16"/>
        <v>4</v>
      </c>
      <c r="P7" t="str">
        <f t="shared" si="17"/>
        <v>Insert into CONTA_RECEITA_DESPESA  (VERSION,ATIVO,DATE_CREATED,LAST_UPDATED,TIPO,CODIGO,DESCRICAO,ANALITICO,TAMANHO) values (0,'S',sysdate,sysdate,'D','3120000000','TRANSFERÊNCIAS À UNIÃO','S',4);</v>
      </c>
    </row>
    <row r="8" spans="1:16" ht="17" thickBot="1" x14ac:dyDescent="0.25">
      <c r="A8" s="11" t="str">
        <f t="shared" si="0"/>
        <v>3</v>
      </c>
      <c r="B8" s="12" t="str">
        <f t="shared" si="1"/>
        <v>1</v>
      </c>
      <c r="C8" s="13" t="str">
        <f t="shared" si="2"/>
        <v>22</v>
      </c>
      <c r="D8" s="13" t="str">
        <f t="shared" si="3"/>
        <v>00</v>
      </c>
      <c r="E8" s="13" t="str">
        <f t="shared" si="4"/>
        <v>00</v>
      </c>
      <c r="F8" s="14" t="str">
        <f t="shared" si="5"/>
        <v>00</v>
      </c>
      <c r="G8" s="18">
        <v>3122000000</v>
      </c>
      <c r="H8" s="15" t="s">
        <v>14</v>
      </c>
      <c r="I8" s="12" t="s">
        <v>13</v>
      </c>
      <c r="K8" t="str">
        <f t="shared" si="12"/>
        <v>3122000000</v>
      </c>
      <c r="L8" t="str">
        <f t="shared" si="13"/>
        <v>'3122000000'</v>
      </c>
      <c r="M8" t="str">
        <f t="shared" si="14"/>
        <v>'EXECUÇÃO ORÇAMENTÁRIA DELEGADA À UNIÃO '</v>
      </c>
      <c r="N8" t="str">
        <f t="shared" si="15"/>
        <v>'S'</v>
      </c>
      <c r="O8">
        <f t="shared" si="16"/>
        <v>4</v>
      </c>
      <c r="P8" t="str">
        <f t="shared" si="17"/>
        <v>Insert into CONTA_RECEITA_DESPESA  (VERSION,ATIVO,DATE_CREATED,LAST_UPDATED,TIPO,CODIGO,DESCRICAO,ANALITICO,TAMANHO) values (0,'S',sysdate,sysdate,'D','3122000000','EXECUÇÃO ORÇAMENTÁRIA DELEGADA À UNIÃO ','S',4);</v>
      </c>
    </row>
    <row r="9" spans="1:16" ht="17" thickBot="1" x14ac:dyDescent="0.25">
      <c r="A9" s="11" t="str">
        <f t="shared" si="0"/>
        <v>3</v>
      </c>
      <c r="B9" s="12" t="str">
        <f t="shared" si="1"/>
        <v>1</v>
      </c>
      <c r="C9" s="13" t="str">
        <f t="shared" si="2"/>
        <v>30</v>
      </c>
      <c r="D9" s="13" t="str">
        <f t="shared" si="3"/>
        <v>00</v>
      </c>
      <c r="E9" s="13" t="str">
        <f t="shared" si="4"/>
        <v>00</v>
      </c>
      <c r="F9" s="14" t="str">
        <f t="shared" si="5"/>
        <v>00</v>
      </c>
      <c r="G9" s="18">
        <v>3130000000</v>
      </c>
      <c r="H9" s="15" t="s">
        <v>15</v>
      </c>
      <c r="I9" s="12" t="s">
        <v>10</v>
      </c>
      <c r="K9" t="str">
        <f t="shared" si="12"/>
        <v>3130000000</v>
      </c>
      <c r="L9" t="str">
        <f t="shared" si="13"/>
        <v>'3130000000'</v>
      </c>
      <c r="M9" t="str">
        <f t="shared" si="14"/>
        <v>'TRANSFERÊNCIAS A ESTADOS E AO DISTRITO FEDERAL'</v>
      </c>
      <c r="N9" t="str">
        <f t="shared" si="15"/>
        <v>'N'</v>
      </c>
      <c r="O9">
        <f t="shared" si="16"/>
        <v>4</v>
      </c>
      <c r="P9" t="str">
        <f t="shared" si="17"/>
        <v>Insert into CONTA_RECEITA_DESPESA  (VERSION,ATIVO,DATE_CREATED,LAST_UPDATED,TIPO,CODIGO,DESCRICAO,ANALITICO,TAMANHO) values (0,'S',sysdate,sysdate,'D','3130000000','TRANSFERÊNCIAS A ESTADOS E AO DISTRITO FEDERAL','N',4);</v>
      </c>
    </row>
    <row r="10" spans="1:16" ht="17" thickBot="1" x14ac:dyDescent="0.25">
      <c r="A10" s="11" t="str">
        <f t="shared" si="0"/>
        <v>3</v>
      </c>
      <c r="B10" s="12" t="str">
        <f t="shared" si="1"/>
        <v>1</v>
      </c>
      <c r="C10" s="13" t="str">
        <f t="shared" si="2"/>
        <v>30</v>
      </c>
      <c r="D10" s="13" t="str">
        <f t="shared" si="3"/>
        <v>41</v>
      </c>
      <c r="E10" s="13" t="str">
        <f t="shared" si="4"/>
        <v>00</v>
      </c>
      <c r="F10" s="14" t="str">
        <f t="shared" si="5"/>
        <v>00</v>
      </c>
      <c r="G10" s="18">
        <v>3130410000</v>
      </c>
      <c r="H10" s="15" t="s">
        <v>16</v>
      </c>
      <c r="I10" s="12" t="s">
        <v>13</v>
      </c>
      <c r="K10" t="str">
        <f t="shared" si="12"/>
        <v>3130410000</v>
      </c>
      <c r="L10" t="str">
        <f t="shared" si="13"/>
        <v>'3130410000'</v>
      </c>
      <c r="M10" t="str">
        <f t="shared" si="14"/>
        <v>'CONTRIBUIÇÕES'</v>
      </c>
      <c r="N10" t="str">
        <f t="shared" si="15"/>
        <v>'S'</v>
      </c>
      <c r="O10">
        <f t="shared" si="16"/>
        <v>6</v>
      </c>
      <c r="P10" t="str">
        <f t="shared" si="17"/>
        <v>Insert into CONTA_RECEITA_DESPESA  (VERSION,ATIVO,DATE_CREATED,LAST_UPDATED,TIPO,CODIGO,DESCRICAO,ANALITICO,TAMANHO) values (0,'S',sysdate,sysdate,'D','3130410000','CONTRIBUIÇÕES','S',6);</v>
      </c>
    </row>
    <row r="11" spans="1:16" ht="17" thickBot="1" x14ac:dyDescent="0.25">
      <c r="A11" s="11" t="str">
        <f t="shared" si="0"/>
        <v>3</v>
      </c>
      <c r="B11" s="12" t="str">
        <f t="shared" si="1"/>
        <v>1</v>
      </c>
      <c r="C11" s="13" t="str">
        <f t="shared" si="2"/>
        <v>30</v>
      </c>
      <c r="D11" s="13" t="str">
        <f t="shared" si="3"/>
        <v>99</v>
      </c>
      <c r="E11" s="13" t="str">
        <f t="shared" si="4"/>
        <v>00</v>
      </c>
      <c r="F11" s="14" t="str">
        <f t="shared" si="5"/>
        <v>00</v>
      </c>
      <c r="G11" s="18">
        <v>3130990000</v>
      </c>
      <c r="H11" s="15" t="s">
        <v>17</v>
      </c>
      <c r="I11" s="12" t="s">
        <v>13</v>
      </c>
      <c r="K11" t="str">
        <f t="shared" si="12"/>
        <v>3130990000</v>
      </c>
      <c r="L11" t="str">
        <f t="shared" si="13"/>
        <v>'3130990000'</v>
      </c>
      <c r="M11" t="str">
        <f t="shared" si="14"/>
        <v>'ELEMENTO GENÉRICO'</v>
      </c>
      <c r="N11" t="str">
        <f t="shared" si="15"/>
        <v>'S'</v>
      </c>
      <c r="O11">
        <f t="shared" si="16"/>
        <v>6</v>
      </c>
      <c r="P11" t="str">
        <f t="shared" si="17"/>
        <v>Insert into CONTA_RECEITA_DESPESA  (VERSION,ATIVO,DATE_CREATED,LAST_UPDATED,TIPO,CODIGO,DESCRICAO,ANALITICO,TAMANHO) values (0,'S',sysdate,sysdate,'D','3130990000','ELEMENTO GENÉRICO','S',6);</v>
      </c>
    </row>
    <row r="12" spans="1:16" ht="17" thickBot="1" x14ac:dyDescent="0.25">
      <c r="A12" s="11" t="str">
        <f t="shared" si="0"/>
        <v>3</v>
      </c>
      <c r="B12" s="12" t="str">
        <f t="shared" si="1"/>
        <v>1</v>
      </c>
      <c r="C12" s="13" t="str">
        <f t="shared" si="2"/>
        <v>31</v>
      </c>
      <c r="D12" s="13" t="str">
        <f t="shared" si="3"/>
        <v>00</v>
      </c>
      <c r="E12" s="13" t="str">
        <f t="shared" si="4"/>
        <v>00</v>
      </c>
      <c r="F12" s="14" t="str">
        <f t="shared" si="5"/>
        <v>00</v>
      </c>
      <c r="G12" s="18">
        <v>3131000000</v>
      </c>
      <c r="H12" s="15" t="s">
        <v>18</v>
      </c>
      <c r="I12" s="12" t="s">
        <v>13</v>
      </c>
      <c r="K12" t="str">
        <f t="shared" si="12"/>
        <v>3131000000</v>
      </c>
      <c r="L12" t="str">
        <f t="shared" si="13"/>
        <v>'3131000000'</v>
      </c>
      <c r="M12" t="str">
        <f t="shared" si="14"/>
        <v>'TRANSFERÊNCIAS A ESTADOS E AO DISTRITO FEDERAL - FUNDO A FUNDO  '</v>
      </c>
      <c r="N12" t="str">
        <f t="shared" si="15"/>
        <v>'S'</v>
      </c>
      <c r="O12">
        <f t="shared" si="16"/>
        <v>4</v>
      </c>
      <c r="P12" t="str">
        <f t="shared" si="17"/>
        <v>Insert into CONTA_RECEITA_DESPESA  (VERSION,ATIVO,DATE_CREATED,LAST_UPDATED,TIPO,CODIGO,DESCRICAO,ANALITICO,TAMANHO) values (0,'S',sysdate,sysdate,'D','3131000000','TRANSFERÊNCIAS A ESTADOS E AO DISTRITO FEDERAL - FUNDO A FUNDO  ','S',4);</v>
      </c>
    </row>
    <row r="13" spans="1:16" ht="17" thickBot="1" x14ac:dyDescent="0.25">
      <c r="A13" s="11" t="str">
        <f t="shared" si="0"/>
        <v>3</v>
      </c>
      <c r="B13" s="12" t="str">
        <f t="shared" si="1"/>
        <v>1</v>
      </c>
      <c r="C13" s="13" t="str">
        <f t="shared" si="2"/>
        <v>32</v>
      </c>
      <c r="D13" s="13" t="str">
        <f t="shared" si="3"/>
        <v>00</v>
      </c>
      <c r="E13" s="13" t="str">
        <f t="shared" si="4"/>
        <v>00</v>
      </c>
      <c r="F13" s="14" t="str">
        <f t="shared" si="5"/>
        <v>00</v>
      </c>
      <c r="G13" s="18">
        <v>3132000000</v>
      </c>
      <c r="H13" s="15" t="s">
        <v>19</v>
      </c>
      <c r="I13" s="12" t="s">
        <v>13</v>
      </c>
      <c r="K13" t="str">
        <f t="shared" si="12"/>
        <v>3132000000</v>
      </c>
      <c r="L13" t="str">
        <f t="shared" si="13"/>
        <v>'3132000000'</v>
      </c>
      <c r="M13" t="str">
        <f t="shared" si="14"/>
        <v>'EXECUÇÃO ORÇAMENTÁRIA DELEGADA A ESTADOS E AO DISTRITO FEDERAL '</v>
      </c>
      <c r="N13" t="str">
        <f t="shared" si="15"/>
        <v>'S'</v>
      </c>
      <c r="O13">
        <f t="shared" si="16"/>
        <v>4</v>
      </c>
      <c r="P13" t="str">
        <f t="shared" si="17"/>
        <v>Insert into CONTA_RECEITA_DESPESA  (VERSION,ATIVO,DATE_CREATED,LAST_UPDATED,TIPO,CODIGO,DESCRICAO,ANALITICO,TAMANHO) values (0,'S',sysdate,sysdate,'D','3132000000','EXECUÇÃO ORÇAMENTÁRIA DELEGADA A ESTADOS E AO DISTRITO FEDERAL ','S',4);</v>
      </c>
    </row>
    <row r="14" spans="1:16" ht="49" thickBot="1" x14ac:dyDescent="0.25">
      <c r="A14" s="11" t="str">
        <f t="shared" si="0"/>
        <v>3</v>
      </c>
      <c r="B14" s="12" t="str">
        <f t="shared" si="1"/>
        <v>1</v>
      </c>
      <c r="C14" s="13" t="str">
        <f t="shared" si="2"/>
        <v>35</v>
      </c>
      <c r="D14" s="13" t="str">
        <f t="shared" si="3"/>
        <v>00</v>
      </c>
      <c r="E14" s="13" t="str">
        <f t="shared" si="4"/>
        <v>00</v>
      </c>
      <c r="F14" s="14" t="str">
        <f t="shared" si="5"/>
        <v>00</v>
      </c>
      <c r="G14" s="18">
        <v>3135000000</v>
      </c>
      <c r="H14" s="15" t="s">
        <v>20</v>
      </c>
      <c r="I14" s="12" t="s">
        <v>13</v>
      </c>
      <c r="K14" t="str">
        <f t="shared" si="12"/>
        <v>3135000000</v>
      </c>
      <c r="L14" t="str">
        <f t="shared" si="13"/>
        <v>'3135000000'</v>
      </c>
      <c r="M14" t="str">
        <f t="shared" si="14"/>
        <v>'TRANSFERÊNCIAS FUNDO A FUNDO AOS ESTADOS E AO DISTRITO FEDERAL À CONTA DE RECURSOS DE QUE TRATAM OS §§ 1º E 2º DO ART. 24 DA LEI COMPLEMENTAR Nº 141, DE 2012  - RESTOS A PAGAR CANCELADOS'</v>
      </c>
      <c r="N14" t="str">
        <f t="shared" si="15"/>
        <v>'S'</v>
      </c>
      <c r="O14">
        <f t="shared" si="16"/>
        <v>4</v>
      </c>
      <c r="P14" t="str">
        <f t="shared" si="17"/>
        <v>Insert into CONTA_RECEITA_DESPESA  (VERSION,ATIVO,DATE_CREATED,LAST_UPDATED,TIPO,CODIGO,DESCRICAO,ANALITICO,TAMANHO) values (0,'S',sysdate,sysdate,'D','3135000000','TRANSFERÊNCIAS FUNDO A FUNDO AOS ESTADOS E AO DISTRITO FEDERAL À CONTA DE RECURSOS DE QUE TRATAM OS §§ 1º E 2º DO ART. 24 DA LEI COMPLEMENTAR Nº 141, DE 2012  - RESTOS A PAGAR CANCELADOS','S',4);</v>
      </c>
    </row>
    <row r="15" spans="1:16" ht="49" thickBot="1" x14ac:dyDescent="0.25">
      <c r="A15" s="11" t="str">
        <f t="shared" si="0"/>
        <v>3</v>
      </c>
      <c r="B15" s="12" t="str">
        <f t="shared" si="1"/>
        <v>1</v>
      </c>
      <c r="C15" s="13" t="str">
        <f t="shared" si="2"/>
        <v>36</v>
      </c>
      <c r="D15" s="13" t="str">
        <f t="shared" si="3"/>
        <v>00</v>
      </c>
      <c r="E15" s="13" t="str">
        <f t="shared" si="4"/>
        <v>00</v>
      </c>
      <c r="F15" s="14" t="str">
        <f t="shared" si="5"/>
        <v>00</v>
      </c>
      <c r="G15" s="18">
        <v>3136000000</v>
      </c>
      <c r="H15" s="15" t="s">
        <v>21</v>
      </c>
      <c r="I15" s="12" t="s">
        <v>13</v>
      </c>
      <c r="K15" t="str">
        <f t="shared" si="12"/>
        <v>3136000000</v>
      </c>
      <c r="L15" t="str">
        <f t="shared" si="13"/>
        <v>'3136000000'</v>
      </c>
      <c r="M15" t="str">
        <f t="shared" si="14"/>
        <v>'TRANSFERÊNCIAS FUNDO A FUNDO AOS ESTADOS E AO DISTRITO FEDERAL À CONTA DE RECURSOS DE QUE TRATA O ART. 25 DA LEI COMPLEMENTAR Nº 141, DE 2012  - DIFERENÇA DO MÍNIMO NÃO APLICADO EM EXERCÍCIOS ANTERIORES'</v>
      </c>
      <c r="N15" t="str">
        <f t="shared" si="15"/>
        <v>'S'</v>
      </c>
      <c r="O15">
        <f t="shared" si="16"/>
        <v>4</v>
      </c>
      <c r="P15" t="str">
        <f t="shared" si="17"/>
        <v>Insert into CONTA_RECEITA_DESPESA  (VERSION,ATIVO,DATE_CREATED,LAST_UPDATED,TIPO,CODIGO,DESCRICAO,ANALITICO,TAMANHO) values (0,'S',sysdate,sysdate,'D','3136000000','TRANSFERÊNCIAS FUNDO A FUNDO AOS ESTADOS E AO DISTRITO FEDERAL À CONTA DE RECURSOS DE QUE TRATA O ART. 25 DA LEI COMPLEMENTAR Nº 141, DE 2012  - DIFERENÇA DO MÍNIMO NÃO APLICADO EM EXERCÍCIOS ANTERIORES','S',4);</v>
      </c>
    </row>
    <row r="16" spans="1:16" ht="17" thickBot="1" x14ac:dyDescent="0.25">
      <c r="A16" s="11" t="str">
        <f t="shared" si="0"/>
        <v>3</v>
      </c>
      <c r="B16" s="12" t="str">
        <f t="shared" si="1"/>
        <v>1</v>
      </c>
      <c r="C16" s="13" t="str">
        <f t="shared" si="2"/>
        <v>40</v>
      </c>
      <c r="D16" s="13" t="str">
        <f t="shared" si="3"/>
        <v>00</v>
      </c>
      <c r="E16" s="13" t="str">
        <f t="shared" si="4"/>
        <v>00</v>
      </c>
      <c r="F16" s="14" t="str">
        <f t="shared" si="5"/>
        <v>00</v>
      </c>
      <c r="G16" s="18">
        <v>3140000000</v>
      </c>
      <c r="H16" s="15" t="s">
        <v>22</v>
      </c>
      <c r="I16" s="12" t="s">
        <v>13</v>
      </c>
      <c r="K16" t="str">
        <f t="shared" si="12"/>
        <v>3140000000</v>
      </c>
      <c r="L16" t="str">
        <f t="shared" si="13"/>
        <v>'3140000000'</v>
      </c>
      <c r="M16" t="str">
        <f t="shared" si="14"/>
        <v>'TRANSFERÊNCIAS A MUNICÍPIOS'</v>
      </c>
      <c r="N16" t="str">
        <f t="shared" si="15"/>
        <v>'S'</v>
      </c>
      <c r="O16">
        <f t="shared" si="16"/>
        <v>4</v>
      </c>
      <c r="P16" t="str">
        <f t="shared" si="17"/>
        <v>Insert into CONTA_RECEITA_DESPESA  (VERSION,ATIVO,DATE_CREATED,LAST_UPDATED,TIPO,CODIGO,DESCRICAO,ANALITICO,TAMANHO) values (0,'S',sysdate,sysdate,'D','3140000000','TRANSFERÊNCIAS A MUNICÍPIOS','S',4);</v>
      </c>
    </row>
    <row r="17" spans="1:16" ht="17" thickBot="1" x14ac:dyDescent="0.25">
      <c r="A17" s="11" t="str">
        <f t="shared" si="0"/>
        <v>3</v>
      </c>
      <c r="B17" s="12" t="str">
        <f t="shared" si="1"/>
        <v>1</v>
      </c>
      <c r="C17" s="13" t="str">
        <f t="shared" si="2"/>
        <v>41</v>
      </c>
      <c r="D17" s="13" t="str">
        <f t="shared" si="3"/>
        <v>00</v>
      </c>
      <c r="E17" s="13" t="str">
        <f t="shared" si="4"/>
        <v>00</v>
      </c>
      <c r="F17" s="14" t="str">
        <f t="shared" si="5"/>
        <v>00</v>
      </c>
      <c r="G17" s="18">
        <v>3141000000</v>
      </c>
      <c r="H17" s="15" t="s">
        <v>23</v>
      </c>
      <c r="I17" s="12" t="s">
        <v>13</v>
      </c>
      <c r="K17" t="str">
        <f t="shared" si="12"/>
        <v>3141000000</v>
      </c>
      <c r="L17" t="str">
        <f t="shared" si="13"/>
        <v>'3141000000'</v>
      </c>
      <c r="M17" t="str">
        <f t="shared" si="14"/>
        <v>'TRANSFERÊNCIAS A MUNICÍPIOS - FUNDO A FUNDO  '</v>
      </c>
      <c r="N17" t="str">
        <f t="shared" si="15"/>
        <v>'S'</v>
      </c>
      <c r="O17">
        <f t="shared" si="16"/>
        <v>4</v>
      </c>
      <c r="P17" t="str">
        <f t="shared" si="17"/>
        <v>Insert into CONTA_RECEITA_DESPESA  (VERSION,ATIVO,DATE_CREATED,LAST_UPDATED,TIPO,CODIGO,DESCRICAO,ANALITICO,TAMANHO) values (0,'S',sysdate,sysdate,'D','3141000000','TRANSFERÊNCIAS A MUNICÍPIOS - FUNDO A FUNDO  ','S',4);</v>
      </c>
    </row>
    <row r="18" spans="1:16" ht="17" thickBot="1" x14ac:dyDescent="0.25">
      <c r="A18" s="11" t="str">
        <f t="shared" si="0"/>
        <v>3</v>
      </c>
      <c r="B18" s="12" t="str">
        <f t="shared" si="1"/>
        <v>1</v>
      </c>
      <c r="C18" s="13" t="str">
        <f t="shared" si="2"/>
        <v>42</v>
      </c>
      <c r="D18" s="13" t="str">
        <f t="shared" si="3"/>
        <v>00</v>
      </c>
      <c r="E18" s="13" t="str">
        <f t="shared" si="4"/>
        <v>00</v>
      </c>
      <c r="F18" s="14" t="str">
        <f t="shared" si="5"/>
        <v>00</v>
      </c>
      <c r="G18" s="18">
        <v>3142000000</v>
      </c>
      <c r="H18" s="15" t="s">
        <v>24</v>
      </c>
      <c r="I18" s="12" t="s">
        <v>13</v>
      </c>
      <c r="K18" t="str">
        <f t="shared" si="12"/>
        <v>3142000000</v>
      </c>
      <c r="L18" t="str">
        <f t="shared" si="13"/>
        <v>'3142000000'</v>
      </c>
      <c r="M18" t="str">
        <f t="shared" si="14"/>
        <v>'EXECUÇÃO ORÇAMENTÁRIA DELEGADA A MUNICÍPIOS '</v>
      </c>
      <c r="N18" t="str">
        <f t="shared" si="15"/>
        <v>'S'</v>
      </c>
      <c r="O18">
        <f t="shared" si="16"/>
        <v>4</v>
      </c>
      <c r="P18" t="str">
        <f t="shared" si="17"/>
        <v>Insert into CONTA_RECEITA_DESPESA  (VERSION,ATIVO,DATE_CREATED,LAST_UPDATED,TIPO,CODIGO,DESCRICAO,ANALITICO,TAMANHO) values (0,'S',sysdate,sysdate,'D','3142000000','EXECUÇÃO ORÇAMENTÁRIA DELEGADA A MUNICÍPIOS ','S',4);</v>
      </c>
    </row>
    <row r="19" spans="1:16" ht="33" thickBot="1" x14ac:dyDescent="0.25">
      <c r="A19" s="11" t="str">
        <f t="shared" si="0"/>
        <v>3</v>
      </c>
      <c r="B19" s="12" t="str">
        <f t="shared" si="1"/>
        <v>1</v>
      </c>
      <c r="C19" s="13" t="str">
        <f t="shared" si="2"/>
        <v>45</v>
      </c>
      <c r="D19" s="13" t="str">
        <f t="shared" si="3"/>
        <v>00</v>
      </c>
      <c r="E19" s="13" t="str">
        <f t="shared" si="4"/>
        <v>00</v>
      </c>
      <c r="F19" s="14" t="str">
        <f t="shared" si="5"/>
        <v>00</v>
      </c>
      <c r="G19" s="18">
        <v>3145000000</v>
      </c>
      <c r="H19" s="15" t="s">
        <v>25</v>
      </c>
      <c r="I19" s="12" t="s">
        <v>13</v>
      </c>
      <c r="K19" t="str">
        <f t="shared" si="12"/>
        <v>3145000000</v>
      </c>
      <c r="L19" t="str">
        <f t="shared" si="13"/>
        <v>'3145000000'</v>
      </c>
      <c r="M19" t="str">
        <f t="shared" si="14"/>
        <v>'TRANSFERÊNCIAS FUNDO A FUNDO AOS MUNICÍPIOS À CONTA DE RECURSOS DE QUE TRATAM OS §§ 1º E 2º DO ART. 24 DA LEI COMPLEMENTAR Nº 141, DE 2012 -RESTOS A PAGAR CANCELADOS'</v>
      </c>
      <c r="N19" t="str">
        <f t="shared" si="15"/>
        <v>'S'</v>
      </c>
      <c r="O19">
        <f t="shared" si="16"/>
        <v>4</v>
      </c>
      <c r="P19" t="str">
        <f t="shared" si="17"/>
        <v>Insert into CONTA_RECEITA_DESPESA  (VERSION,ATIVO,DATE_CREATED,LAST_UPDATED,TIPO,CODIGO,DESCRICAO,ANALITICO,TAMANHO) values (0,'S',sysdate,sysdate,'D','3145000000','TRANSFERÊNCIAS FUNDO A FUNDO AOS MUNICÍPIOS À CONTA DE RECURSOS DE QUE TRATAM OS §§ 1º E 2º DO ART. 24 DA LEI COMPLEMENTAR Nº 141, DE 2012 -RESTOS A PAGAR CANCELADOS','S',4);</v>
      </c>
    </row>
    <row r="20" spans="1:16" ht="49" thickBot="1" x14ac:dyDescent="0.25">
      <c r="A20" s="11" t="str">
        <f t="shared" si="0"/>
        <v>3</v>
      </c>
      <c r="B20" s="12" t="str">
        <f t="shared" si="1"/>
        <v>1</v>
      </c>
      <c r="C20" s="13" t="str">
        <f t="shared" si="2"/>
        <v>46</v>
      </c>
      <c r="D20" s="13" t="str">
        <f t="shared" si="3"/>
        <v>00</v>
      </c>
      <c r="E20" s="13" t="str">
        <f t="shared" si="4"/>
        <v>00</v>
      </c>
      <c r="F20" s="14" t="str">
        <f t="shared" si="5"/>
        <v>00</v>
      </c>
      <c r="G20" s="18">
        <v>3146000000</v>
      </c>
      <c r="H20" s="15" t="s">
        <v>26</v>
      </c>
      <c r="I20" s="12" t="s">
        <v>13</v>
      </c>
      <c r="K20" t="str">
        <f t="shared" si="12"/>
        <v>3146000000</v>
      </c>
      <c r="L20" t="str">
        <f t="shared" si="13"/>
        <v>'3146000000'</v>
      </c>
      <c r="M20" t="str">
        <f t="shared" si="14"/>
        <v>'TRANSFERÊNCIAS FUNDO A FUNDO AOS MUNICÍPIOS À CONTA DE RECURSOS DE QUE TRATA O ART. 25 DA LEI COMPLEMENTAR Nº 141, DE 2012  - DIFERENÇA DO MÍNIMO NÃO APLICADO EM EXERCÍCIOS ANTERIORES'</v>
      </c>
      <c r="N20" t="str">
        <f t="shared" si="15"/>
        <v>'S'</v>
      </c>
      <c r="O20">
        <f t="shared" si="16"/>
        <v>4</v>
      </c>
      <c r="P20" t="str">
        <f t="shared" si="17"/>
        <v>Insert into CONTA_RECEITA_DESPESA  (VERSION,ATIVO,DATE_CREATED,LAST_UPDATED,TIPO,CODIGO,DESCRICAO,ANALITICO,TAMANHO) values (0,'S',sysdate,sysdate,'D','3146000000','TRANSFERÊNCIAS FUNDO A FUNDO AOS MUNICÍPIOS À CONTA DE RECURSOS DE QUE TRATA O ART. 25 DA LEI COMPLEMENTAR Nº 141, DE 2012  - DIFERENÇA DO MÍNIMO NÃO APLICADO EM EXERCÍCIOS ANTERIORES','S',4);</v>
      </c>
    </row>
    <row r="21" spans="1:16" ht="17" thickBot="1" x14ac:dyDescent="0.25">
      <c r="A21" s="11" t="str">
        <f t="shared" si="0"/>
        <v>3</v>
      </c>
      <c r="B21" s="12" t="str">
        <f t="shared" si="1"/>
        <v>1</v>
      </c>
      <c r="C21" s="13" t="str">
        <f t="shared" si="2"/>
        <v>50</v>
      </c>
      <c r="D21" s="13" t="str">
        <f t="shared" si="3"/>
        <v>00</v>
      </c>
      <c r="E21" s="13" t="str">
        <f t="shared" si="4"/>
        <v>00</v>
      </c>
      <c r="F21" s="14" t="str">
        <f t="shared" si="5"/>
        <v>00</v>
      </c>
      <c r="G21" s="18">
        <v>3150000000</v>
      </c>
      <c r="H21" s="15" t="s">
        <v>27</v>
      </c>
      <c r="I21" s="12" t="s">
        <v>13</v>
      </c>
      <c r="K21" t="str">
        <f t="shared" si="12"/>
        <v>3150000000</v>
      </c>
      <c r="L21" t="str">
        <f t="shared" si="13"/>
        <v>'3150000000'</v>
      </c>
      <c r="M21" t="str">
        <f t="shared" si="14"/>
        <v>'TRANSFERÊNCIAS A INSTITUIÇÕES PRIVADAS SEM FINS LUCRATIVOS'</v>
      </c>
      <c r="N21" t="str">
        <f t="shared" si="15"/>
        <v>'S'</v>
      </c>
      <c r="O21">
        <f t="shared" si="16"/>
        <v>4</v>
      </c>
      <c r="P21" t="str">
        <f t="shared" si="17"/>
        <v>Insert into CONTA_RECEITA_DESPESA  (VERSION,ATIVO,DATE_CREATED,LAST_UPDATED,TIPO,CODIGO,DESCRICAO,ANALITICO,TAMANHO) values (0,'S',sysdate,sysdate,'D','3150000000','TRANSFERÊNCIAS A INSTITUIÇÕES PRIVADAS SEM FINS LUCRATIVOS','S',4);</v>
      </c>
    </row>
    <row r="22" spans="1:16" ht="17" thickBot="1" x14ac:dyDescent="0.25">
      <c r="A22" s="11" t="str">
        <f t="shared" si="0"/>
        <v>3</v>
      </c>
      <c r="B22" s="12" t="str">
        <f t="shared" si="1"/>
        <v>1</v>
      </c>
      <c r="C22" s="13" t="str">
        <f t="shared" si="2"/>
        <v>60</v>
      </c>
      <c r="D22" s="13" t="str">
        <f t="shared" si="3"/>
        <v>00</v>
      </c>
      <c r="E22" s="13" t="str">
        <f t="shared" si="4"/>
        <v>00</v>
      </c>
      <c r="F22" s="14" t="str">
        <f t="shared" si="5"/>
        <v>00</v>
      </c>
      <c r="G22" s="18">
        <v>3160000000</v>
      </c>
      <c r="H22" s="15" t="s">
        <v>28</v>
      </c>
      <c r="I22" s="12" t="s">
        <v>13</v>
      </c>
      <c r="K22" t="str">
        <f t="shared" si="12"/>
        <v>3160000000</v>
      </c>
      <c r="L22" t="str">
        <f t="shared" si="13"/>
        <v>'3160000000'</v>
      </c>
      <c r="M22" t="str">
        <f t="shared" si="14"/>
        <v>'TRANSFERÊNCIAS A INSTITUIÇÕES PRIVADAS COM FINS LUCRATIVOS '</v>
      </c>
      <c r="N22" t="str">
        <f t="shared" si="15"/>
        <v>'S'</v>
      </c>
      <c r="O22">
        <f t="shared" si="16"/>
        <v>4</v>
      </c>
      <c r="P22" t="str">
        <f t="shared" si="17"/>
        <v>Insert into CONTA_RECEITA_DESPESA  (VERSION,ATIVO,DATE_CREATED,LAST_UPDATED,TIPO,CODIGO,DESCRICAO,ANALITICO,TAMANHO) values (0,'S',sysdate,sysdate,'D','3160000000','TRANSFERÊNCIAS A INSTITUIÇÕES PRIVADAS COM FINS LUCRATIVOS ','S',4);</v>
      </c>
    </row>
    <row r="23" spans="1:16" ht="17" thickBot="1" x14ac:dyDescent="0.25">
      <c r="A23" s="11" t="str">
        <f t="shared" si="0"/>
        <v>3</v>
      </c>
      <c r="B23" s="12" t="str">
        <f t="shared" si="1"/>
        <v>1</v>
      </c>
      <c r="C23" s="13" t="str">
        <f t="shared" si="2"/>
        <v>67</v>
      </c>
      <c r="D23" s="13" t="str">
        <f t="shared" si="3"/>
        <v>00</v>
      </c>
      <c r="E23" s="13" t="str">
        <f t="shared" si="4"/>
        <v>00</v>
      </c>
      <c r="F23" s="14" t="str">
        <f t="shared" si="5"/>
        <v>00</v>
      </c>
      <c r="G23" s="18">
        <v>3167000000</v>
      </c>
      <c r="H23" s="15" t="s">
        <v>29</v>
      </c>
      <c r="I23" s="12" t="s">
        <v>13</v>
      </c>
      <c r="K23" t="str">
        <f t="shared" si="12"/>
        <v>3167000000</v>
      </c>
      <c r="L23" t="str">
        <f t="shared" si="13"/>
        <v>'3167000000'</v>
      </c>
      <c r="M23" t="str">
        <f t="shared" si="14"/>
        <v>'EXECUÇÃO DE CONTRATO DE PARCERIA PÚBLICO-PRIVADA - PPP '</v>
      </c>
      <c r="N23" t="str">
        <f t="shared" si="15"/>
        <v>'S'</v>
      </c>
      <c r="O23">
        <f t="shared" si="16"/>
        <v>4</v>
      </c>
      <c r="P23" t="str">
        <f t="shared" si="17"/>
        <v>Insert into CONTA_RECEITA_DESPESA  (VERSION,ATIVO,DATE_CREATED,LAST_UPDATED,TIPO,CODIGO,DESCRICAO,ANALITICO,TAMANHO) values (0,'S',sysdate,sysdate,'D','3167000000','EXECUÇÃO DE CONTRATO DE PARCERIA PÚBLICO-PRIVADA - PPP ','S',4);</v>
      </c>
    </row>
    <row r="24" spans="1:16" ht="17" thickBot="1" x14ac:dyDescent="0.25">
      <c r="A24" s="11" t="str">
        <f t="shared" si="0"/>
        <v>3</v>
      </c>
      <c r="B24" s="12" t="str">
        <f t="shared" si="1"/>
        <v>1</v>
      </c>
      <c r="C24" s="13" t="str">
        <f t="shared" si="2"/>
        <v>70</v>
      </c>
      <c r="D24" s="13" t="str">
        <f t="shared" si="3"/>
        <v>00</v>
      </c>
      <c r="E24" s="13" t="str">
        <f t="shared" si="4"/>
        <v>00</v>
      </c>
      <c r="F24" s="14" t="str">
        <f t="shared" si="5"/>
        <v>00</v>
      </c>
      <c r="G24" s="18">
        <v>3170000000</v>
      </c>
      <c r="H24" s="15" t="s">
        <v>30</v>
      </c>
      <c r="I24" s="12" t="s">
        <v>10</v>
      </c>
      <c r="K24" t="str">
        <f t="shared" si="12"/>
        <v>3170000000</v>
      </c>
      <c r="L24" t="str">
        <f t="shared" si="13"/>
        <v>'3170000000'</v>
      </c>
      <c r="M24" t="str">
        <f t="shared" si="14"/>
        <v>'TRANSFERENCIA A INSTITUICOES MULTIGOVERNAMENTAIS'</v>
      </c>
      <c r="N24" t="str">
        <f t="shared" si="15"/>
        <v>'N'</v>
      </c>
      <c r="O24">
        <f t="shared" si="16"/>
        <v>4</v>
      </c>
      <c r="P24" t="str">
        <f t="shared" si="17"/>
        <v>Insert into CONTA_RECEITA_DESPESA  (VERSION,ATIVO,DATE_CREATED,LAST_UPDATED,TIPO,CODIGO,DESCRICAO,ANALITICO,TAMANHO) values (0,'S',sysdate,sysdate,'D','3170000000','TRANSFERENCIA A INSTITUICOES MULTIGOVERNAMENTAIS','N',4);</v>
      </c>
    </row>
    <row r="25" spans="1:16" ht="17" thickBot="1" x14ac:dyDescent="0.25">
      <c r="A25" s="11" t="str">
        <f t="shared" si="0"/>
        <v>3</v>
      </c>
      <c r="B25" s="12" t="str">
        <f t="shared" si="1"/>
        <v>1</v>
      </c>
      <c r="C25" s="13" t="str">
        <f t="shared" si="2"/>
        <v>70</v>
      </c>
      <c r="D25" s="13" t="str">
        <f t="shared" si="3"/>
        <v>41</v>
      </c>
      <c r="E25" s="13" t="str">
        <f t="shared" si="4"/>
        <v>00</v>
      </c>
      <c r="F25" s="14" t="str">
        <f t="shared" si="5"/>
        <v>00</v>
      </c>
      <c r="G25" s="18">
        <v>3170410000</v>
      </c>
      <c r="H25" s="15" t="s">
        <v>31</v>
      </c>
      <c r="I25" s="12" t="s">
        <v>13</v>
      </c>
      <c r="K25" t="str">
        <f t="shared" si="12"/>
        <v>3170410000</v>
      </c>
      <c r="L25" t="str">
        <f t="shared" si="13"/>
        <v>'3170410000'</v>
      </c>
      <c r="M25" t="str">
        <f t="shared" si="14"/>
        <v>'CONTRIBUICOES'</v>
      </c>
      <c r="N25" t="str">
        <f t="shared" si="15"/>
        <v>'S'</v>
      </c>
      <c r="O25">
        <f t="shared" si="16"/>
        <v>6</v>
      </c>
      <c r="P25" t="str">
        <f t="shared" si="17"/>
        <v>Insert into CONTA_RECEITA_DESPESA  (VERSION,ATIVO,DATE_CREATED,LAST_UPDATED,TIPO,CODIGO,DESCRICAO,ANALITICO,TAMANHO) values (0,'S',sysdate,sysdate,'D','3170410000','CONTRIBUICOES','S',6);</v>
      </c>
    </row>
    <row r="26" spans="1:16" ht="17" thickBot="1" x14ac:dyDescent="0.25">
      <c r="A26" s="11" t="str">
        <f t="shared" si="0"/>
        <v>3</v>
      </c>
      <c r="B26" s="12" t="str">
        <f t="shared" si="1"/>
        <v>1</v>
      </c>
      <c r="C26" s="13" t="str">
        <f t="shared" si="2"/>
        <v>70</v>
      </c>
      <c r="D26" s="13" t="str">
        <f t="shared" si="3"/>
        <v>99</v>
      </c>
      <c r="E26" s="13" t="str">
        <f t="shared" si="4"/>
        <v>00</v>
      </c>
      <c r="F26" s="14" t="str">
        <f t="shared" si="5"/>
        <v>00</v>
      </c>
      <c r="G26" s="18">
        <v>3170990000</v>
      </c>
      <c r="H26" s="15" t="s">
        <v>17</v>
      </c>
      <c r="I26" s="12" t="s">
        <v>13</v>
      </c>
      <c r="K26" t="str">
        <f t="shared" si="12"/>
        <v>3170990000</v>
      </c>
      <c r="L26" t="str">
        <f t="shared" si="13"/>
        <v>'3170990000'</v>
      </c>
      <c r="M26" t="str">
        <f t="shared" si="14"/>
        <v>'ELEMENTO GENÉRICO'</v>
      </c>
      <c r="N26" t="str">
        <f t="shared" si="15"/>
        <v>'S'</v>
      </c>
      <c r="O26">
        <f t="shared" si="16"/>
        <v>6</v>
      </c>
      <c r="P26" t="str">
        <f t="shared" si="17"/>
        <v>Insert into CONTA_RECEITA_DESPESA  (VERSION,ATIVO,DATE_CREATED,LAST_UPDATED,TIPO,CODIGO,DESCRICAO,ANALITICO,TAMANHO) values (0,'S',sysdate,sysdate,'D','3170990000','ELEMENTO GENÉRICO','S',6);</v>
      </c>
    </row>
    <row r="27" spans="1:16" ht="17" thickBot="1" x14ac:dyDescent="0.25">
      <c r="A27" s="11" t="str">
        <f t="shared" si="0"/>
        <v>3</v>
      </c>
      <c r="B27" s="12" t="str">
        <f t="shared" si="1"/>
        <v>1</v>
      </c>
      <c r="C27" s="13" t="str">
        <f t="shared" si="2"/>
        <v>71</v>
      </c>
      <c r="D27" s="13" t="str">
        <f t="shared" si="3"/>
        <v>00</v>
      </c>
      <c r="E27" s="13" t="str">
        <f t="shared" si="4"/>
        <v>00</v>
      </c>
      <c r="F27" s="14" t="str">
        <f t="shared" si="5"/>
        <v>00</v>
      </c>
      <c r="G27" s="18">
        <v>3171000000</v>
      </c>
      <c r="H27" s="15" t="s">
        <v>32</v>
      </c>
      <c r="I27" s="12" t="s">
        <v>10</v>
      </c>
      <c r="K27" t="str">
        <f t="shared" si="12"/>
        <v>3171000000</v>
      </c>
      <c r="L27" t="str">
        <f t="shared" si="13"/>
        <v>'3171000000'</v>
      </c>
      <c r="M27" t="str">
        <f t="shared" si="14"/>
        <v>'TRANSFERÊNCIAS A CONSÓRCIOS PÚBLICOS MEDIANTE CONTRATO DE RATEIO '</v>
      </c>
      <c r="N27" t="str">
        <f t="shared" si="15"/>
        <v>'N'</v>
      </c>
      <c r="O27">
        <f t="shared" si="16"/>
        <v>4</v>
      </c>
      <c r="P27" t="str">
        <f t="shared" si="17"/>
        <v>Insert into CONTA_RECEITA_DESPESA  (VERSION,ATIVO,DATE_CREATED,LAST_UPDATED,TIPO,CODIGO,DESCRICAO,ANALITICO,TAMANHO) values (0,'S',sysdate,sysdate,'D','3171000000','TRANSFERÊNCIAS A CONSÓRCIOS PÚBLICOS MEDIANTE CONTRATO DE RATEIO ','N',4);</v>
      </c>
    </row>
    <row r="28" spans="1:16" ht="17" thickBot="1" x14ac:dyDescent="0.25">
      <c r="A28" s="11" t="str">
        <f t="shared" si="0"/>
        <v>3</v>
      </c>
      <c r="B28" s="12" t="str">
        <f t="shared" si="1"/>
        <v>1</v>
      </c>
      <c r="C28" s="13" t="str">
        <f t="shared" si="2"/>
        <v>71</v>
      </c>
      <c r="D28" s="13" t="str">
        <f t="shared" si="3"/>
        <v>70</v>
      </c>
      <c r="E28" s="13" t="str">
        <f t="shared" si="4"/>
        <v>00</v>
      </c>
      <c r="F28" s="14" t="str">
        <f t="shared" si="5"/>
        <v>00</v>
      </c>
      <c r="G28" s="18">
        <v>3171700000</v>
      </c>
      <c r="H28" s="15" t="s">
        <v>33</v>
      </c>
      <c r="I28" s="12" t="s">
        <v>13</v>
      </c>
      <c r="K28" t="str">
        <f t="shared" si="12"/>
        <v>3171700000</v>
      </c>
      <c r="L28" t="str">
        <f t="shared" si="13"/>
        <v>'3171700000'</v>
      </c>
      <c r="M28" t="str">
        <f t="shared" si="14"/>
        <v>'RATEIO PELA PARTICIPAÇÃO EM CONSÓRCIO PÚBLICO '</v>
      </c>
      <c r="N28" t="str">
        <f t="shared" si="15"/>
        <v>'S'</v>
      </c>
      <c r="O28">
        <f t="shared" si="16"/>
        <v>6</v>
      </c>
      <c r="P28" t="str">
        <f t="shared" si="17"/>
        <v>Insert into CONTA_RECEITA_DESPESA  (VERSION,ATIVO,DATE_CREATED,LAST_UPDATED,TIPO,CODIGO,DESCRICAO,ANALITICO,TAMANHO) values (0,'S',sysdate,sysdate,'D','3171700000','RATEIO PELA PARTICIPAÇÃO EM CONSÓRCIO PÚBLICO ','S',6);</v>
      </c>
    </row>
    <row r="29" spans="1:16" ht="17" thickBot="1" x14ac:dyDescent="0.25">
      <c r="A29" s="11" t="str">
        <f t="shared" si="0"/>
        <v>3</v>
      </c>
      <c r="B29" s="12" t="str">
        <f t="shared" si="1"/>
        <v>1</v>
      </c>
      <c r="C29" s="13" t="str">
        <f t="shared" si="2"/>
        <v>71</v>
      </c>
      <c r="D29" s="13" t="str">
        <f t="shared" si="3"/>
        <v>99</v>
      </c>
      <c r="E29" s="13" t="str">
        <f t="shared" si="4"/>
        <v>00</v>
      </c>
      <c r="F29" s="14" t="str">
        <f t="shared" si="5"/>
        <v>00</v>
      </c>
      <c r="G29" s="18">
        <v>3171990000</v>
      </c>
      <c r="H29" s="15" t="s">
        <v>17</v>
      </c>
      <c r="I29" s="12" t="s">
        <v>13</v>
      </c>
      <c r="K29" t="str">
        <f t="shared" si="12"/>
        <v>3171990000</v>
      </c>
      <c r="L29" t="str">
        <f t="shared" si="13"/>
        <v>'3171990000'</v>
      </c>
      <c r="M29" t="str">
        <f t="shared" si="14"/>
        <v>'ELEMENTO GENÉRICO'</v>
      </c>
      <c r="N29" t="str">
        <f t="shared" si="15"/>
        <v>'S'</v>
      </c>
      <c r="O29">
        <f t="shared" si="16"/>
        <v>6</v>
      </c>
      <c r="P29" t="str">
        <f t="shared" si="17"/>
        <v>Insert into CONTA_RECEITA_DESPESA  (VERSION,ATIVO,DATE_CREATED,LAST_UPDATED,TIPO,CODIGO,DESCRICAO,ANALITICO,TAMANHO) values (0,'S',sysdate,sysdate,'D','3171990000','ELEMENTO GENÉRICO','S',6);</v>
      </c>
    </row>
    <row r="30" spans="1:16" ht="17" thickBot="1" x14ac:dyDescent="0.25">
      <c r="A30" s="11" t="str">
        <f t="shared" si="0"/>
        <v>3</v>
      </c>
      <c r="B30" s="12" t="str">
        <f t="shared" si="1"/>
        <v>1</v>
      </c>
      <c r="C30" s="13" t="str">
        <f t="shared" si="2"/>
        <v>72</v>
      </c>
      <c r="D30" s="13" t="str">
        <f t="shared" si="3"/>
        <v>00</v>
      </c>
      <c r="E30" s="13" t="str">
        <f t="shared" si="4"/>
        <v>00</v>
      </c>
      <c r="F30" s="14" t="str">
        <f t="shared" si="5"/>
        <v>00</v>
      </c>
      <c r="G30" s="18">
        <v>3172000000</v>
      </c>
      <c r="H30" s="15" t="s">
        <v>34</v>
      </c>
      <c r="I30" s="12" t="s">
        <v>13</v>
      </c>
      <c r="K30" t="str">
        <f t="shared" si="12"/>
        <v>3172000000</v>
      </c>
      <c r="L30" t="str">
        <f t="shared" si="13"/>
        <v>'3172000000'</v>
      </c>
      <c r="M30" t="str">
        <f t="shared" si="14"/>
        <v>'EXECUÇÃO ORÇAMENTÁRIA DELEGADA A CONSÓRCIOS PÚBLICOS '</v>
      </c>
      <c r="N30" t="str">
        <f t="shared" si="15"/>
        <v>'S'</v>
      </c>
      <c r="O30">
        <f t="shared" si="16"/>
        <v>4</v>
      </c>
      <c r="P30" t="str">
        <f t="shared" si="17"/>
        <v>Insert into CONTA_RECEITA_DESPESA  (VERSION,ATIVO,DATE_CREATED,LAST_UPDATED,TIPO,CODIGO,DESCRICAO,ANALITICO,TAMANHO) values (0,'S',sysdate,sysdate,'D','3172000000','EXECUÇÃO ORÇAMENTÁRIA DELEGADA A CONSÓRCIOS PÚBLICOS ','S',4);</v>
      </c>
    </row>
    <row r="31" spans="1:16" ht="33" thickBot="1" x14ac:dyDescent="0.25">
      <c r="A31" s="11" t="str">
        <f t="shared" si="0"/>
        <v>3</v>
      </c>
      <c r="B31" s="12" t="str">
        <f t="shared" si="1"/>
        <v>1</v>
      </c>
      <c r="C31" s="13" t="str">
        <f t="shared" si="2"/>
        <v>73</v>
      </c>
      <c r="D31" s="13" t="str">
        <f t="shared" si="3"/>
        <v>00</v>
      </c>
      <c r="E31" s="13" t="str">
        <f t="shared" si="4"/>
        <v>00</v>
      </c>
      <c r="F31" s="14" t="str">
        <f t="shared" si="5"/>
        <v>00</v>
      </c>
      <c r="G31" s="18">
        <v>3173000000</v>
      </c>
      <c r="H31" s="15" t="s">
        <v>35</v>
      </c>
      <c r="I31" s="12" t="s">
        <v>10</v>
      </c>
      <c r="K31" t="str">
        <f t="shared" si="12"/>
        <v>3173000000</v>
      </c>
      <c r="L31" t="str">
        <f t="shared" si="13"/>
        <v>'3173000000'</v>
      </c>
      <c r="M31" t="str">
        <f t="shared" si="14"/>
        <v>'TRANSFERÊNCIAS A CONSÓRCIOS PÚBLICOS MEDIANTE CONTRATO DE RATEIO À CONTA DE RECURSOS DE QUE TRATAM OS §§ 1º E 2º DO ART. 24 DA LEI COMPLEMENTAR Nº 141, DE 2012.'</v>
      </c>
      <c r="N31" t="str">
        <f t="shared" si="15"/>
        <v>'N'</v>
      </c>
      <c r="O31">
        <f t="shared" si="16"/>
        <v>4</v>
      </c>
      <c r="P31" t="str">
        <f t="shared" si="17"/>
        <v>Insert into CONTA_RECEITA_DESPESA  (VERSION,ATIVO,DATE_CREATED,LAST_UPDATED,TIPO,CODIGO,DESCRICAO,ANALITICO,TAMANHO) values (0,'S',sysdate,sysdate,'D','3173000000','TRANSFERÊNCIAS A CONSÓRCIOS PÚBLICOS MEDIANTE CONTRATO DE RATEIO À CONTA DE RECURSOS DE QUE TRATAM OS §§ 1º E 2º DO ART. 24 DA LEI COMPLEMENTAR Nº 141, DE 2012.','N',4);</v>
      </c>
    </row>
    <row r="32" spans="1:16" ht="17" thickBot="1" x14ac:dyDescent="0.25">
      <c r="A32" s="11" t="str">
        <f t="shared" si="0"/>
        <v>3</v>
      </c>
      <c r="B32" s="12" t="str">
        <f t="shared" si="1"/>
        <v>1</v>
      </c>
      <c r="C32" s="13" t="str">
        <f t="shared" si="2"/>
        <v>73</v>
      </c>
      <c r="D32" s="13" t="str">
        <f t="shared" si="3"/>
        <v>70</v>
      </c>
      <c r="E32" s="13" t="str">
        <f t="shared" si="4"/>
        <v>00</v>
      </c>
      <c r="F32" s="14" t="str">
        <f t="shared" si="5"/>
        <v>00</v>
      </c>
      <c r="G32" s="18">
        <v>3173700000</v>
      </c>
      <c r="H32" s="15" t="s">
        <v>33</v>
      </c>
      <c r="I32" s="12" t="s">
        <v>13</v>
      </c>
      <c r="K32" t="str">
        <f t="shared" si="12"/>
        <v>3173700000</v>
      </c>
      <c r="L32" t="str">
        <f t="shared" si="13"/>
        <v>'3173700000'</v>
      </c>
      <c r="M32" t="str">
        <f t="shared" si="14"/>
        <v>'RATEIO PELA PARTICIPAÇÃO EM CONSÓRCIO PÚBLICO '</v>
      </c>
      <c r="N32" t="str">
        <f t="shared" si="15"/>
        <v>'S'</v>
      </c>
      <c r="O32">
        <f t="shared" si="16"/>
        <v>6</v>
      </c>
      <c r="P32" t="str">
        <f t="shared" si="17"/>
        <v>Insert into CONTA_RECEITA_DESPESA  (VERSION,ATIVO,DATE_CREATED,LAST_UPDATED,TIPO,CODIGO,DESCRICAO,ANALITICO,TAMANHO) values (0,'S',sysdate,sysdate,'D','3173700000','RATEIO PELA PARTICIPAÇÃO EM CONSÓRCIO PÚBLICO ','S',6);</v>
      </c>
    </row>
    <row r="33" spans="1:16" ht="17" thickBot="1" x14ac:dyDescent="0.25">
      <c r="A33" s="11" t="str">
        <f t="shared" si="0"/>
        <v>3</v>
      </c>
      <c r="B33" s="12" t="str">
        <f t="shared" si="1"/>
        <v>1</v>
      </c>
      <c r="C33" s="13" t="str">
        <f t="shared" si="2"/>
        <v>73</v>
      </c>
      <c r="D33" s="13" t="str">
        <f t="shared" si="3"/>
        <v>99</v>
      </c>
      <c r="E33" s="13" t="str">
        <f t="shared" si="4"/>
        <v>00</v>
      </c>
      <c r="F33" s="14" t="str">
        <f t="shared" si="5"/>
        <v>00</v>
      </c>
      <c r="G33" s="18">
        <v>3173990000</v>
      </c>
      <c r="H33" s="15" t="s">
        <v>17</v>
      </c>
      <c r="I33" s="12" t="s">
        <v>13</v>
      </c>
      <c r="K33" t="str">
        <f t="shared" si="12"/>
        <v>3173990000</v>
      </c>
      <c r="L33" t="str">
        <f t="shared" si="13"/>
        <v>'3173990000'</v>
      </c>
      <c r="M33" t="str">
        <f t="shared" si="14"/>
        <v>'ELEMENTO GENÉRICO'</v>
      </c>
      <c r="N33" t="str">
        <f t="shared" si="15"/>
        <v>'S'</v>
      </c>
      <c r="O33">
        <f t="shared" si="16"/>
        <v>6</v>
      </c>
      <c r="P33" t="str">
        <f t="shared" si="17"/>
        <v>Insert into CONTA_RECEITA_DESPESA  (VERSION,ATIVO,DATE_CREATED,LAST_UPDATED,TIPO,CODIGO,DESCRICAO,ANALITICO,TAMANHO) values (0,'S',sysdate,sysdate,'D','3173990000','ELEMENTO GENÉRICO','S',6);</v>
      </c>
    </row>
    <row r="34" spans="1:16" ht="33" thickBot="1" x14ac:dyDescent="0.25">
      <c r="A34" s="11" t="str">
        <f t="shared" si="0"/>
        <v>3</v>
      </c>
      <c r="B34" s="12" t="str">
        <f t="shared" si="1"/>
        <v>1</v>
      </c>
      <c r="C34" s="13" t="str">
        <f t="shared" si="2"/>
        <v>74</v>
      </c>
      <c r="D34" s="13" t="str">
        <f t="shared" si="3"/>
        <v>00</v>
      </c>
      <c r="E34" s="13" t="str">
        <f t="shared" si="4"/>
        <v>00</v>
      </c>
      <c r="F34" s="14" t="str">
        <f t="shared" si="5"/>
        <v>00</v>
      </c>
      <c r="G34" s="18">
        <v>3174000000</v>
      </c>
      <c r="H34" s="15" t="s">
        <v>36</v>
      </c>
      <c r="I34" s="12" t="s">
        <v>10</v>
      </c>
      <c r="K34" t="str">
        <f t="shared" si="12"/>
        <v>3174000000</v>
      </c>
      <c r="L34" t="str">
        <f t="shared" si="13"/>
        <v>'3174000000'</v>
      </c>
      <c r="M34" t="str">
        <f t="shared" si="14"/>
        <v>'TRANSFERÊNCIAS A CONSÓRCIOS PÚBLICOS MEDIANTE CONTRATO DE RATEIO À CONTA DE RECURSOS DE QUE TRATA O ART. 25 DA LEI COMPLEMENTAR N° 141, DE 2012 '</v>
      </c>
      <c r="N34" t="str">
        <f t="shared" si="15"/>
        <v>'N'</v>
      </c>
      <c r="O34">
        <f t="shared" si="16"/>
        <v>4</v>
      </c>
      <c r="P34" t="str">
        <f t="shared" si="17"/>
        <v>Insert into CONTA_RECEITA_DESPESA  (VERSION,ATIVO,DATE_CREATED,LAST_UPDATED,TIPO,CODIGO,DESCRICAO,ANALITICO,TAMANHO) values (0,'S',sysdate,sysdate,'D','3174000000','TRANSFERÊNCIAS A CONSÓRCIOS PÚBLICOS MEDIANTE CONTRATO DE RATEIO À CONTA DE RECURSOS DE QUE TRATA O ART. 25 DA LEI COMPLEMENTAR N° 141, DE 2012 ','N',4);</v>
      </c>
    </row>
    <row r="35" spans="1:16" ht="17" thickBot="1" x14ac:dyDescent="0.25">
      <c r="A35" s="11" t="str">
        <f t="shared" si="0"/>
        <v>3</v>
      </c>
      <c r="B35" s="12" t="str">
        <f t="shared" si="1"/>
        <v>1</v>
      </c>
      <c r="C35" s="13" t="str">
        <f t="shared" si="2"/>
        <v>74</v>
      </c>
      <c r="D35" s="13" t="str">
        <f t="shared" si="3"/>
        <v>70</v>
      </c>
      <c r="E35" s="13" t="str">
        <f t="shared" si="4"/>
        <v>00</v>
      </c>
      <c r="F35" s="14" t="str">
        <f t="shared" si="5"/>
        <v>00</v>
      </c>
      <c r="G35" s="18">
        <v>3174700000</v>
      </c>
      <c r="H35" s="15" t="s">
        <v>33</v>
      </c>
      <c r="I35" s="12" t="s">
        <v>13</v>
      </c>
      <c r="K35" t="str">
        <f t="shared" si="12"/>
        <v>3174700000</v>
      </c>
      <c r="L35" t="str">
        <f t="shared" si="13"/>
        <v>'3174700000'</v>
      </c>
      <c r="M35" t="str">
        <f t="shared" si="14"/>
        <v>'RATEIO PELA PARTICIPAÇÃO EM CONSÓRCIO PÚBLICO '</v>
      </c>
      <c r="N35" t="str">
        <f t="shared" si="15"/>
        <v>'S'</v>
      </c>
      <c r="O35">
        <f t="shared" si="16"/>
        <v>6</v>
      </c>
      <c r="P35" t="str">
        <f t="shared" si="17"/>
        <v>Insert into CONTA_RECEITA_DESPESA  (VERSION,ATIVO,DATE_CREATED,LAST_UPDATED,TIPO,CODIGO,DESCRICAO,ANALITICO,TAMANHO) values (0,'S',sysdate,sysdate,'D','3174700000','RATEIO PELA PARTICIPAÇÃO EM CONSÓRCIO PÚBLICO ','S',6);</v>
      </c>
    </row>
    <row r="36" spans="1:16" ht="17" thickBot="1" x14ac:dyDescent="0.25">
      <c r="A36" s="11" t="str">
        <f t="shared" si="0"/>
        <v>3</v>
      </c>
      <c r="B36" s="12" t="str">
        <f t="shared" si="1"/>
        <v>1</v>
      </c>
      <c r="C36" s="13" t="str">
        <f t="shared" si="2"/>
        <v>74</v>
      </c>
      <c r="D36" s="13" t="str">
        <f t="shared" si="3"/>
        <v>99</v>
      </c>
      <c r="E36" s="13" t="str">
        <f t="shared" si="4"/>
        <v>00</v>
      </c>
      <c r="F36" s="14" t="str">
        <f t="shared" si="5"/>
        <v>00</v>
      </c>
      <c r="G36" s="18">
        <v>3174990000</v>
      </c>
      <c r="H36" s="15" t="s">
        <v>17</v>
      </c>
      <c r="I36" s="12" t="s">
        <v>13</v>
      </c>
      <c r="K36" t="str">
        <f t="shared" si="12"/>
        <v>3174990000</v>
      </c>
      <c r="L36" t="str">
        <f t="shared" si="13"/>
        <v>'3174990000'</v>
      </c>
      <c r="M36" t="str">
        <f t="shared" si="14"/>
        <v>'ELEMENTO GENÉRICO'</v>
      </c>
      <c r="N36" t="str">
        <f t="shared" si="15"/>
        <v>'S'</v>
      </c>
      <c r="O36">
        <f t="shared" si="16"/>
        <v>6</v>
      </c>
      <c r="P36" t="str">
        <f t="shared" si="17"/>
        <v>Insert into CONTA_RECEITA_DESPESA  (VERSION,ATIVO,DATE_CREATED,LAST_UPDATED,TIPO,CODIGO,DESCRICAO,ANALITICO,TAMANHO) values (0,'S',sysdate,sysdate,'D','3174990000','ELEMENTO GENÉRICO','S',6);</v>
      </c>
    </row>
    <row r="37" spans="1:16" ht="49" thickBot="1" x14ac:dyDescent="0.25">
      <c r="A37" s="11" t="str">
        <f t="shared" si="0"/>
        <v>3</v>
      </c>
      <c r="B37" s="12" t="str">
        <f t="shared" si="1"/>
        <v>1</v>
      </c>
      <c r="C37" s="13" t="str">
        <f t="shared" si="2"/>
        <v>75</v>
      </c>
      <c r="D37" s="13" t="str">
        <f t="shared" si="3"/>
        <v>00</v>
      </c>
      <c r="E37" s="13" t="str">
        <f t="shared" si="4"/>
        <v>00</v>
      </c>
      <c r="F37" s="14" t="str">
        <f t="shared" si="5"/>
        <v>00</v>
      </c>
      <c r="G37" s="18">
        <v>3175000000</v>
      </c>
      <c r="H37" s="15" t="s">
        <v>37</v>
      </c>
      <c r="I37" s="12" t="s">
        <v>13</v>
      </c>
      <c r="K37" t="str">
        <f t="shared" si="12"/>
        <v>3175000000</v>
      </c>
      <c r="L37" t="str">
        <f t="shared" si="13"/>
        <v>'3175000000'</v>
      </c>
      <c r="M37" t="str">
        <f t="shared" si="14"/>
        <v>'TRANSFERÊNCIAS A INSTITUIÇÕES MULTIGOVERNAMENTAIS À CONTA DE RECURSOS DE QUE TRATAM OS §§ 1º E 2º DO ART. 24 DA LEI COMPLEMENTAR Nº 141, DE 2012 - RESTOS A PAGAR CANCELADOS'</v>
      </c>
      <c r="N37" t="str">
        <f t="shared" si="15"/>
        <v>'S'</v>
      </c>
      <c r="O37">
        <f t="shared" si="16"/>
        <v>4</v>
      </c>
      <c r="P37" t="str">
        <f t="shared" si="17"/>
        <v>Insert into CONTA_RECEITA_DESPESA  (VERSION,ATIVO,DATE_CREATED,LAST_UPDATED,TIPO,CODIGO,DESCRICAO,ANALITICO,TAMANHO) values (0,'S',sysdate,sysdate,'D','3175000000','TRANSFERÊNCIAS A INSTITUIÇÕES MULTIGOVERNAMENTAIS À CONTA DE RECURSOS DE QUE TRATAM OS §§ 1º E 2º DO ART. 24 DA LEI COMPLEMENTAR Nº 141, DE 2012 - RESTOS A PAGAR CANCELADOS','S',4);</v>
      </c>
    </row>
    <row r="38" spans="1:16" ht="49" thickBot="1" x14ac:dyDescent="0.25">
      <c r="A38" s="11" t="str">
        <f t="shared" si="0"/>
        <v>3</v>
      </c>
      <c r="B38" s="12" t="str">
        <f t="shared" si="1"/>
        <v>1</v>
      </c>
      <c r="C38" s="13" t="str">
        <f t="shared" si="2"/>
        <v>76</v>
      </c>
      <c r="D38" s="13" t="str">
        <f t="shared" si="3"/>
        <v>00</v>
      </c>
      <c r="E38" s="13" t="str">
        <f t="shared" si="4"/>
        <v>00</v>
      </c>
      <c r="F38" s="14" t="str">
        <f t="shared" si="5"/>
        <v>00</v>
      </c>
      <c r="G38" s="18">
        <v>3176000000</v>
      </c>
      <c r="H38" s="15" t="s">
        <v>38</v>
      </c>
      <c r="I38" s="12" t="s">
        <v>13</v>
      </c>
      <c r="K38" t="str">
        <f t="shared" si="12"/>
        <v>3176000000</v>
      </c>
      <c r="L38" t="str">
        <f t="shared" si="13"/>
        <v>'3176000000'</v>
      </c>
      <c r="M38" t="str">
        <f t="shared" si="14"/>
        <v>'TRANSFERÊNCIAS A INSTITUIÇÕES MULTIGOVERNAMENTAIS À CONTA DE RECURSOS DE QUE TRATA O ART. 25 DA LEI COMPLEMENTAR Nº 141, DE 2012  - DIFERENÇA DO MÍNIMO NÃO APLICADO EM EXERCÍCIOS ANTERIORES'</v>
      </c>
      <c r="N38" t="str">
        <f t="shared" si="15"/>
        <v>'S'</v>
      </c>
      <c r="O38">
        <f t="shared" si="16"/>
        <v>4</v>
      </c>
      <c r="P38" t="str">
        <f t="shared" si="17"/>
        <v>Insert into CONTA_RECEITA_DESPESA  (VERSION,ATIVO,DATE_CREATED,LAST_UPDATED,TIPO,CODIGO,DESCRICAO,ANALITICO,TAMANHO) values (0,'S',sysdate,sysdate,'D','3176000000','TRANSFERÊNCIAS A INSTITUIÇÕES MULTIGOVERNAMENTAIS À CONTA DE RECURSOS DE QUE TRATA O ART. 25 DA LEI COMPLEMENTAR Nº 141, DE 2012  - DIFERENÇA DO MÍNIMO NÃO APLICADO EM EXERCÍCIOS ANTERIORES','S',4);</v>
      </c>
    </row>
    <row r="39" spans="1:16" ht="17" thickBot="1" x14ac:dyDescent="0.25">
      <c r="A39" s="11" t="str">
        <f t="shared" si="0"/>
        <v>3</v>
      </c>
      <c r="B39" s="12" t="str">
        <f t="shared" si="1"/>
        <v>1</v>
      </c>
      <c r="C39" s="13" t="str">
        <f t="shared" si="2"/>
        <v>80</v>
      </c>
      <c r="D39" s="13" t="str">
        <f t="shared" si="3"/>
        <v>00</v>
      </c>
      <c r="E39" s="13" t="str">
        <f t="shared" si="4"/>
        <v>00</v>
      </c>
      <c r="F39" s="14" t="str">
        <f t="shared" si="5"/>
        <v>00</v>
      </c>
      <c r="G39" s="18">
        <v>3180000000</v>
      </c>
      <c r="H39" s="15" t="s">
        <v>39</v>
      </c>
      <c r="I39" s="12" t="s">
        <v>10</v>
      </c>
      <c r="K39" t="str">
        <f t="shared" si="12"/>
        <v>3180000000</v>
      </c>
      <c r="L39" t="str">
        <f t="shared" si="13"/>
        <v>'3180000000'</v>
      </c>
      <c r="M39" t="str">
        <f t="shared" si="14"/>
        <v>'TRANSFERÊNCIAS AO EXTERIOR'</v>
      </c>
      <c r="N39" t="str">
        <f t="shared" si="15"/>
        <v>'N'</v>
      </c>
      <c r="O39">
        <f t="shared" si="16"/>
        <v>4</v>
      </c>
      <c r="P39" t="str">
        <f t="shared" si="17"/>
        <v>Insert into CONTA_RECEITA_DESPESA  (VERSION,ATIVO,DATE_CREATED,LAST_UPDATED,TIPO,CODIGO,DESCRICAO,ANALITICO,TAMANHO) values (0,'S',sysdate,sysdate,'D','3180000000','TRANSFERÊNCIAS AO EXTERIOR','N',4);</v>
      </c>
    </row>
    <row r="40" spans="1:16" ht="17" thickBot="1" x14ac:dyDescent="0.25">
      <c r="A40" s="11" t="str">
        <f t="shared" si="0"/>
        <v>3</v>
      </c>
      <c r="B40" s="12" t="str">
        <f t="shared" si="1"/>
        <v>1</v>
      </c>
      <c r="C40" s="13" t="str">
        <f t="shared" si="2"/>
        <v>80</v>
      </c>
      <c r="D40" s="13" t="str">
        <f t="shared" si="3"/>
        <v>04</v>
      </c>
      <c r="E40" s="13" t="str">
        <f t="shared" si="4"/>
        <v>00</v>
      </c>
      <c r="F40" s="14" t="str">
        <f t="shared" si="5"/>
        <v>00</v>
      </c>
      <c r="G40" s="18">
        <v>3180040000</v>
      </c>
      <c r="H40" s="15" t="s">
        <v>40</v>
      </c>
      <c r="I40" s="12" t="s">
        <v>13</v>
      </c>
      <c r="K40" t="str">
        <f t="shared" si="12"/>
        <v>3180040000</v>
      </c>
      <c r="L40" t="str">
        <f t="shared" si="13"/>
        <v>'3180040000'</v>
      </c>
      <c r="M40" t="str">
        <f t="shared" si="14"/>
        <v>'CONTRATAÇÃO POR TEMPO DETERMINADO'</v>
      </c>
      <c r="N40" t="str">
        <f t="shared" si="15"/>
        <v>'S'</v>
      </c>
      <c r="O40">
        <f t="shared" si="16"/>
        <v>6</v>
      </c>
      <c r="P40" t="str">
        <f t="shared" si="17"/>
        <v>Insert into CONTA_RECEITA_DESPESA  (VERSION,ATIVO,DATE_CREATED,LAST_UPDATED,TIPO,CODIGO,DESCRICAO,ANALITICO,TAMANHO) values (0,'S',sysdate,sysdate,'D','3180040000','CONTRATAÇÃO POR TEMPO DETERMINADO','S',6);</v>
      </c>
    </row>
    <row r="41" spans="1:16" ht="17" thickBot="1" x14ac:dyDescent="0.25">
      <c r="A41" s="11" t="str">
        <f t="shared" si="0"/>
        <v>3</v>
      </c>
      <c r="B41" s="12" t="str">
        <f t="shared" si="1"/>
        <v>1</v>
      </c>
      <c r="C41" s="13" t="str">
        <f t="shared" si="2"/>
        <v>80</v>
      </c>
      <c r="D41" s="13" t="str">
        <f t="shared" si="3"/>
        <v>99</v>
      </c>
      <c r="E41" s="13" t="str">
        <f t="shared" si="4"/>
        <v>00</v>
      </c>
      <c r="F41" s="14" t="str">
        <f t="shared" si="5"/>
        <v>00</v>
      </c>
      <c r="G41" s="18">
        <v>3180990000</v>
      </c>
      <c r="H41" s="15" t="s">
        <v>17</v>
      </c>
      <c r="I41" s="12" t="s">
        <v>13</v>
      </c>
      <c r="K41" t="str">
        <f t="shared" si="12"/>
        <v>3180990000</v>
      </c>
      <c r="L41" t="str">
        <f t="shared" si="13"/>
        <v>'3180990000'</v>
      </c>
      <c r="M41" t="str">
        <f t="shared" si="14"/>
        <v>'ELEMENTO GENÉRICO'</v>
      </c>
      <c r="N41" t="str">
        <f t="shared" si="15"/>
        <v>'S'</v>
      </c>
      <c r="O41">
        <f t="shared" si="16"/>
        <v>6</v>
      </c>
      <c r="P41" t="str">
        <f t="shared" si="17"/>
        <v>Insert into CONTA_RECEITA_DESPESA  (VERSION,ATIVO,DATE_CREATED,LAST_UPDATED,TIPO,CODIGO,DESCRICAO,ANALITICO,TAMANHO) values (0,'S',sysdate,sysdate,'D','3180990000','ELEMENTO GENÉRICO','S',6);</v>
      </c>
    </row>
    <row r="42" spans="1:16" ht="17" thickBot="1" x14ac:dyDescent="0.25">
      <c r="A42" s="11" t="str">
        <f t="shared" si="0"/>
        <v>3</v>
      </c>
      <c r="B42" s="12" t="str">
        <f t="shared" si="1"/>
        <v>1</v>
      </c>
      <c r="C42" s="13" t="str">
        <f t="shared" si="2"/>
        <v>90</v>
      </c>
      <c r="D42" s="13" t="str">
        <f t="shared" si="3"/>
        <v>00</v>
      </c>
      <c r="E42" s="13" t="str">
        <f t="shared" si="4"/>
        <v>00</v>
      </c>
      <c r="F42" s="14" t="str">
        <f t="shared" si="5"/>
        <v>00</v>
      </c>
      <c r="G42" s="18">
        <v>3190000000</v>
      </c>
      <c r="H42" s="15" t="s">
        <v>41</v>
      </c>
      <c r="I42" s="12" t="s">
        <v>10</v>
      </c>
      <c r="K42" t="str">
        <f t="shared" si="12"/>
        <v>3190000000</v>
      </c>
      <c r="L42" t="str">
        <f t="shared" si="13"/>
        <v>'3190000000'</v>
      </c>
      <c r="M42" t="str">
        <f t="shared" si="14"/>
        <v>'APLICAÇÕES DIRETAS'</v>
      </c>
      <c r="N42" t="str">
        <f t="shared" si="15"/>
        <v>'N'</v>
      </c>
      <c r="O42">
        <f t="shared" si="16"/>
        <v>4</v>
      </c>
      <c r="P42" t="str">
        <f t="shared" si="17"/>
        <v>Insert into CONTA_RECEITA_DESPESA  (VERSION,ATIVO,DATE_CREATED,LAST_UPDATED,TIPO,CODIGO,DESCRICAO,ANALITICO,TAMANHO) values (0,'S',sysdate,sysdate,'D','3190000000','APLICAÇÕES DIRETAS','N',4);</v>
      </c>
    </row>
    <row r="43" spans="1:16" ht="17" thickBot="1" x14ac:dyDescent="0.25">
      <c r="A43" s="11" t="str">
        <f t="shared" si="0"/>
        <v>3</v>
      </c>
      <c r="B43" s="12" t="str">
        <f t="shared" si="1"/>
        <v>1</v>
      </c>
      <c r="C43" s="13" t="str">
        <f t="shared" si="2"/>
        <v>90</v>
      </c>
      <c r="D43" s="13" t="str">
        <f t="shared" si="3"/>
        <v>01</v>
      </c>
      <c r="E43" s="13" t="str">
        <f t="shared" si="4"/>
        <v>00</v>
      </c>
      <c r="F43" s="14" t="str">
        <f t="shared" si="5"/>
        <v>00</v>
      </c>
      <c r="G43" s="18">
        <v>3190010000</v>
      </c>
      <c r="H43" s="15" t="s">
        <v>42</v>
      </c>
      <c r="I43" s="12" t="s">
        <v>10</v>
      </c>
      <c r="K43" t="str">
        <f t="shared" si="12"/>
        <v>3190010000</v>
      </c>
      <c r="L43" t="str">
        <f t="shared" si="13"/>
        <v>'3190010000'</v>
      </c>
      <c r="M43" t="str">
        <f t="shared" si="14"/>
        <v>'APOSENTADORIAS DO RPPS, RESERVA REMUNERADA E REFORMAS DOS MILITARES '</v>
      </c>
      <c r="N43" t="str">
        <f t="shared" si="15"/>
        <v>'N'</v>
      </c>
      <c r="O43">
        <f t="shared" si="16"/>
        <v>6</v>
      </c>
      <c r="P43" t="str">
        <f t="shared" si="17"/>
        <v>Insert into CONTA_RECEITA_DESPESA  (VERSION,ATIVO,DATE_CREATED,LAST_UPDATED,TIPO,CODIGO,DESCRICAO,ANALITICO,TAMANHO) values (0,'S',sysdate,sysdate,'D','3190010000','APOSENTADORIAS DO RPPS, RESERVA REMUNERADA E REFORMAS DOS MILITARES ','N',6);</v>
      </c>
    </row>
    <row r="44" spans="1:16" ht="17" thickBot="1" x14ac:dyDescent="0.25">
      <c r="A44" s="11" t="str">
        <f t="shared" si="0"/>
        <v>3</v>
      </c>
      <c r="B44" s="12" t="str">
        <f t="shared" si="1"/>
        <v>1</v>
      </c>
      <c r="C44" s="13" t="str">
        <f t="shared" si="2"/>
        <v>90</v>
      </c>
      <c r="D44" s="13" t="str">
        <f t="shared" si="3"/>
        <v>01</v>
      </c>
      <c r="E44" s="13" t="str">
        <f t="shared" si="4"/>
        <v>01</v>
      </c>
      <c r="F44" s="14" t="str">
        <f t="shared" si="5"/>
        <v>00</v>
      </c>
      <c r="G44" s="18">
        <v>3190010100</v>
      </c>
      <c r="H44" s="15" t="s">
        <v>43</v>
      </c>
      <c r="I44" s="12" t="s">
        <v>13</v>
      </c>
      <c r="K44" t="str">
        <f t="shared" si="12"/>
        <v>3190010100</v>
      </c>
      <c r="L44" t="str">
        <f t="shared" si="13"/>
        <v>'3190010100'</v>
      </c>
      <c r="M44" t="str">
        <f t="shared" si="14"/>
        <v>'PROVENTOS - PESSOAL CIVIL'</v>
      </c>
      <c r="N44" t="str">
        <f t="shared" si="15"/>
        <v>'S'</v>
      </c>
      <c r="O44">
        <f t="shared" si="16"/>
        <v>8</v>
      </c>
      <c r="P44" t="str">
        <f t="shared" si="17"/>
        <v>Insert into CONTA_RECEITA_DESPESA  (VERSION,ATIVO,DATE_CREATED,LAST_UPDATED,TIPO,CODIGO,DESCRICAO,ANALITICO,TAMANHO) values (0,'S',sysdate,sysdate,'D','3190010100','PROVENTOS - PESSOAL CIVIL','S',8);</v>
      </c>
    </row>
    <row r="45" spans="1:16" ht="17" thickBot="1" x14ac:dyDescent="0.25">
      <c r="A45" s="11" t="str">
        <f t="shared" si="0"/>
        <v>3</v>
      </c>
      <c r="B45" s="12" t="str">
        <f t="shared" si="1"/>
        <v>1</v>
      </c>
      <c r="C45" s="13" t="str">
        <f t="shared" si="2"/>
        <v>90</v>
      </c>
      <c r="D45" s="13" t="str">
        <f t="shared" si="3"/>
        <v>01</v>
      </c>
      <c r="E45" s="13" t="str">
        <f t="shared" si="4"/>
        <v>06</v>
      </c>
      <c r="F45" s="14" t="str">
        <f t="shared" si="5"/>
        <v>00</v>
      </c>
      <c r="G45" s="18">
        <v>3190010600</v>
      </c>
      <c r="H45" s="15" t="s">
        <v>44</v>
      </c>
      <c r="I45" s="12" t="s">
        <v>13</v>
      </c>
      <c r="K45" t="str">
        <f t="shared" si="12"/>
        <v>3190010600</v>
      </c>
      <c r="L45" t="str">
        <f t="shared" si="13"/>
        <v>'3190010600'</v>
      </c>
      <c r="M45" t="str">
        <f t="shared" si="14"/>
        <v>'13º  SALÁRIO - PESSOAL CIVIL'</v>
      </c>
      <c r="N45" t="str">
        <f t="shared" si="15"/>
        <v>'S'</v>
      </c>
      <c r="O45">
        <f t="shared" si="16"/>
        <v>8</v>
      </c>
      <c r="P45" t="str">
        <f t="shared" si="17"/>
        <v>Insert into CONTA_RECEITA_DESPESA  (VERSION,ATIVO,DATE_CREATED,LAST_UPDATED,TIPO,CODIGO,DESCRICAO,ANALITICO,TAMANHO) values (0,'S',sysdate,sysdate,'D','3190010600','13º  SALÁRIO - PESSOAL CIVIL','S',8);</v>
      </c>
    </row>
    <row r="46" spans="1:16" ht="17" thickBot="1" x14ac:dyDescent="0.25">
      <c r="A46" s="11" t="str">
        <f t="shared" si="0"/>
        <v>3</v>
      </c>
      <c r="B46" s="12" t="str">
        <f t="shared" si="1"/>
        <v>1</v>
      </c>
      <c r="C46" s="13" t="str">
        <f t="shared" si="2"/>
        <v>90</v>
      </c>
      <c r="D46" s="13" t="str">
        <f t="shared" si="3"/>
        <v>01</v>
      </c>
      <c r="E46" s="13" t="str">
        <f t="shared" si="4"/>
        <v>18</v>
      </c>
      <c r="F46" s="14" t="str">
        <f t="shared" si="5"/>
        <v>00</v>
      </c>
      <c r="G46" s="18">
        <v>3190011800</v>
      </c>
      <c r="H46" s="15" t="s">
        <v>45</v>
      </c>
      <c r="I46" s="12" t="s">
        <v>13</v>
      </c>
      <c r="K46" t="str">
        <f t="shared" si="12"/>
        <v>3190011800</v>
      </c>
      <c r="L46" t="str">
        <f t="shared" si="13"/>
        <v>'3190011800'</v>
      </c>
      <c r="M46" t="str">
        <f t="shared" si="14"/>
        <v>'LICENÇA PREMIO PARA INATIVO CIVIL'</v>
      </c>
      <c r="N46" t="str">
        <f t="shared" si="15"/>
        <v>'S'</v>
      </c>
      <c r="O46">
        <f t="shared" si="16"/>
        <v>8</v>
      </c>
      <c r="P46" t="str">
        <f t="shared" si="17"/>
        <v>Insert into CONTA_RECEITA_DESPESA  (VERSION,ATIVO,DATE_CREATED,LAST_UPDATED,TIPO,CODIGO,DESCRICAO,ANALITICO,TAMANHO) values (0,'S',sysdate,sysdate,'D','3190011800','LICENÇA PREMIO PARA INATIVO CIVIL','S',8);</v>
      </c>
    </row>
    <row r="47" spans="1:16" ht="17" thickBot="1" x14ac:dyDescent="0.25">
      <c r="A47" s="11" t="str">
        <f t="shared" si="0"/>
        <v>3</v>
      </c>
      <c r="B47" s="12" t="str">
        <f t="shared" si="1"/>
        <v>1</v>
      </c>
      <c r="C47" s="13" t="str">
        <f t="shared" si="2"/>
        <v>90</v>
      </c>
      <c r="D47" s="13" t="str">
        <f t="shared" si="3"/>
        <v>01</v>
      </c>
      <c r="E47" s="13" t="str">
        <f t="shared" si="4"/>
        <v>21</v>
      </c>
      <c r="F47" s="14" t="str">
        <f t="shared" si="5"/>
        <v>00</v>
      </c>
      <c r="G47" s="18">
        <v>3190012100</v>
      </c>
      <c r="H47" s="15" t="s">
        <v>46</v>
      </c>
      <c r="I47" s="12" t="s">
        <v>13</v>
      </c>
      <c r="K47" t="str">
        <f t="shared" si="12"/>
        <v>3190012100</v>
      </c>
      <c r="L47" t="str">
        <f t="shared" si="13"/>
        <v>'3190012100'</v>
      </c>
      <c r="M47" t="str">
        <f t="shared" si="14"/>
        <v>'PROVENTOS - PESSOAL MILITAR'</v>
      </c>
      <c r="N47" t="str">
        <f t="shared" si="15"/>
        <v>'S'</v>
      </c>
      <c r="O47">
        <f t="shared" si="16"/>
        <v>8</v>
      </c>
      <c r="P47" t="str">
        <f t="shared" si="17"/>
        <v>Insert into CONTA_RECEITA_DESPESA  (VERSION,ATIVO,DATE_CREATED,LAST_UPDATED,TIPO,CODIGO,DESCRICAO,ANALITICO,TAMANHO) values (0,'S',sysdate,sysdate,'D','3190012100','PROVENTOS - PESSOAL MILITAR','S',8);</v>
      </c>
    </row>
    <row r="48" spans="1:16" ht="17" thickBot="1" x14ac:dyDescent="0.25">
      <c r="A48" s="11" t="str">
        <f t="shared" si="0"/>
        <v>3</v>
      </c>
      <c r="B48" s="12" t="str">
        <f t="shared" si="1"/>
        <v>1</v>
      </c>
      <c r="C48" s="13" t="str">
        <f t="shared" si="2"/>
        <v>90</v>
      </c>
      <c r="D48" s="13" t="str">
        <f t="shared" si="3"/>
        <v>01</v>
      </c>
      <c r="E48" s="13" t="str">
        <f t="shared" si="4"/>
        <v>23</v>
      </c>
      <c r="F48" s="14" t="str">
        <f t="shared" si="5"/>
        <v>00</v>
      </c>
      <c r="G48" s="18">
        <v>3190012300</v>
      </c>
      <c r="H48" s="15" t="s">
        <v>47</v>
      </c>
      <c r="I48" s="12" t="s">
        <v>13</v>
      </c>
      <c r="K48" t="str">
        <f t="shared" si="12"/>
        <v>3190012300</v>
      </c>
      <c r="L48" t="str">
        <f t="shared" si="13"/>
        <v>'3190012300'</v>
      </c>
      <c r="M48" t="str">
        <f t="shared" si="14"/>
        <v>'AUXILIO-INVALIDEZ - PESSOAL MILITAR'</v>
      </c>
      <c r="N48" t="str">
        <f t="shared" si="15"/>
        <v>'S'</v>
      </c>
      <c r="O48">
        <f t="shared" si="16"/>
        <v>8</v>
      </c>
      <c r="P48" t="str">
        <f t="shared" si="17"/>
        <v>Insert into CONTA_RECEITA_DESPESA  (VERSION,ATIVO,DATE_CREATED,LAST_UPDATED,TIPO,CODIGO,DESCRICAO,ANALITICO,TAMANHO) values (0,'S',sysdate,sysdate,'D','3190012300','AUXILIO-INVALIDEZ - PESSOAL MILITAR','S',8);</v>
      </c>
    </row>
    <row r="49" spans="1:16" ht="17" thickBot="1" x14ac:dyDescent="0.25">
      <c r="A49" s="11" t="str">
        <f t="shared" si="0"/>
        <v>3</v>
      </c>
      <c r="B49" s="12" t="str">
        <f t="shared" si="1"/>
        <v>1</v>
      </c>
      <c r="C49" s="13" t="str">
        <f t="shared" si="2"/>
        <v>90</v>
      </c>
      <c r="D49" s="13" t="str">
        <f t="shared" si="3"/>
        <v>01</v>
      </c>
      <c r="E49" s="13" t="str">
        <f t="shared" si="4"/>
        <v>26</v>
      </c>
      <c r="F49" s="14" t="str">
        <f t="shared" si="5"/>
        <v>00</v>
      </c>
      <c r="G49" s="18">
        <v>3190012600</v>
      </c>
      <c r="H49" s="15" t="s">
        <v>48</v>
      </c>
      <c r="I49" s="12" t="s">
        <v>13</v>
      </c>
      <c r="K49" t="str">
        <f t="shared" si="12"/>
        <v>3190012600</v>
      </c>
      <c r="L49" t="str">
        <f t="shared" si="13"/>
        <v>'3190012600'</v>
      </c>
      <c r="M49" t="str">
        <f t="shared" si="14"/>
        <v>'13º SALÁRIO - PESSOAL MILITAR'</v>
      </c>
      <c r="N49" t="str">
        <f t="shared" si="15"/>
        <v>'S'</v>
      </c>
      <c r="O49">
        <f t="shared" si="16"/>
        <v>8</v>
      </c>
      <c r="P49" t="str">
        <f t="shared" si="17"/>
        <v>Insert into CONTA_RECEITA_DESPESA  (VERSION,ATIVO,DATE_CREATED,LAST_UPDATED,TIPO,CODIGO,DESCRICAO,ANALITICO,TAMANHO) values (0,'S',sysdate,sysdate,'D','3190012600','13º SALÁRIO - PESSOAL MILITAR','S',8);</v>
      </c>
    </row>
    <row r="50" spans="1:16" ht="33" thickBot="1" x14ac:dyDescent="0.25">
      <c r="A50" s="11" t="str">
        <f t="shared" si="0"/>
        <v>3</v>
      </c>
      <c r="B50" s="12" t="str">
        <f t="shared" si="1"/>
        <v>1</v>
      </c>
      <c r="C50" s="13" t="str">
        <f t="shared" si="2"/>
        <v>90</v>
      </c>
      <c r="D50" s="13" t="str">
        <f t="shared" si="3"/>
        <v>01</v>
      </c>
      <c r="E50" s="13" t="str">
        <f t="shared" si="4"/>
        <v>51</v>
      </c>
      <c r="F50" s="14" t="str">
        <f t="shared" si="5"/>
        <v>00</v>
      </c>
      <c r="G50" s="18">
        <v>3190015100</v>
      </c>
      <c r="H50" s="15" t="s">
        <v>49</v>
      </c>
      <c r="I50" s="12" t="s">
        <v>10</v>
      </c>
      <c r="K50" t="str">
        <f t="shared" si="12"/>
        <v>3190015100</v>
      </c>
      <c r="L50" t="str">
        <f t="shared" si="13"/>
        <v>'3190015100'</v>
      </c>
      <c r="M50" t="str">
        <f t="shared" si="14"/>
        <v>'ADICIONAIS, VANTAGENS,GRATIFICAÇÕES E OUTROS COMPLEMENTOS DE PROVENTOS - PESSOAL CIVIL'</v>
      </c>
      <c r="N50" t="str">
        <f t="shared" si="15"/>
        <v>'N'</v>
      </c>
      <c r="O50">
        <f t="shared" si="16"/>
        <v>8</v>
      </c>
      <c r="P50" t="str">
        <f t="shared" si="17"/>
        <v>Insert into CONTA_RECEITA_DESPESA  (VERSION,ATIVO,DATE_CREATED,LAST_UPDATED,TIPO,CODIGO,DESCRICAO,ANALITICO,TAMANHO) values (0,'S',sysdate,sysdate,'D','3190015100','ADICIONAIS, VANTAGENS,GRATIFICAÇÕES E OUTROS COMPLEMENTOS DE PROVENTOS - PESSOAL CIVIL','N',8);</v>
      </c>
    </row>
    <row r="51" spans="1:16" ht="33" thickBot="1" x14ac:dyDescent="0.25">
      <c r="A51" s="11" t="str">
        <f t="shared" si="0"/>
        <v>3</v>
      </c>
      <c r="B51" s="12" t="str">
        <f t="shared" si="1"/>
        <v>1</v>
      </c>
      <c r="C51" s="13" t="str">
        <f t="shared" si="2"/>
        <v>90</v>
      </c>
      <c r="D51" s="13" t="str">
        <f t="shared" si="3"/>
        <v>01</v>
      </c>
      <c r="E51" s="13" t="str">
        <f t="shared" si="4"/>
        <v>51</v>
      </c>
      <c r="F51" s="14" t="str">
        <f t="shared" si="5"/>
        <v>01</v>
      </c>
      <c r="G51" s="18">
        <v>3190015101</v>
      </c>
      <c r="H51" s="15" t="s">
        <v>921</v>
      </c>
      <c r="I51" s="12" t="s">
        <v>13</v>
      </c>
      <c r="K51" t="str">
        <f t="shared" si="12"/>
        <v>3190015101</v>
      </c>
      <c r="L51" t="str">
        <f t="shared" si="13"/>
        <v>'3190015101'</v>
      </c>
      <c r="M51" t="str">
        <f t="shared" si="14"/>
        <v>'ADICIONAIS, VANTAGENS,GRATIFICAÇÕES E OUTROS COMPLEMENTOS DE PROVENTOS - PESSOAL CIVIL - QUE INTEGRAM BASE DE CÁLCULO DO RGPS E RPPS'</v>
      </c>
      <c r="N51" t="str">
        <f t="shared" si="15"/>
        <v>'S'</v>
      </c>
      <c r="O51">
        <f t="shared" si="16"/>
        <v>10</v>
      </c>
      <c r="P51" t="str">
        <f t="shared" si="17"/>
        <v>Insert into CONTA_RECEITA_DESPESA  (VERSION,ATIVO,DATE_CREATED,LAST_UPDATED,TIPO,CODIGO,DESCRICAO,ANALITICO,TAMANHO) values (0,'S',sysdate,sysdate,'D','3190015101','ADICIONAIS, VANTAGENS,GRATIFICAÇÕES E OUTROS COMPLEMENTOS DE PROVENTOS - PESSOAL CIVIL - QUE INTEGRAM BASE DE CÁLCULO DO RGPS E RPPS','S',10);</v>
      </c>
    </row>
    <row r="52" spans="1:16" ht="33" thickBot="1" x14ac:dyDescent="0.25">
      <c r="A52" s="11" t="str">
        <f t="shared" si="0"/>
        <v>3</v>
      </c>
      <c r="B52" s="12" t="str">
        <f t="shared" si="1"/>
        <v>1</v>
      </c>
      <c r="C52" s="13" t="str">
        <f t="shared" si="2"/>
        <v>90</v>
      </c>
      <c r="D52" s="13" t="str">
        <f t="shared" si="3"/>
        <v>01</v>
      </c>
      <c r="E52" s="13" t="str">
        <f t="shared" si="4"/>
        <v>51</v>
      </c>
      <c r="F52" s="14" t="str">
        <f t="shared" si="5"/>
        <v>02</v>
      </c>
      <c r="G52" s="18">
        <v>3190015102</v>
      </c>
      <c r="H52" s="15" t="s">
        <v>922</v>
      </c>
      <c r="I52" s="12" t="s">
        <v>13</v>
      </c>
      <c r="K52" t="str">
        <f t="shared" si="12"/>
        <v>3190015102</v>
      </c>
      <c r="L52" t="str">
        <f t="shared" si="13"/>
        <v>'3190015102'</v>
      </c>
      <c r="M52" t="str">
        <f t="shared" si="14"/>
        <v>'ADICIONAIS, VANTAGENS,GRATIFICAÇÕES E OUTROS COMPLEMENTOS DE PROVENTOS - PESSOAL CIVIL - QUE NÃO INTEGRAM BASE DE CÁLCULO DO RGPS E RPPS'</v>
      </c>
      <c r="N52" t="str">
        <f t="shared" si="15"/>
        <v>'S'</v>
      </c>
      <c r="O52">
        <f t="shared" si="16"/>
        <v>10</v>
      </c>
      <c r="P52" t="str">
        <f t="shared" si="17"/>
        <v>Insert into CONTA_RECEITA_DESPESA  (VERSION,ATIVO,DATE_CREATED,LAST_UPDATED,TIPO,CODIGO,DESCRICAO,ANALITICO,TAMANHO) values (0,'S',sysdate,sysdate,'D','3190015102','ADICIONAIS, VANTAGENS,GRATIFICAÇÕES E OUTROS COMPLEMENTOS DE PROVENTOS - PESSOAL CIVIL - QUE NÃO INTEGRAM BASE DE CÁLCULO DO RGPS E RPPS','S',10);</v>
      </c>
    </row>
    <row r="53" spans="1:16" ht="33" thickBot="1" x14ac:dyDescent="0.25">
      <c r="A53" s="11" t="str">
        <f t="shared" si="0"/>
        <v>3</v>
      </c>
      <c r="B53" s="12" t="str">
        <f t="shared" si="1"/>
        <v>1</v>
      </c>
      <c r="C53" s="13" t="str">
        <f t="shared" si="2"/>
        <v>90</v>
      </c>
      <c r="D53" s="13" t="str">
        <f t="shared" si="3"/>
        <v>01</v>
      </c>
      <c r="E53" s="13" t="str">
        <f t="shared" si="4"/>
        <v>52</v>
      </c>
      <c r="F53" s="14" t="str">
        <f t="shared" si="5"/>
        <v>00</v>
      </c>
      <c r="G53" s="18">
        <v>3190015200</v>
      </c>
      <c r="H53" s="15" t="s">
        <v>50</v>
      </c>
      <c r="I53" s="12" t="s">
        <v>13</v>
      </c>
      <c r="K53" t="str">
        <f t="shared" si="12"/>
        <v>3190015200</v>
      </c>
      <c r="L53" t="str">
        <f t="shared" si="13"/>
        <v>'3190015200'</v>
      </c>
      <c r="M53" t="str">
        <f t="shared" si="14"/>
        <v>'ADICIONAIS, VANTAGENS,GRATIFICAÇÕES E OUTROS COMPLEMENTOS DE PROVENTOS - PESSOAL MILITAR'</v>
      </c>
      <c r="N53" t="str">
        <f t="shared" si="15"/>
        <v>'S'</v>
      </c>
      <c r="O53">
        <f t="shared" si="16"/>
        <v>8</v>
      </c>
      <c r="P53" t="str">
        <f t="shared" si="17"/>
        <v>Insert into CONTA_RECEITA_DESPESA  (VERSION,ATIVO,DATE_CREATED,LAST_UPDATED,TIPO,CODIGO,DESCRICAO,ANALITICO,TAMANHO) values (0,'S',sysdate,sysdate,'D','3190015200','ADICIONAIS, VANTAGENS,GRATIFICAÇÕES E OUTROS COMPLEMENTOS DE PROVENTOS - PESSOAL MILITAR','S',8);</v>
      </c>
    </row>
    <row r="54" spans="1:16" ht="17" thickBot="1" x14ac:dyDescent="0.25">
      <c r="A54" s="11" t="str">
        <f t="shared" si="0"/>
        <v>3</v>
      </c>
      <c r="B54" s="12" t="str">
        <f t="shared" si="1"/>
        <v>1</v>
      </c>
      <c r="C54" s="13" t="str">
        <f t="shared" si="2"/>
        <v>90</v>
      </c>
      <c r="D54" s="13" t="str">
        <f t="shared" si="3"/>
        <v>01</v>
      </c>
      <c r="E54" s="13" t="str">
        <f t="shared" si="4"/>
        <v>89</v>
      </c>
      <c r="F54" s="14" t="str">
        <f t="shared" si="5"/>
        <v>00</v>
      </c>
      <c r="G54" s="18">
        <v>3190018900</v>
      </c>
      <c r="H54" s="15" t="s">
        <v>51</v>
      </c>
      <c r="I54" s="12" t="s">
        <v>13</v>
      </c>
      <c r="K54" t="str">
        <f t="shared" si="12"/>
        <v>3190018900</v>
      </c>
      <c r="L54" t="str">
        <f t="shared" si="13"/>
        <v>'3190018900'</v>
      </c>
      <c r="M54" t="str">
        <f t="shared" si="14"/>
        <v>'OUTROS PROVENTOS - PESSOAL MILITAR'</v>
      </c>
      <c r="N54" t="str">
        <f t="shared" si="15"/>
        <v>'S'</v>
      </c>
      <c r="O54">
        <f t="shared" si="16"/>
        <v>8</v>
      </c>
      <c r="P54" t="str">
        <f t="shared" si="17"/>
        <v>Insert into CONTA_RECEITA_DESPESA  (VERSION,ATIVO,DATE_CREATED,LAST_UPDATED,TIPO,CODIGO,DESCRICAO,ANALITICO,TAMANHO) values (0,'S',sysdate,sysdate,'D','3190018900','OUTROS PROVENTOS - PESSOAL MILITAR','S',8);</v>
      </c>
    </row>
    <row r="55" spans="1:16" ht="17" thickBot="1" x14ac:dyDescent="0.25">
      <c r="A55" s="11" t="str">
        <f t="shared" si="0"/>
        <v>3</v>
      </c>
      <c r="B55" s="12" t="str">
        <f t="shared" si="1"/>
        <v>1</v>
      </c>
      <c r="C55" s="13" t="str">
        <f t="shared" si="2"/>
        <v>90</v>
      </c>
      <c r="D55" s="13" t="str">
        <f t="shared" si="3"/>
        <v>01</v>
      </c>
      <c r="E55" s="13" t="str">
        <f t="shared" si="4"/>
        <v>99</v>
      </c>
      <c r="F55" s="14" t="str">
        <f t="shared" si="5"/>
        <v>00</v>
      </c>
      <c r="G55" s="18">
        <v>3190019900</v>
      </c>
      <c r="H55" s="15" t="s">
        <v>52</v>
      </c>
      <c r="I55" s="12" t="s">
        <v>13</v>
      </c>
      <c r="K55" t="str">
        <f t="shared" si="12"/>
        <v>3190019900</v>
      </c>
      <c r="L55" t="str">
        <f t="shared" si="13"/>
        <v>'3190019900'</v>
      </c>
      <c r="M55" t="str">
        <f t="shared" si="14"/>
        <v>'OUTROS PROVENTOS - PESOAL CIVIL'</v>
      </c>
      <c r="N55" t="str">
        <f t="shared" si="15"/>
        <v>'S'</v>
      </c>
      <c r="O55">
        <f t="shared" si="16"/>
        <v>8</v>
      </c>
      <c r="P55" t="str">
        <f t="shared" si="17"/>
        <v>Insert into CONTA_RECEITA_DESPESA  (VERSION,ATIVO,DATE_CREATED,LAST_UPDATED,TIPO,CODIGO,DESCRICAO,ANALITICO,TAMANHO) values (0,'S',sysdate,sysdate,'D','3190019900','OUTROS PROVENTOS - PESOAL CIVIL','S',8);</v>
      </c>
    </row>
    <row r="56" spans="1:16" ht="17" thickBot="1" x14ac:dyDescent="0.25">
      <c r="A56" s="11" t="str">
        <f t="shared" si="0"/>
        <v>3</v>
      </c>
      <c r="B56" s="12" t="str">
        <f t="shared" si="1"/>
        <v>1</v>
      </c>
      <c r="C56" s="13" t="str">
        <f t="shared" si="2"/>
        <v>90</v>
      </c>
      <c r="D56" s="13" t="str">
        <f t="shared" si="3"/>
        <v>03</v>
      </c>
      <c r="E56" s="13" t="str">
        <f t="shared" si="4"/>
        <v>00</v>
      </c>
      <c r="F56" s="14" t="str">
        <f t="shared" si="5"/>
        <v>00</v>
      </c>
      <c r="G56" s="18">
        <v>3190030000</v>
      </c>
      <c r="H56" s="15" t="s">
        <v>53</v>
      </c>
      <c r="I56" s="12" t="s">
        <v>10</v>
      </c>
      <c r="K56" t="str">
        <f t="shared" si="12"/>
        <v>3190030000</v>
      </c>
      <c r="L56" t="str">
        <f t="shared" si="13"/>
        <v>'3190030000'</v>
      </c>
      <c r="M56" t="str">
        <f t="shared" si="14"/>
        <v>'PENSÕES DO RPPS E DO MILITAR '</v>
      </c>
      <c r="N56" t="str">
        <f t="shared" si="15"/>
        <v>'N'</v>
      </c>
      <c r="O56">
        <f t="shared" si="16"/>
        <v>6</v>
      </c>
      <c r="P56" t="str">
        <f t="shared" si="17"/>
        <v>Insert into CONTA_RECEITA_DESPESA  (VERSION,ATIVO,DATE_CREATED,LAST_UPDATED,TIPO,CODIGO,DESCRICAO,ANALITICO,TAMANHO) values (0,'S',sysdate,sysdate,'D','3190030000','PENSÕES DO RPPS E DO MILITAR ','N',6);</v>
      </c>
    </row>
    <row r="57" spans="1:16" ht="17" thickBot="1" x14ac:dyDescent="0.25">
      <c r="A57" s="11" t="str">
        <f t="shared" si="0"/>
        <v>3</v>
      </c>
      <c r="B57" s="12" t="str">
        <f t="shared" si="1"/>
        <v>1</v>
      </c>
      <c r="C57" s="13" t="str">
        <f t="shared" si="2"/>
        <v>90</v>
      </c>
      <c r="D57" s="13" t="str">
        <f t="shared" si="3"/>
        <v>03</v>
      </c>
      <c r="E57" s="13" t="str">
        <f t="shared" si="4"/>
        <v>01</v>
      </c>
      <c r="F57" s="14" t="str">
        <f t="shared" si="5"/>
        <v>00</v>
      </c>
      <c r="G57" s="18">
        <v>3190030100</v>
      </c>
      <c r="H57" s="15" t="s">
        <v>54</v>
      </c>
      <c r="I57" s="12" t="s">
        <v>13</v>
      </c>
      <c r="K57" t="str">
        <f t="shared" si="12"/>
        <v>3190030100</v>
      </c>
      <c r="L57" t="str">
        <f t="shared" si="13"/>
        <v>'3190030100'</v>
      </c>
      <c r="M57" t="str">
        <f t="shared" si="14"/>
        <v>'PENSOES CIVIS'</v>
      </c>
      <c r="N57" t="str">
        <f t="shared" si="15"/>
        <v>'S'</v>
      </c>
      <c r="O57">
        <f t="shared" si="16"/>
        <v>8</v>
      </c>
      <c r="P57" t="str">
        <f t="shared" si="17"/>
        <v>Insert into CONTA_RECEITA_DESPESA  (VERSION,ATIVO,DATE_CREATED,LAST_UPDATED,TIPO,CODIGO,DESCRICAO,ANALITICO,TAMANHO) values (0,'S',sysdate,sysdate,'D','3190030100','PENSOES CIVIS','S',8);</v>
      </c>
    </row>
    <row r="58" spans="1:16" ht="17" thickBot="1" x14ac:dyDescent="0.25">
      <c r="A58" s="11" t="str">
        <f t="shared" si="0"/>
        <v>3</v>
      </c>
      <c r="B58" s="12" t="str">
        <f t="shared" si="1"/>
        <v>1</v>
      </c>
      <c r="C58" s="13" t="str">
        <f t="shared" si="2"/>
        <v>90</v>
      </c>
      <c r="D58" s="13" t="str">
        <f t="shared" si="3"/>
        <v>03</v>
      </c>
      <c r="E58" s="13" t="str">
        <f t="shared" si="4"/>
        <v>02</v>
      </c>
      <c r="F58" s="14" t="str">
        <f t="shared" si="5"/>
        <v>00</v>
      </c>
      <c r="G58" s="18">
        <v>3190030200</v>
      </c>
      <c r="H58" s="15" t="s">
        <v>55</v>
      </c>
      <c r="I58" s="12" t="s">
        <v>13</v>
      </c>
      <c r="K58" t="str">
        <f t="shared" si="12"/>
        <v>3190030200</v>
      </c>
      <c r="L58" t="str">
        <f t="shared" si="13"/>
        <v>'3190030200'</v>
      </c>
      <c r="M58" t="str">
        <f t="shared" si="14"/>
        <v>'PENSOES MILITARES'</v>
      </c>
      <c r="N58" t="str">
        <f t="shared" si="15"/>
        <v>'S'</v>
      </c>
      <c r="O58">
        <f t="shared" si="16"/>
        <v>8</v>
      </c>
      <c r="P58" t="str">
        <f t="shared" si="17"/>
        <v>Insert into CONTA_RECEITA_DESPESA  (VERSION,ATIVO,DATE_CREATED,LAST_UPDATED,TIPO,CODIGO,DESCRICAO,ANALITICO,TAMANHO) values (0,'S',sysdate,sysdate,'D','3190030200','PENSOES MILITARES','S',8);</v>
      </c>
    </row>
    <row r="59" spans="1:16" ht="17" thickBot="1" x14ac:dyDescent="0.25">
      <c r="A59" s="11" t="str">
        <f t="shared" si="0"/>
        <v>3</v>
      </c>
      <c r="B59" s="12" t="str">
        <f t="shared" si="1"/>
        <v>1</v>
      </c>
      <c r="C59" s="13" t="str">
        <f t="shared" si="2"/>
        <v>90</v>
      </c>
      <c r="D59" s="13" t="str">
        <f t="shared" si="3"/>
        <v>03</v>
      </c>
      <c r="E59" s="13" t="str">
        <f t="shared" si="4"/>
        <v>03</v>
      </c>
      <c r="F59" s="14" t="str">
        <f t="shared" si="5"/>
        <v>00</v>
      </c>
      <c r="G59" s="18">
        <v>3190030300</v>
      </c>
      <c r="H59" s="15" t="s">
        <v>56</v>
      </c>
      <c r="I59" s="12" t="s">
        <v>13</v>
      </c>
      <c r="K59" t="str">
        <f t="shared" si="12"/>
        <v>3190030300</v>
      </c>
      <c r="L59" t="str">
        <f t="shared" si="13"/>
        <v>'3190030300'</v>
      </c>
      <c r="M59" t="str">
        <f t="shared" si="14"/>
        <v>'13 SALÁRIO - PENSÕES CIVIS'</v>
      </c>
      <c r="N59" t="str">
        <f t="shared" si="15"/>
        <v>'S'</v>
      </c>
      <c r="O59">
        <f t="shared" si="16"/>
        <v>8</v>
      </c>
      <c r="P59" t="str">
        <f t="shared" si="17"/>
        <v>Insert into CONTA_RECEITA_DESPESA  (VERSION,ATIVO,DATE_CREATED,LAST_UPDATED,TIPO,CODIGO,DESCRICAO,ANALITICO,TAMANHO) values (0,'S',sysdate,sysdate,'D','3190030300','13 SALÁRIO - PENSÕES CIVIS','S',8);</v>
      </c>
    </row>
    <row r="60" spans="1:16" ht="17" thickBot="1" x14ac:dyDescent="0.25">
      <c r="A60" s="11" t="str">
        <f t="shared" si="0"/>
        <v>3</v>
      </c>
      <c r="B60" s="12" t="str">
        <f t="shared" si="1"/>
        <v>1</v>
      </c>
      <c r="C60" s="13" t="str">
        <f t="shared" si="2"/>
        <v>90</v>
      </c>
      <c r="D60" s="13" t="str">
        <f t="shared" si="3"/>
        <v>03</v>
      </c>
      <c r="E60" s="13" t="str">
        <f t="shared" si="4"/>
        <v>04</v>
      </c>
      <c r="F60" s="14" t="str">
        <f t="shared" si="5"/>
        <v>00</v>
      </c>
      <c r="G60" s="18">
        <v>3190030400</v>
      </c>
      <c r="H60" s="15" t="s">
        <v>57</v>
      </c>
      <c r="I60" s="12" t="s">
        <v>13</v>
      </c>
      <c r="K60" t="str">
        <f t="shared" si="12"/>
        <v>3190030400</v>
      </c>
      <c r="L60" t="str">
        <f t="shared" si="13"/>
        <v>'3190030400'</v>
      </c>
      <c r="M60" t="str">
        <f t="shared" si="14"/>
        <v>'13º SALÁRIO - PENSÕES MILITARES'</v>
      </c>
      <c r="N60" t="str">
        <f t="shared" si="15"/>
        <v>'S'</v>
      </c>
      <c r="O60">
        <f t="shared" si="16"/>
        <v>8</v>
      </c>
      <c r="P60" t="str">
        <f t="shared" si="17"/>
        <v>Insert into CONTA_RECEITA_DESPESA  (VERSION,ATIVO,DATE_CREATED,LAST_UPDATED,TIPO,CODIGO,DESCRICAO,ANALITICO,TAMANHO) values (0,'S',sysdate,sysdate,'D','3190030400','13º SALÁRIO - PENSÕES MILITARES','S',8);</v>
      </c>
    </row>
    <row r="61" spans="1:16" ht="17" thickBot="1" x14ac:dyDescent="0.25">
      <c r="A61" s="11" t="str">
        <f t="shared" si="0"/>
        <v>3</v>
      </c>
      <c r="B61" s="12" t="str">
        <f t="shared" si="1"/>
        <v>1</v>
      </c>
      <c r="C61" s="13" t="str">
        <f t="shared" si="2"/>
        <v>90</v>
      </c>
      <c r="D61" s="13" t="str">
        <f t="shared" si="3"/>
        <v>03</v>
      </c>
      <c r="E61" s="13" t="str">
        <f t="shared" si="4"/>
        <v>05</v>
      </c>
      <c r="F61" s="14" t="str">
        <f t="shared" si="5"/>
        <v>00</v>
      </c>
      <c r="G61" s="18">
        <v>3190030500</v>
      </c>
      <c r="H61" s="15" t="s">
        <v>58</v>
      </c>
      <c r="I61" s="12" t="s">
        <v>13</v>
      </c>
      <c r="K61" t="str">
        <f t="shared" si="12"/>
        <v>3190030500</v>
      </c>
      <c r="L61" t="str">
        <f t="shared" si="13"/>
        <v>'3190030500'</v>
      </c>
      <c r="M61" t="str">
        <f t="shared" si="14"/>
        <v>'PENSÕES ESPECIAIS - PESSOAL CIVIL'</v>
      </c>
      <c r="N61" t="str">
        <f t="shared" si="15"/>
        <v>'S'</v>
      </c>
      <c r="O61">
        <f t="shared" si="16"/>
        <v>8</v>
      </c>
      <c r="P61" t="str">
        <f t="shared" si="17"/>
        <v>Insert into CONTA_RECEITA_DESPESA  (VERSION,ATIVO,DATE_CREATED,LAST_UPDATED,TIPO,CODIGO,DESCRICAO,ANALITICO,TAMANHO) values (0,'S',sysdate,sysdate,'D','3190030500','PENSÕES ESPECIAIS - PESSOAL CIVIL','S',8);</v>
      </c>
    </row>
    <row r="62" spans="1:16" ht="17" thickBot="1" x14ac:dyDescent="0.25">
      <c r="A62" s="11" t="str">
        <f t="shared" si="0"/>
        <v>3</v>
      </c>
      <c r="B62" s="12" t="str">
        <f t="shared" si="1"/>
        <v>1</v>
      </c>
      <c r="C62" s="13" t="str">
        <f t="shared" si="2"/>
        <v>90</v>
      </c>
      <c r="D62" s="13" t="str">
        <f t="shared" si="3"/>
        <v>03</v>
      </c>
      <c r="E62" s="13" t="str">
        <f t="shared" si="4"/>
        <v>08</v>
      </c>
      <c r="F62" s="14" t="str">
        <f t="shared" si="5"/>
        <v>00</v>
      </c>
      <c r="G62" s="18">
        <v>3190030800</v>
      </c>
      <c r="H62" s="15" t="s">
        <v>59</v>
      </c>
      <c r="I62" s="12" t="s">
        <v>13</v>
      </c>
      <c r="K62" t="str">
        <f t="shared" si="12"/>
        <v>3190030800</v>
      </c>
      <c r="L62" t="str">
        <f t="shared" si="13"/>
        <v>'3190030800'</v>
      </c>
      <c r="M62" t="str">
        <f t="shared" si="14"/>
        <v>'PENSÕES ESPECIAIS - PESSOAL MILITAR'</v>
      </c>
      <c r="N62" t="str">
        <f t="shared" si="15"/>
        <v>'S'</v>
      </c>
      <c r="O62">
        <f t="shared" si="16"/>
        <v>8</v>
      </c>
      <c r="P62" t="str">
        <f t="shared" si="17"/>
        <v>Insert into CONTA_RECEITA_DESPESA  (VERSION,ATIVO,DATE_CREATED,LAST_UPDATED,TIPO,CODIGO,DESCRICAO,ANALITICO,TAMANHO) values (0,'S',sysdate,sysdate,'D','3190030800','PENSÕES ESPECIAIS - PESSOAL MILITAR','S',8);</v>
      </c>
    </row>
    <row r="63" spans="1:16" ht="33" thickBot="1" x14ac:dyDescent="0.25">
      <c r="A63" s="11" t="str">
        <f t="shared" si="0"/>
        <v>3</v>
      </c>
      <c r="B63" s="12" t="str">
        <f t="shared" si="1"/>
        <v>1</v>
      </c>
      <c r="C63" s="13" t="str">
        <f t="shared" si="2"/>
        <v>90</v>
      </c>
      <c r="D63" s="13" t="str">
        <f t="shared" si="3"/>
        <v>03</v>
      </c>
      <c r="E63" s="13" t="str">
        <f t="shared" si="4"/>
        <v>51</v>
      </c>
      <c r="F63" s="14" t="str">
        <f t="shared" si="5"/>
        <v>00</v>
      </c>
      <c r="G63" s="18">
        <v>3190035100</v>
      </c>
      <c r="H63" s="15" t="s">
        <v>60</v>
      </c>
      <c r="I63" s="12" t="s">
        <v>13</v>
      </c>
      <c r="K63" t="str">
        <f t="shared" si="12"/>
        <v>3190035100</v>
      </c>
      <c r="L63" t="str">
        <f t="shared" si="13"/>
        <v>'3190035100'</v>
      </c>
      <c r="M63" t="str">
        <f t="shared" si="14"/>
        <v>'ADICIONAIS, VANTAGENS,GRATIFICAÇÕES E OUTROS COMPLEMENTOS DE PENSÕES - PESSOAL CIVIL'</v>
      </c>
      <c r="N63" t="str">
        <f t="shared" si="15"/>
        <v>'S'</v>
      </c>
      <c r="O63">
        <f t="shared" si="16"/>
        <v>8</v>
      </c>
      <c r="P63" t="str">
        <f t="shared" si="17"/>
        <v>Insert into CONTA_RECEITA_DESPESA  (VERSION,ATIVO,DATE_CREATED,LAST_UPDATED,TIPO,CODIGO,DESCRICAO,ANALITICO,TAMANHO) values (0,'S',sysdate,sysdate,'D','3190035100','ADICIONAIS, VANTAGENS,GRATIFICAÇÕES E OUTROS COMPLEMENTOS DE PENSÕES - PESSOAL CIVIL','S',8);</v>
      </c>
    </row>
    <row r="64" spans="1:16" ht="33" thickBot="1" x14ac:dyDescent="0.25">
      <c r="A64" s="11" t="str">
        <f t="shared" si="0"/>
        <v>3</v>
      </c>
      <c r="B64" s="12" t="str">
        <f t="shared" si="1"/>
        <v>1</v>
      </c>
      <c r="C64" s="13" t="str">
        <f t="shared" si="2"/>
        <v>90</v>
      </c>
      <c r="D64" s="13" t="str">
        <f t="shared" si="3"/>
        <v>03</v>
      </c>
      <c r="E64" s="13" t="str">
        <f t="shared" si="4"/>
        <v>52</v>
      </c>
      <c r="F64" s="14" t="str">
        <f t="shared" si="5"/>
        <v>00</v>
      </c>
      <c r="G64" s="18">
        <v>3190035200</v>
      </c>
      <c r="H64" s="15" t="s">
        <v>61</v>
      </c>
      <c r="I64" s="12" t="s">
        <v>13</v>
      </c>
      <c r="K64" t="str">
        <f t="shared" si="12"/>
        <v>3190035200</v>
      </c>
      <c r="L64" t="str">
        <f t="shared" si="13"/>
        <v>'3190035200'</v>
      </c>
      <c r="M64" t="str">
        <f t="shared" si="14"/>
        <v>'ADICIONAIS, VANTAGENS,GRATIFICAÇÕES E OUTROS COMPLEMENTOS DE PENSÕES - PESSOAL MILITAR'</v>
      </c>
      <c r="N64" t="str">
        <f t="shared" si="15"/>
        <v>'S'</v>
      </c>
      <c r="O64">
        <f t="shared" si="16"/>
        <v>8</v>
      </c>
      <c r="P64" t="str">
        <f t="shared" si="17"/>
        <v>Insert into CONTA_RECEITA_DESPESA  (VERSION,ATIVO,DATE_CREATED,LAST_UPDATED,TIPO,CODIGO,DESCRICAO,ANALITICO,TAMANHO) values (0,'S',sysdate,sysdate,'D','3190035200','ADICIONAIS, VANTAGENS,GRATIFICAÇÕES E OUTROS COMPLEMENTOS DE PENSÕES - PESSOAL MILITAR','S',8);</v>
      </c>
    </row>
    <row r="65" spans="1:16" ht="17" thickBot="1" x14ac:dyDescent="0.25">
      <c r="A65" s="11" t="str">
        <f t="shared" si="0"/>
        <v>3</v>
      </c>
      <c r="B65" s="12" t="str">
        <f t="shared" si="1"/>
        <v>1</v>
      </c>
      <c r="C65" s="13" t="str">
        <f t="shared" si="2"/>
        <v>90</v>
      </c>
      <c r="D65" s="13" t="str">
        <f t="shared" si="3"/>
        <v>03</v>
      </c>
      <c r="E65" s="13" t="str">
        <f t="shared" si="4"/>
        <v>89</v>
      </c>
      <c r="F65" s="14" t="str">
        <f t="shared" si="5"/>
        <v>00</v>
      </c>
      <c r="G65" s="18">
        <v>3190038900</v>
      </c>
      <c r="H65" s="15" t="s">
        <v>62</v>
      </c>
      <c r="I65" s="12" t="s">
        <v>13</v>
      </c>
      <c r="K65" t="str">
        <f t="shared" si="12"/>
        <v>3190038900</v>
      </c>
      <c r="L65" t="str">
        <f t="shared" si="13"/>
        <v>'3190038900'</v>
      </c>
      <c r="M65" t="str">
        <f t="shared" si="14"/>
        <v>'OUTRAS PENSOES - MILITARES'</v>
      </c>
      <c r="N65" t="str">
        <f t="shared" si="15"/>
        <v>'S'</v>
      </c>
      <c r="O65">
        <f t="shared" si="16"/>
        <v>8</v>
      </c>
      <c r="P65" t="str">
        <f t="shared" si="17"/>
        <v>Insert into CONTA_RECEITA_DESPESA  (VERSION,ATIVO,DATE_CREATED,LAST_UPDATED,TIPO,CODIGO,DESCRICAO,ANALITICO,TAMANHO) values (0,'S',sysdate,sysdate,'D','3190038900','OUTRAS PENSOES - MILITARES','S',8);</v>
      </c>
    </row>
    <row r="66" spans="1:16" ht="17" thickBot="1" x14ac:dyDescent="0.25">
      <c r="A66" s="11" t="str">
        <f t="shared" si="0"/>
        <v>3</v>
      </c>
      <c r="B66" s="12" t="str">
        <f t="shared" si="1"/>
        <v>1</v>
      </c>
      <c r="C66" s="13" t="str">
        <f t="shared" si="2"/>
        <v>90</v>
      </c>
      <c r="D66" s="13" t="str">
        <f t="shared" si="3"/>
        <v>03</v>
      </c>
      <c r="E66" s="13" t="str">
        <f t="shared" si="4"/>
        <v>99</v>
      </c>
      <c r="F66" s="14" t="str">
        <f t="shared" si="5"/>
        <v>00</v>
      </c>
      <c r="G66" s="18">
        <v>3190039900</v>
      </c>
      <c r="H66" s="15" t="s">
        <v>63</v>
      </c>
      <c r="I66" s="12" t="s">
        <v>13</v>
      </c>
      <c r="K66" t="str">
        <f t="shared" si="12"/>
        <v>3190039900</v>
      </c>
      <c r="L66" t="str">
        <f t="shared" si="13"/>
        <v>'3190039900'</v>
      </c>
      <c r="M66" t="str">
        <f t="shared" si="14"/>
        <v>'OUTRAS PENSOES - CIVIS'</v>
      </c>
      <c r="N66" t="str">
        <f t="shared" si="15"/>
        <v>'S'</v>
      </c>
      <c r="O66">
        <f t="shared" si="16"/>
        <v>8</v>
      </c>
      <c r="P66" t="str">
        <f t="shared" si="17"/>
        <v>Insert into CONTA_RECEITA_DESPESA  (VERSION,ATIVO,DATE_CREATED,LAST_UPDATED,TIPO,CODIGO,DESCRICAO,ANALITICO,TAMANHO) values (0,'S',sysdate,sysdate,'D','3190039900','OUTRAS PENSOES - CIVIS','S',8);</v>
      </c>
    </row>
    <row r="67" spans="1:16" ht="17" thickBot="1" x14ac:dyDescent="0.25">
      <c r="A67" s="23" t="str">
        <f t="shared" si="0"/>
        <v>3</v>
      </c>
      <c r="B67" s="24" t="str">
        <f t="shared" si="1"/>
        <v>1</v>
      </c>
      <c r="C67" s="25" t="str">
        <f t="shared" si="2"/>
        <v>90</v>
      </c>
      <c r="D67" s="25" t="str">
        <f t="shared" si="3"/>
        <v>04</v>
      </c>
      <c r="E67" s="25" t="str">
        <f t="shared" si="4"/>
        <v>00</v>
      </c>
      <c r="F67" s="26" t="str">
        <f t="shared" si="5"/>
        <v>00</v>
      </c>
      <c r="G67" s="27">
        <v>3190040000</v>
      </c>
      <c r="H67" s="28" t="s">
        <v>40</v>
      </c>
      <c r="I67" s="24" t="s">
        <v>10</v>
      </c>
      <c r="K67" t="str">
        <f t="shared" si="12"/>
        <v>3190040000</v>
      </c>
      <c r="L67" t="str">
        <f t="shared" si="13"/>
        <v>'3190040000'</v>
      </c>
      <c r="M67" t="str">
        <f t="shared" si="14"/>
        <v>'CONTRATAÇÃO POR TEMPO DETERMINADO'</v>
      </c>
      <c r="N67" t="str">
        <f t="shared" si="15"/>
        <v>'N'</v>
      </c>
      <c r="O67">
        <f t="shared" si="16"/>
        <v>6</v>
      </c>
      <c r="P67" t="str">
        <f t="shared" si="17"/>
        <v>Insert into CONTA_RECEITA_DESPESA  (VERSION,ATIVO,DATE_CREATED,LAST_UPDATED,TIPO,CODIGO,DESCRICAO,ANALITICO,TAMANHO) values (0,'S',sysdate,sysdate,'D','3190040000','CONTRATAÇÃO POR TEMPO DETERMINADO','N',6);</v>
      </c>
    </row>
    <row r="68" spans="1:16" ht="17" thickBot="1" x14ac:dyDescent="0.25">
      <c r="A68" s="23" t="str">
        <f t="shared" si="0"/>
        <v>3</v>
      </c>
      <c r="B68" s="24" t="str">
        <f t="shared" si="1"/>
        <v>1</v>
      </c>
      <c r="C68" s="25" t="str">
        <f t="shared" si="2"/>
        <v>90</v>
      </c>
      <c r="D68" s="25" t="str">
        <f t="shared" si="3"/>
        <v>04</v>
      </c>
      <c r="E68" s="25" t="str">
        <f t="shared" si="4"/>
        <v>01</v>
      </c>
      <c r="F68" s="26" t="str">
        <f t="shared" si="5"/>
        <v>00</v>
      </c>
      <c r="G68" s="27">
        <v>3190040100</v>
      </c>
      <c r="H68" s="28" t="s">
        <v>64</v>
      </c>
      <c r="I68" s="24" t="s">
        <v>13</v>
      </c>
      <c r="K68" t="str">
        <f t="shared" si="12"/>
        <v>3190040100</v>
      </c>
      <c r="L68" t="str">
        <f t="shared" si="13"/>
        <v>'3190040100'</v>
      </c>
      <c r="M68" t="str">
        <f t="shared" si="14"/>
        <v>'SALÁRIO CONTRATO TEMPORÁRIO'</v>
      </c>
      <c r="N68" t="str">
        <f t="shared" si="15"/>
        <v>'S'</v>
      </c>
      <c r="O68">
        <f t="shared" si="16"/>
        <v>8</v>
      </c>
      <c r="P68" t="str">
        <f t="shared" si="17"/>
        <v>Insert into CONTA_RECEITA_DESPESA  (VERSION,ATIVO,DATE_CREATED,LAST_UPDATED,TIPO,CODIGO,DESCRICAO,ANALITICO,TAMANHO) values (0,'S',sysdate,sysdate,'D','3190040100','SALÁRIO CONTRATO TEMPORÁRIO','S',8);</v>
      </c>
    </row>
    <row r="69" spans="1:16" ht="17" thickBot="1" x14ac:dyDescent="0.25">
      <c r="A69" s="23" t="str">
        <f t="shared" ref="A69:A136" si="18">MID($G69,1,1)</f>
        <v>3</v>
      </c>
      <c r="B69" s="24" t="str">
        <f t="shared" ref="B69:B136" si="19">MID($G69,2,1)</f>
        <v>1</v>
      </c>
      <c r="C69" s="25" t="str">
        <f t="shared" ref="C69:C136" si="20">MID($G69,3,2)</f>
        <v>90</v>
      </c>
      <c r="D69" s="25" t="str">
        <f t="shared" ref="D69:D136" si="21">MID($G69,5,2)</f>
        <v>04</v>
      </c>
      <c r="E69" s="25" t="str">
        <f t="shared" ref="E69:E136" si="22">MID($G69,7,2)</f>
        <v>10</v>
      </c>
      <c r="F69" s="26" t="str">
        <f t="shared" ref="F69:F136" si="23">MID($G69,9,2)</f>
        <v>00</v>
      </c>
      <c r="G69" s="29">
        <v>3190041000</v>
      </c>
      <c r="H69" s="30" t="s">
        <v>923</v>
      </c>
      <c r="I69" s="31" t="s">
        <v>13</v>
      </c>
      <c r="K69" t="str">
        <f t="shared" si="12"/>
        <v>3190041000</v>
      </c>
      <c r="L69" t="str">
        <f t="shared" si="13"/>
        <v>'3190041000'</v>
      </c>
      <c r="M69" t="str">
        <f t="shared" si="14"/>
        <v>'SERVIÇO EXTRAORDINÁRIO - CONTRATO TEMPORÁRIO'</v>
      </c>
      <c r="N69" t="str">
        <f t="shared" si="15"/>
        <v>'S'</v>
      </c>
      <c r="O69">
        <f t="shared" si="16"/>
        <v>8</v>
      </c>
      <c r="P69" t="str">
        <f t="shared" si="17"/>
        <v>Insert into CONTA_RECEITA_DESPESA  (VERSION,ATIVO,DATE_CREATED,LAST_UPDATED,TIPO,CODIGO,DESCRICAO,ANALITICO,TAMANHO) values (0,'S',sysdate,sysdate,'D','3190041000','SERVIÇO EXTRAORDINÁRIO - CONTRATO TEMPORÁRIO','S',8);</v>
      </c>
    </row>
    <row r="70" spans="1:16" ht="17" thickBot="1" x14ac:dyDescent="0.25">
      <c r="A70" s="23" t="str">
        <f t="shared" si="18"/>
        <v>3</v>
      </c>
      <c r="B70" s="24" t="str">
        <f t="shared" si="19"/>
        <v>1</v>
      </c>
      <c r="C70" s="25" t="str">
        <f t="shared" si="20"/>
        <v>90</v>
      </c>
      <c r="D70" s="25" t="str">
        <f t="shared" si="21"/>
        <v>04</v>
      </c>
      <c r="E70" s="25" t="str">
        <f t="shared" si="22"/>
        <v>13</v>
      </c>
      <c r="F70" s="26" t="str">
        <f t="shared" si="23"/>
        <v>00</v>
      </c>
      <c r="G70" s="27">
        <v>3190041300</v>
      </c>
      <c r="H70" s="28" t="s">
        <v>65</v>
      </c>
      <c r="I70" s="24" t="s">
        <v>13</v>
      </c>
      <c r="K70" t="str">
        <f t="shared" ref="K70:K133" si="24">SUBSTITUTE(G70,".","")</f>
        <v>3190041300</v>
      </c>
      <c r="L70" t="str">
        <f t="shared" ref="L70:L133" si="25">_xlfn.CONCAT("'",K70,"'")</f>
        <v>'3190041300'</v>
      </c>
      <c r="M70" t="str">
        <f t="shared" ref="M70:M133" si="26">_xlfn.CONCAT("'",CLEAN(H70),"'")</f>
        <v>'13. SALARIO - CONTRATO TEMPORÁRIO'</v>
      </c>
      <c r="N70" t="str">
        <f t="shared" ref="N70:N133" si="27">IF(TRIM(I70)="Sintética","'N'",IF(TRIM(I70)="Analítica","'S'","*ERR0*"))</f>
        <v>'S'</v>
      </c>
      <c r="O70">
        <f t="shared" ref="O70:O133" si="28">IF(RIGHT(K70,2)&lt;&gt;"00",10,IF(MID(K70,7,2)&lt;&gt;"00",8,IF(MID(K70,5,2)&lt;&gt;"00",6,IF(MID(K70,3,2)&lt;&gt;"00",4,IF(MID(K70,2,1)&lt;&gt;"0",2,IF(LEFT(K70,1)&lt;&gt;"0",1,"*ERR0*"))))))</f>
        <v>8</v>
      </c>
      <c r="P70" t="str">
        <f t="shared" ref="P70:P133" si="29">_xlfn.CONCAT("Insert into CONTA_RECEITA_DESPESA  (VERSION,ATIVO,DATE_CREATED,LAST_UPDATED,TIPO,CODIGO,DESCRICAO,ANALITICO,TAMANHO) values (0,'S',sysdate,sysdate,'D',",L70,",",M70,",",N70,",",O70,");")</f>
        <v>Insert into CONTA_RECEITA_DESPESA  (VERSION,ATIVO,DATE_CREATED,LAST_UPDATED,TIPO,CODIGO,DESCRICAO,ANALITICO,TAMANHO) values (0,'S',sysdate,sysdate,'D','3190041300','13. SALARIO - CONTRATO TEMPORÁRIO','S',8);</v>
      </c>
    </row>
    <row r="71" spans="1:16" ht="17" thickBot="1" x14ac:dyDescent="0.25">
      <c r="A71" s="23" t="str">
        <f t="shared" si="18"/>
        <v>3</v>
      </c>
      <c r="B71" s="24" t="str">
        <f t="shared" si="19"/>
        <v>1</v>
      </c>
      <c r="C71" s="25" t="str">
        <f t="shared" si="20"/>
        <v>90</v>
      </c>
      <c r="D71" s="25" t="str">
        <f t="shared" si="21"/>
        <v>04</v>
      </c>
      <c r="E71" s="25" t="str">
        <f t="shared" si="22"/>
        <v>14</v>
      </c>
      <c r="F71" s="26" t="str">
        <f t="shared" si="23"/>
        <v>00</v>
      </c>
      <c r="G71" s="27">
        <v>3190041400</v>
      </c>
      <c r="H71" s="28" t="s">
        <v>66</v>
      </c>
      <c r="I71" s="24" t="s">
        <v>13</v>
      </c>
      <c r="K71" t="str">
        <f t="shared" si="24"/>
        <v>3190041400</v>
      </c>
      <c r="L71" t="str">
        <f t="shared" si="25"/>
        <v>'3190041400'</v>
      </c>
      <c r="M71" t="str">
        <f t="shared" si="26"/>
        <v>'FERIAS - ABONO CONSTITUCIONAL - CONTRATO TEMPORÁRIO'</v>
      </c>
      <c r="N71" t="str">
        <f t="shared" si="27"/>
        <v>'S'</v>
      </c>
      <c r="O71">
        <f t="shared" si="28"/>
        <v>8</v>
      </c>
      <c r="P71" t="str">
        <f t="shared" si="29"/>
        <v>Insert into CONTA_RECEITA_DESPESA  (VERSION,ATIVO,DATE_CREATED,LAST_UPDATED,TIPO,CODIGO,DESCRICAO,ANALITICO,TAMANHO) values (0,'S',sysdate,sysdate,'D','3190041400','FERIAS - ABONO CONSTITUCIONAL - CONTRATO TEMPORÁRIO','S',8);</v>
      </c>
    </row>
    <row r="72" spans="1:16" ht="17" thickBot="1" x14ac:dyDescent="0.25">
      <c r="A72" s="23" t="str">
        <f t="shared" si="18"/>
        <v>3</v>
      </c>
      <c r="B72" s="24" t="str">
        <f t="shared" si="19"/>
        <v>1</v>
      </c>
      <c r="C72" s="25" t="str">
        <f t="shared" si="20"/>
        <v>90</v>
      </c>
      <c r="D72" s="25" t="str">
        <f t="shared" si="21"/>
        <v>04</v>
      </c>
      <c r="E72" s="25" t="str">
        <f t="shared" si="22"/>
        <v>15</v>
      </c>
      <c r="F72" s="26" t="str">
        <f t="shared" si="23"/>
        <v>00</v>
      </c>
      <c r="G72" s="29">
        <v>3190041500</v>
      </c>
      <c r="H72" s="30" t="s">
        <v>924</v>
      </c>
      <c r="I72" s="31" t="s">
        <v>13</v>
      </c>
      <c r="K72" t="str">
        <f t="shared" si="24"/>
        <v>3190041500</v>
      </c>
      <c r="L72" t="str">
        <f t="shared" si="25"/>
        <v>'3190041500'</v>
      </c>
      <c r="M72" t="str">
        <f t="shared" si="26"/>
        <v>'OBRIGAÇÕES PATRONAIS - CONTRATO TEMPORÁRIO'</v>
      </c>
      <c r="N72" t="str">
        <f t="shared" si="27"/>
        <v>'S'</v>
      </c>
      <c r="O72">
        <f t="shared" si="28"/>
        <v>8</v>
      </c>
      <c r="P72" t="str">
        <f t="shared" si="29"/>
        <v>Insert into CONTA_RECEITA_DESPESA  (VERSION,ATIVO,DATE_CREATED,LAST_UPDATED,TIPO,CODIGO,DESCRICAO,ANALITICO,TAMANHO) values (0,'S',sysdate,sysdate,'D','3190041500','OBRIGAÇÕES PATRONAIS - CONTRATO TEMPORÁRIO','S',8);</v>
      </c>
    </row>
    <row r="73" spans="1:16" ht="17" thickBot="1" x14ac:dyDescent="0.25">
      <c r="A73" s="23" t="str">
        <f t="shared" si="18"/>
        <v>3</v>
      </c>
      <c r="B73" s="24" t="str">
        <f t="shared" si="19"/>
        <v>1</v>
      </c>
      <c r="C73" s="25" t="str">
        <f t="shared" si="20"/>
        <v>90</v>
      </c>
      <c r="D73" s="25" t="str">
        <f t="shared" si="21"/>
        <v>04</v>
      </c>
      <c r="E73" s="25" t="str">
        <f t="shared" si="22"/>
        <v>51</v>
      </c>
      <c r="F73" s="26" t="str">
        <f t="shared" si="23"/>
        <v>00</v>
      </c>
      <c r="G73" s="27">
        <v>3190045100</v>
      </c>
      <c r="H73" s="28" t="s">
        <v>67</v>
      </c>
      <c r="I73" s="24" t="s">
        <v>10</v>
      </c>
      <c r="K73" t="str">
        <f t="shared" si="24"/>
        <v>3190045100</v>
      </c>
      <c r="L73" t="str">
        <f t="shared" si="25"/>
        <v>'3190045100'</v>
      </c>
      <c r="M73" t="str">
        <f t="shared" si="26"/>
        <v>'ADICIONAIS DE CONTRATO TEMPORÁRIO'</v>
      </c>
      <c r="N73" t="str">
        <f t="shared" si="27"/>
        <v>'N'</v>
      </c>
      <c r="O73">
        <f t="shared" si="28"/>
        <v>8</v>
      </c>
      <c r="P73" t="str">
        <f t="shared" si="29"/>
        <v>Insert into CONTA_RECEITA_DESPESA  (VERSION,ATIVO,DATE_CREATED,LAST_UPDATED,TIPO,CODIGO,DESCRICAO,ANALITICO,TAMANHO) values (0,'S',sysdate,sysdate,'D','3190045100','ADICIONAIS DE CONTRATO TEMPORÁRIO','N',8);</v>
      </c>
    </row>
    <row r="74" spans="1:16" ht="17" thickBot="1" x14ac:dyDescent="0.25">
      <c r="A74" s="23" t="str">
        <f t="shared" si="18"/>
        <v>3</v>
      </c>
      <c r="B74" s="24" t="str">
        <f t="shared" si="19"/>
        <v>1</v>
      </c>
      <c r="C74" s="25" t="str">
        <f t="shared" si="20"/>
        <v>90</v>
      </c>
      <c r="D74" s="25" t="str">
        <f t="shared" si="21"/>
        <v>04</v>
      </c>
      <c r="E74" s="25" t="str">
        <f t="shared" si="22"/>
        <v>51</v>
      </c>
      <c r="F74" s="26" t="str">
        <f t="shared" si="23"/>
        <v>01</v>
      </c>
      <c r="G74" s="27">
        <v>3190045101</v>
      </c>
      <c r="H74" s="28" t="s">
        <v>926</v>
      </c>
      <c r="I74" s="24" t="s">
        <v>13</v>
      </c>
      <c r="K74" t="str">
        <f t="shared" si="24"/>
        <v>3190045101</v>
      </c>
      <c r="L74" t="str">
        <f t="shared" si="25"/>
        <v>'3190045101'</v>
      </c>
      <c r="M74" t="str">
        <f t="shared" si="26"/>
        <v>'ADICIONAIS DE CONTRATO TEMPORÁRIO QUE INTEGRAM BASE DE CÁLCULO DO RGPS'</v>
      </c>
      <c r="N74" t="str">
        <f t="shared" si="27"/>
        <v>'S'</v>
      </c>
      <c r="O74">
        <f t="shared" si="28"/>
        <v>10</v>
      </c>
      <c r="P74" t="str">
        <f t="shared" si="29"/>
        <v>Insert into CONTA_RECEITA_DESPESA  (VERSION,ATIVO,DATE_CREATED,LAST_UPDATED,TIPO,CODIGO,DESCRICAO,ANALITICO,TAMANHO) values (0,'S',sysdate,sysdate,'D','3190045101','ADICIONAIS DE CONTRATO TEMPORÁRIO QUE INTEGRAM BASE DE CÁLCULO DO RGPS','S',10);</v>
      </c>
    </row>
    <row r="75" spans="1:16" ht="17" thickBot="1" x14ac:dyDescent="0.25">
      <c r="A75" s="23" t="str">
        <f t="shared" si="18"/>
        <v>3</v>
      </c>
      <c r="B75" s="24" t="str">
        <f t="shared" si="19"/>
        <v>1</v>
      </c>
      <c r="C75" s="25" t="str">
        <f t="shared" si="20"/>
        <v>90</v>
      </c>
      <c r="D75" s="25" t="str">
        <f t="shared" si="21"/>
        <v>04</v>
      </c>
      <c r="E75" s="25" t="str">
        <f t="shared" si="22"/>
        <v>51</v>
      </c>
      <c r="F75" s="26" t="str">
        <f t="shared" si="23"/>
        <v>02</v>
      </c>
      <c r="G75" s="27">
        <v>3190045102</v>
      </c>
      <c r="H75" s="28" t="s">
        <v>925</v>
      </c>
      <c r="I75" s="24" t="s">
        <v>13</v>
      </c>
      <c r="K75" t="str">
        <f t="shared" si="24"/>
        <v>3190045102</v>
      </c>
      <c r="L75" t="str">
        <f t="shared" si="25"/>
        <v>'3190045102'</v>
      </c>
      <c r="M75" t="str">
        <f t="shared" si="26"/>
        <v>'ADICIONAIS DE CONTRATO TEMPORÁRIO QUE NÃO INTEGRAM BASE DE CÁLCULO DO RGPS'</v>
      </c>
      <c r="N75" t="str">
        <f t="shared" si="27"/>
        <v>'S'</v>
      </c>
      <c r="O75">
        <f t="shared" si="28"/>
        <v>10</v>
      </c>
      <c r="P75" t="str">
        <f t="shared" si="29"/>
        <v>Insert into CONTA_RECEITA_DESPESA  (VERSION,ATIVO,DATE_CREATED,LAST_UPDATED,TIPO,CODIGO,DESCRICAO,ANALITICO,TAMANHO) values (0,'S',sysdate,sysdate,'D','3190045102','ADICIONAIS DE CONTRATO TEMPORÁRIO QUE NÃO INTEGRAM BASE DE CÁLCULO DO RGPS','S',10);</v>
      </c>
    </row>
    <row r="76" spans="1:16" ht="33" thickBot="1" x14ac:dyDescent="0.25">
      <c r="A76" s="23" t="str">
        <f t="shared" si="18"/>
        <v>3</v>
      </c>
      <c r="B76" s="24" t="str">
        <f t="shared" si="19"/>
        <v>1</v>
      </c>
      <c r="C76" s="25" t="str">
        <f t="shared" si="20"/>
        <v>90</v>
      </c>
      <c r="D76" s="25" t="str">
        <f t="shared" si="21"/>
        <v>04</v>
      </c>
      <c r="E76" s="25" t="str">
        <f t="shared" si="22"/>
        <v>51</v>
      </c>
      <c r="F76" s="26" t="str">
        <f t="shared" si="23"/>
        <v>03</v>
      </c>
      <c r="G76" s="27">
        <v>3190045103</v>
      </c>
      <c r="H76" s="28" t="s">
        <v>934</v>
      </c>
      <c r="I76" s="24" t="s">
        <v>13</v>
      </c>
      <c r="K76" t="str">
        <f t="shared" si="24"/>
        <v>3190045103</v>
      </c>
      <c r="L76" t="str">
        <f t="shared" si="25"/>
        <v>'3190045103'</v>
      </c>
      <c r="M76" t="str">
        <f t="shared" si="26"/>
        <v>'COMPLEMENTAÇÃO DA UNIÃO PARA O PISO DOS ACE E ACS - EMENDA CONSTITUCIONAL Nº 120/2022'</v>
      </c>
      <c r="N76" t="str">
        <f t="shared" si="27"/>
        <v>'S'</v>
      </c>
      <c r="O76">
        <f t="shared" si="28"/>
        <v>10</v>
      </c>
      <c r="P76" t="str">
        <f t="shared" si="29"/>
        <v>Insert into CONTA_RECEITA_DESPESA  (VERSION,ATIVO,DATE_CREATED,LAST_UPDATED,TIPO,CODIGO,DESCRICAO,ANALITICO,TAMANHO) values (0,'S',sysdate,sysdate,'D','3190045103','COMPLEMENTAÇÃO DA UNIÃO PARA O PISO DOS ACE E ACS - EMENDA CONSTITUCIONAL Nº 120/2022','S',10);</v>
      </c>
    </row>
    <row r="77" spans="1:16" ht="33" thickBot="1" x14ac:dyDescent="0.25">
      <c r="A77" s="23" t="str">
        <f t="shared" si="18"/>
        <v>3</v>
      </c>
      <c r="B77" s="24" t="str">
        <f t="shared" si="19"/>
        <v>1</v>
      </c>
      <c r="C77" s="25" t="str">
        <f t="shared" si="20"/>
        <v>90</v>
      </c>
      <c r="D77" s="25" t="str">
        <f t="shared" si="21"/>
        <v>04</v>
      </c>
      <c r="E77" s="25" t="str">
        <f t="shared" si="22"/>
        <v>51</v>
      </c>
      <c r="F77" s="26" t="str">
        <f t="shared" si="23"/>
        <v>04</v>
      </c>
      <c r="G77" s="27">
        <v>3190045104</v>
      </c>
      <c r="H77" s="28" t="s">
        <v>935</v>
      </c>
      <c r="I77" s="24" t="s">
        <v>13</v>
      </c>
      <c r="K77" t="str">
        <f t="shared" si="24"/>
        <v>3190045104</v>
      </c>
      <c r="L77" t="str">
        <f t="shared" si="25"/>
        <v>'3190045104'</v>
      </c>
      <c r="M77" t="str">
        <f t="shared" si="26"/>
        <v>'COMPLEMENTAÇÃO DA UNIÃO PARA O PISO DOS ENFERMEIROS, TÉCNICOS DE ENFERMAGEM, AUXILIAR DE ENFERMAGEM E PARTEIRA - EMENDA CONSTITUCIONAL Nº 124/2022 E 127/2022'</v>
      </c>
      <c r="N77" t="str">
        <f t="shared" si="27"/>
        <v>'S'</v>
      </c>
      <c r="O77">
        <f t="shared" si="28"/>
        <v>10</v>
      </c>
      <c r="P77" t="str">
        <f t="shared" si="29"/>
        <v>Insert into CONTA_RECEITA_DESPESA  (VERSION,ATIVO,DATE_CREATED,LAST_UPDATED,TIPO,CODIGO,DESCRICAO,ANALITICO,TAMANHO) values (0,'S',sysdate,sysdate,'D','3190045104','COMPLEMENTAÇÃO DA UNIÃO PARA O PISO DOS ENFERMEIROS, TÉCNICOS DE ENFERMAGEM, AUXILIAR DE ENFERMAGEM E PARTEIRA - EMENDA CONSTITUCIONAL Nº 124/2022 E 127/2022','S',10);</v>
      </c>
    </row>
    <row r="78" spans="1:16" ht="17" thickBot="1" x14ac:dyDescent="0.25">
      <c r="A78" s="23" t="str">
        <f t="shared" si="18"/>
        <v>3</v>
      </c>
      <c r="B78" s="24" t="str">
        <f t="shared" si="19"/>
        <v>1</v>
      </c>
      <c r="C78" s="25" t="str">
        <f t="shared" si="20"/>
        <v>90</v>
      </c>
      <c r="D78" s="25" t="str">
        <f t="shared" si="21"/>
        <v>04</v>
      </c>
      <c r="E78" s="25" t="str">
        <f t="shared" si="22"/>
        <v>99</v>
      </c>
      <c r="F78" s="26" t="str">
        <f t="shared" si="23"/>
        <v>00</v>
      </c>
      <c r="G78" s="27">
        <v>3190049900</v>
      </c>
      <c r="H78" s="28" t="s">
        <v>68</v>
      </c>
      <c r="I78" s="24" t="s">
        <v>13</v>
      </c>
      <c r="K78" t="str">
        <f t="shared" si="24"/>
        <v>3190049900</v>
      </c>
      <c r="L78" t="str">
        <f t="shared" si="25"/>
        <v>'3190049900'</v>
      </c>
      <c r="M78" t="str">
        <f t="shared" si="26"/>
        <v>'OUTRAS CONTRATAÇÕES POR TEMPO DETERMINADO'</v>
      </c>
      <c r="N78" t="str">
        <f t="shared" si="27"/>
        <v>'S'</v>
      </c>
      <c r="O78">
        <f t="shared" si="28"/>
        <v>8</v>
      </c>
      <c r="P78" t="str">
        <f t="shared" si="29"/>
        <v>Insert into CONTA_RECEITA_DESPESA  (VERSION,ATIVO,DATE_CREATED,LAST_UPDATED,TIPO,CODIGO,DESCRICAO,ANALITICO,TAMANHO) values (0,'S',sysdate,sysdate,'D','3190049900','OUTRAS CONTRATAÇÕES POR TEMPO DETERMINADO','S',8);</v>
      </c>
    </row>
    <row r="79" spans="1:16" ht="17" thickBot="1" x14ac:dyDescent="0.25">
      <c r="A79" s="11" t="str">
        <f t="shared" si="18"/>
        <v>3</v>
      </c>
      <c r="B79" s="12" t="str">
        <f t="shared" si="19"/>
        <v>1</v>
      </c>
      <c r="C79" s="13" t="str">
        <f t="shared" si="20"/>
        <v>90</v>
      </c>
      <c r="D79" s="13" t="str">
        <f t="shared" si="21"/>
        <v>05</v>
      </c>
      <c r="E79" s="13" t="str">
        <f t="shared" si="22"/>
        <v>00</v>
      </c>
      <c r="F79" s="14" t="str">
        <f t="shared" si="23"/>
        <v>00</v>
      </c>
      <c r="G79" s="18">
        <v>3190050000</v>
      </c>
      <c r="H79" s="15" t="s">
        <v>69</v>
      </c>
      <c r="I79" s="12" t="s">
        <v>10</v>
      </c>
      <c r="K79" t="str">
        <f t="shared" si="24"/>
        <v>3190050000</v>
      </c>
      <c r="L79" t="str">
        <f t="shared" si="25"/>
        <v>'3190050000'</v>
      </c>
      <c r="M79" t="str">
        <f t="shared" si="26"/>
        <v>'OUTROS BENEFÍCIOS PREVIDENCIÁRIOS DO SERVIDOR OU DO MILITAR '</v>
      </c>
      <c r="N79" t="str">
        <f t="shared" si="27"/>
        <v>'N'</v>
      </c>
      <c r="O79">
        <f t="shared" si="28"/>
        <v>6</v>
      </c>
      <c r="P79" t="str">
        <f t="shared" si="29"/>
        <v>Insert into CONTA_RECEITA_DESPESA  (VERSION,ATIVO,DATE_CREATED,LAST_UPDATED,TIPO,CODIGO,DESCRICAO,ANALITICO,TAMANHO) values (0,'S',sysdate,sysdate,'D','3190050000','OUTROS BENEFÍCIOS PREVIDENCIÁRIOS DO SERVIDOR OU DO MILITAR ','N',6);</v>
      </c>
    </row>
    <row r="80" spans="1:16" ht="17" thickBot="1" x14ac:dyDescent="0.25">
      <c r="A80" s="11" t="str">
        <f t="shared" si="18"/>
        <v>3</v>
      </c>
      <c r="B80" s="12" t="str">
        <f t="shared" si="19"/>
        <v>1</v>
      </c>
      <c r="C80" s="13" t="str">
        <f t="shared" si="20"/>
        <v>90</v>
      </c>
      <c r="D80" s="13" t="str">
        <f t="shared" si="21"/>
        <v>05</v>
      </c>
      <c r="E80" s="13" t="str">
        <f t="shared" si="22"/>
        <v>01</v>
      </c>
      <c r="F80" s="14" t="str">
        <f t="shared" si="23"/>
        <v>00</v>
      </c>
      <c r="G80" s="18">
        <v>3190050100</v>
      </c>
      <c r="H80" s="15" t="s">
        <v>70</v>
      </c>
      <c r="I80" s="12" t="s">
        <v>13</v>
      </c>
      <c r="K80" t="str">
        <f t="shared" si="24"/>
        <v>3190050100</v>
      </c>
      <c r="L80" t="str">
        <f t="shared" si="25"/>
        <v>'3190050100'</v>
      </c>
      <c r="M80" t="str">
        <f t="shared" si="26"/>
        <v>'AUXILIO-RECLUSÃO ATIVO CIVIL'</v>
      </c>
      <c r="N80" t="str">
        <f t="shared" si="27"/>
        <v>'S'</v>
      </c>
      <c r="O80">
        <f t="shared" si="28"/>
        <v>8</v>
      </c>
      <c r="P80" t="str">
        <f t="shared" si="29"/>
        <v>Insert into CONTA_RECEITA_DESPESA  (VERSION,ATIVO,DATE_CREATED,LAST_UPDATED,TIPO,CODIGO,DESCRICAO,ANALITICO,TAMANHO) values (0,'S',sysdate,sysdate,'D','3190050100','AUXILIO-RECLUSÃO ATIVO CIVIL','S',8);</v>
      </c>
    </row>
    <row r="81" spans="1:16" ht="17" thickBot="1" x14ac:dyDescent="0.25">
      <c r="A81" s="11" t="str">
        <f t="shared" si="18"/>
        <v>3</v>
      </c>
      <c r="B81" s="12" t="str">
        <f t="shared" si="19"/>
        <v>1</v>
      </c>
      <c r="C81" s="13" t="str">
        <f t="shared" si="20"/>
        <v>90</v>
      </c>
      <c r="D81" s="13" t="str">
        <f t="shared" si="21"/>
        <v>05</v>
      </c>
      <c r="E81" s="13" t="str">
        <f t="shared" si="22"/>
        <v>03</v>
      </c>
      <c r="F81" s="14" t="str">
        <f t="shared" si="23"/>
        <v>00</v>
      </c>
      <c r="G81" s="18">
        <v>3190050300</v>
      </c>
      <c r="H81" s="15" t="s">
        <v>71</v>
      </c>
      <c r="I81" s="12" t="s">
        <v>13</v>
      </c>
      <c r="K81" t="str">
        <f t="shared" si="24"/>
        <v>3190050300</v>
      </c>
      <c r="L81" t="str">
        <f t="shared" si="25"/>
        <v>'3190050300'</v>
      </c>
      <c r="M81" t="str">
        <f t="shared" si="26"/>
        <v>'SALÁRIO-FAMÍLIA ATIVO CIVIL'</v>
      </c>
      <c r="N81" t="str">
        <f t="shared" si="27"/>
        <v>'S'</v>
      </c>
      <c r="O81">
        <f t="shared" si="28"/>
        <v>8</v>
      </c>
      <c r="P81" t="str">
        <f t="shared" si="29"/>
        <v>Insert into CONTA_RECEITA_DESPESA  (VERSION,ATIVO,DATE_CREATED,LAST_UPDATED,TIPO,CODIGO,DESCRICAO,ANALITICO,TAMANHO) values (0,'S',sysdate,sysdate,'D','3190050300','SALÁRIO-FAMÍLIA ATIVO CIVIL','S',8);</v>
      </c>
    </row>
    <row r="82" spans="1:16" ht="17" thickBot="1" x14ac:dyDescent="0.25">
      <c r="A82" s="11" t="str">
        <f t="shared" si="18"/>
        <v>3</v>
      </c>
      <c r="B82" s="12" t="str">
        <f t="shared" si="19"/>
        <v>1</v>
      </c>
      <c r="C82" s="13" t="str">
        <f t="shared" si="20"/>
        <v>90</v>
      </c>
      <c r="D82" s="13" t="str">
        <f t="shared" si="21"/>
        <v>05</v>
      </c>
      <c r="E82" s="13" t="str">
        <f t="shared" si="22"/>
        <v>04</v>
      </c>
      <c r="F82" s="14" t="str">
        <f t="shared" si="23"/>
        <v>00</v>
      </c>
      <c r="G82" s="18">
        <v>3190050400</v>
      </c>
      <c r="H82" s="15" t="s">
        <v>72</v>
      </c>
      <c r="I82" s="12" t="s">
        <v>13</v>
      </c>
      <c r="K82" t="str">
        <f t="shared" si="24"/>
        <v>3190050400</v>
      </c>
      <c r="L82" t="str">
        <f t="shared" si="25"/>
        <v>'3190050400'</v>
      </c>
      <c r="M82" t="str">
        <f t="shared" si="26"/>
        <v>'SALÁRIO-FAMÍLIA ATIVO MILITAR'</v>
      </c>
      <c r="N82" t="str">
        <f t="shared" si="27"/>
        <v>'S'</v>
      </c>
      <c r="O82">
        <f t="shared" si="28"/>
        <v>8</v>
      </c>
      <c r="P82" t="str">
        <f t="shared" si="29"/>
        <v>Insert into CONTA_RECEITA_DESPESA  (VERSION,ATIVO,DATE_CREATED,LAST_UPDATED,TIPO,CODIGO,DESCRICAO,ANALITICO,TAMANHO) values (0,'S',sysdate,sysdate,'D','3190050400','SALÁRIO-FAMÍLIA ATIVO MILITAR','S',8);</v>
      </c>
    </row>
    <row r="83" spans="1:16" ht="17" thickBot="1" x14ac:dyDescent="0.25">
      <c r="A83" s="11" t="str">
        <f t="shared" si="18"/>
        <v>3</v>
      </c>
      <c r="B83" s="12" t="str">
        <f t="shared" si="19"/>
        <v>1</v>
      </c>
      <c r="C83" s="13" t="str">
        <f t="shared" si="20"/>
        <v>90</v>
      </c>
      <c r="D83" s="13" t="str">
        <f t="shared" si="21"/>
        <v>05</v>
      </c>
      <c r="E83" s="13" t="str">
        <f t="shared" si="22"/>
        <v>05</v>
      </c>
      <c r="F83" s="14" t="str">
        <f t="shared" si="23"/>
        <v>00</v>
      </c>
      <c r="G83" s="18">
        <v>3190050500</v>
      </c>
      <c r="H83" s="15" t="s">
        <v>73</v>
      </c>
      <c r="I83" s="12" t="s">
        <v>13</v>
      </c>
      <c r="K83" t="str">
        <f t="shared" si="24"/>
        <v>3190050500</v>
      </c>
      <c r="L83" t="str">
        <f t="shared" si="25"/>
        <v>'3190050500'</v>
      </c>
      <c r="M83" t="str">
        <f t="shared" si="26"/>
        <v>'SALÁRIO-FAMÍLIA INATIVO CIVIL'</v>
      </c>
      <c r="N83" t="str">
        <f t="shared" si="27"/>
        <v>'S'</v>
      </c>
      <c r="O83">
        <f t="shared" si="28"/>
        <v>8</v>
      </c>
      <c r="P83" t="str">
        <f t="shared" si="29"/>
        <v>Insert into CONTA_RECEITA_DESPESA  (VERSION,ATIVO,DATE_CREATED,LAST_UPDATED,TIPO,CODIGO,DESCRICAO,ANALITICO,TAMANHO) values (0,'S',sysdate,sysdate,'D','3190050500','SALÁRIO-FAMÍLIA INATIVO CIVIL','S',8);</v>
      </c>
    </row>
    <row r="84" spans="1:16" ht="17" thickBot="1" x14ac:dyDescent="0.25">
      <c r="A84" s="11" t="str">
        <f t="shared" si="18"/>
        <v>3</v>
      </c>
      <c r="B84" s="12" t="str">
        <f t="shared" si="19"/>
        <v>1</v>
      </c>
      <c r="C84" s="13" t="str">
        <f t="shared" si="20"/>
        <v>90</v>
      </c>
      <c r="D84" s="13" t="str">
        <f t="shared" si="21"/>
        <v>05</v>
      </c>
      <c r="E84" s="13" t="str">
        <f t="shared" si="22"/>
        <v>06</v>
      </c>
      <c r="F84" s="14" t="str">
        <f t="shared" si="23"/>
        <v>00</v>
      </c>
      <c r="G84" s="18">
        <v>3190050600</v>
      </c>
      <c r="H84" s="15" t="s">
        <v>74</v>
      </c>
      <c r="I84" s="12" t="s">
        <v>13</v>
      </c>
      <c r="K84" t="str">
        <f t="shared" si="24"/>
        <v>3190050600</v>
      </c>
      <c r="L84" t="str">
        <f t="shared" si="25"/>
        <v>'3190050600'</v>
      </c>
      <c r="M84" t="str">
        <f t="shared" si="26"/>
        <v>'SALÁRIO-FAMÍLIA INATIVO MILITAR'</v>
      </c>
      <c r="N84" t="str">
        <f t="shared" si="27"/>
        <v>'S'</v>
      </c>
      <c r="O84">
        <f t="shared" si="28"/>
        <v>8</v>
      </c>
      <c r="P84" t="str">
        <f t="shared" si="29"/>
        <v>Insert into CONTA_RECEITA_DESPESA  (VERSION,ATIVO,DATE_CREATED,LAST_UPDATED,TIPO,CODIGO,DESCRICAO,ANALITICO,TAMANHO) values (0,'S',sysdate,sysdate,'D','3190050600','SALÁRIO-FAMÍLIA INATIVO MILITAR','S',8);</v>
      </c>
    </row>
    <row r="85" spans="1:16" ht="17" thickBot="1" x14ac:dyDescent="0.25">
      <c r="A85" s="11" t="str">
        <f t="shared" si="18"/>
        <v>3</v>
      </c>
      <c r="B85" s="12" t="str">
        <f t="shared" si="19"/>
        <v>1</v>
      </c>
      <c r="C85" s="13" t="str">
        <f t="shared" si="20"/>
        <v>90</v>
      </c>
      <c r="D85" s="13" t="str">
        <f t="shared" si="21"/>
        <v>05</v>
      </c>
      <c r="E85" s="13" t="str">
        <f t="shared" si="22"/>
        <v>07</v>
      </c>
      <c r="F85" s="14" t="str">
        <f t="shared" si="23"/>
        <v>00</v>
      </c>
      <c r="G85" s="18">
        <v>3190050700</v>
      </c>
      <c r="H85" s="15" t="s">
        <v>75</v>
      </c>
      <c r="I85" s="12" t="s">
        <v>13</v>
      </c>
      <c r="K85" t="str">
        <f t="shared" si="24"/>
        <v>3190050700</v>
      </c>
      <c r="L85" t="str">
        <f t="shared" si="25"/>
        <v>'3190050700'</v>
      </c>
      <c r="M85" t="str">
        <f t="shared" si="26"/>
        <v>'SALÁRIO-FAMÍLIA PENSIONISTA CIVIL'</v>
      </c>
      <c r="N85" t="str">
        <f t="shared" si="27"/>
        <v>'S'</v>
      </c>
      <c r="O85">
        <f t="shared" si="28"/>
        <v>8</v>
      </c>
      <c r="P85" t="str">
        <f t="shared" si="29"/>
        <v>Insert into CONTA_RECEITA_DESPESA  (VERSION,ATIVO,DATE_CREATED,LAST_UPDATED,TIPO,CODIGO,DESCRICAO,ANALITICO,TAMANHO) values (0,'S',sysdate,sysdate,'D','3190050700','SALÁRIO-FAMÍLIA PENSIONISTA CIVIL','S',8);</v>
      </c>
    </row>
    <row r="86" spans="1:16" ht="17" thickBot="1" x14ac:dyDescent="0.25">
      <c r="A86" s="11" t="str">
        <f t="shared" si="18"/>
        <v>3</v>
      </c>
      <c r="B86" s="12" t="str">
        <f t="shared" si="19"/>
        <v>1</v>
      </c>
      <c r="C86" s="13" t="str">
        <f t="shared" si="20"/>
        <v>90</v>
      </c>
      <c r="D86" s="13" t="str">
        <f t="shared" si="21"/>
        <v>05</v>
      </c>
      <c r="E86" s="13" t="str">
        <f t="shared" si="22"/>
        <v>08</v>
      </c>
      <c r="F86" s="14" t="str">
        <f t="shared" si="23"/>
        <v>00</v>
      </c>
      <c r="G86" s="18">
        <v>3190050800</v>
      </c>
      <c r="H86" s="15" t="s">
        <v>76</v>
      </c>
      <c r="I86" s="12" t="s">
        <v>13</v>
      </c>
      <c r="K86" t="str">
        <f t="shared" si="24"/>
        <v>3190050800</v>
      </c>
      <c r="L86" t="str">
        <f t="shared" si="25"/>
        <v>'3190050800'</v>
      </c>
      <c r="M86" t="str">
        <f t="shared" si="26"/>
        <v>'SALÁRIO-FAMÍLIA PENSIONIOSTA MILITAR'</v>
      </c>
      <c r="N86" t="str">
        <f t="shared" si="27"/>
        <v>'S'</v>
      </c>
      <c r="O86">
        <f t="shared" si="28"/>
        <v>8</v>
      </c>
      <c r="P86" t="str">
        <f t="shared" si="29"/>
        <v>Insert into CONTA_RECEITA_DESPESA  (VERSION,ATIVO,DATE_CREATED,LAST_UPDATED,TIPO,CODIGO,DESCRICAO,ANALITICO,TAMANHO) values (0,'S',sysdate,sysdate,'D','3190050800','SALÁRIO-FAMÍLIA PENSIONIOSTA MILITAR','S',8);</v>
      </c>
    </row>
    <row r="87" spans="1:16" ht="17" thickBot="1" x14ac:dyDescent="0.25">
      <c r="A87" s="11" t="str">
        <f t="shared" si="18"/>
        <v>3</v>
      </c>
      <c r="B87" s="12" t="str">
        <f t="shared" si="19"/>
        <v>1</v>
      </c>
      <c r="C87" s="13" t="str">
        <f t="shared" si="20"/>
        <v>90</v>
      </c>
      <c r="D87" s="13" t="str">
        <f t="shared" si="21"/>
        <v>05</v>
      </c>
      <c r="E87" s="13" t="str">
        <f t="shared" si="22"/>
        <v>09</v>
      </c>
      <c r="F87" s="14" t="str">
        <f t="shared" si="23"/>
        <v>00</v>
      </c>
      <c r="G87" s="18">
        <v>3190050900</v>
      </c>
      <c r="H87" s="15" t="s">
        <v>77</v>
      </c>
      <c r="I87" s="12" t="s">
        <v>13</v>
      </c>
      <c r="K87" t="str">
        <f t="shared" si="24"/>
        <v>3190050900</v>
      </c>
      <c r="L87" t="str">
        <f t="shared" si="25"/>
        <v>'3190050900'</v>
      </c>
      <c r="M87" t="str">
        <f t="shared" si="26"/>
        <v>'AUXILIO-DOENCA'</v>
      </c>
      <c r="N87" t="str">
        <f t="shared" si="27"/>
        <v>'S'</v>
      </c>
      <c r="O87">
        <f t="shared" si="28"/>
        <v>8</v>
      </c>
      <c r="P87" t="str">
        <f t="shared" si="29"/>
        <v>Insert into CONTA_RECEITA_DESPESA  (VERSION,ATIVO,DATE_CREATED,LAST_UPDATED,TIPO,CODIGO,DESCRICAO,ANALITICO,TAMANHO) values (0,'S',sysdate,sysdate,'D','3190050900','AUXILIO-DOENCA','S',8);</v>
      </c>
    </row>
    <row r="88" spans="1:16" ht="17" thickBot="1" x14ac:dyDescent="0.25">
      <c r="A88" s="11" t="str">
        <f t="shared" si="18"/>
        <v>3</v>
      </c>
      <c r="B88" s="12" t="str">
        <f t="shared" si="19"/>
        <v>1</v>
      </c>
      <c r="C88" s="13" t="str">
        <f t="shared" si="20"/>
        <v>90</v>
      </c>
      <c r="D88" s="13" t="str">
        <f t="shared" si="21"/>
        <v>05</v>
      </c>
      <c r="E88" s="13" t="str">
        <f t="shared" si="22"/>
        <v>10</v>
      </c>
      <c r="F88" s="14" t="str">
        <f t="shared" si="23"/>
        <v>00</v>
      </c>
      <c r="G88" s="18">
        <v>3190051000</v>
      </c>
      <c r="H88" s="15" t="s">
        <v>78</v>
      </c>
      <c r="I88" s="12" t="s">
        <v>13</v>
      </c>
      <c r="K88" t="str">
        <f t="shared" si="24"/>
        <v>3190051000</v>
      </c>
      <c r="L88" t="str">
        <f t="shared" si="25"/>
        <v>'3190051000'</v>
      </c>
      <c r="M88" t="str">
        <f t="shared" si="26"/>
        <v>'SALÁRIO MATERNIDADE'</v>
      </c>
      <c r="N88" t="str">
        <f t="shared" si="27"/>
        <v>'S'</v>
      </c>
      <c r="O88">
        <f t="shared" si="28"/>
        <v>8</v>
      </c>
      <c r="P88" t="str">
        <f t="shared" si="29"/>
        <v>Insert into CONTA_RECEITA_DESPESA  (VERSION,ATIVO,DATE_CREATED,LAST_UPDATED,TIPO,CODIGO,DESCRICAO,ANALITICO,TAMANHO) values (0,'S',sysdate,sysdate,'D','3190051000','SALÁRIO MATERNIDADE','S',8);</v>
      </c>
    </row>
    <row r="89" spans="1:16" ht="17" thickBot="1" x14ac:dyDescent="0.25">
      <c r="A89" s="11" t="str">
        <f t="shared" si="18"/>
        <v>3</v>
      </c>
      <c r="B89" s="12" t="str">
        <f t="shared" si="19"/>
        <v>1</v>
      </c>
      <c r="C89" s="13" t="str">
        <f t="shared" si="20"/>
        <v>90</v>
      </c>
      <c r="D89" s="13" t="str">
        <f t="shared" si="21"/>
        <v>05</v>
      </c>
      <c r="E89" s="13" t="str">
        <f t="shared" si="22"/>
        <v>98</v>
      </c>
      <c r="F89" s="14" t="str">
        <f t="shared" si="23"/>
        <v>00</v>
      </c>
      <c r="G89" s="18">
        <v>3190059800</v>
      </c>
      <c r="H89" s="15" t="s">
        <v>79</v>
      </c>
      <c r="I89" s="12" t="s">
        <v>13</v>
      </c>
      <c r="K89" t="str">
        <f t="shared" si="24"/>
        <v>3190059800</v>
      </c>
      <c r="L89" t="str">
        <f t="shared" si="25"/>
        <v>'3190059800'</v>
      </c>
      <c r="M89" t="str">
        <f t="shared" si="26"/>
        <v>'OUTROS BENEF.PREVIDENCIÁRIOS - CIVIL'</v>
      </c>
      <c r="N89" t="str">
        <f t="shared" si="27"/>
        <v>'S'</v>
      </c>
      <c r="O89">
        <f t="shared" si="28"/>
        <v>8</v>
      </c>
      <c r="P89" t="str">
        <f t="shared" si="29"/>
        <v>Insert into CONTA_RECEITA_DESPESA  (VERSION,ATIVO,DATE_CREATED,LAST_UPDATED,TIPO,CODIGO,DESCRICAO,ANALITICO,TAMANHO) values (0,'S',sysdate,sysdate,'D','3190059800','OUTROS BENEF.PREVIDENCIÁRIOS - CIVIL','S',8);</v>
      </c>
    </row>
    <row r="90" spans="1:16" ht="17" thickBot="1" x14ac:dyDescent="0.25">
      <c r="A90" s="11" t="str">
        <f t="shared" si="18"/>
        <v>3</v>
      </c>
      <c r="B90" s="12" t="str">
        <f t="shared" si="19"/>
        <v>1</v>
      </c>
      <c r="C90" s="13" t="str">
        <f t="shared" si="20"/>
        <v>90</v>
      </c>
      <c r="D90" s="13" t="str">
        <f t="shared" si="21"/>
        <v>05</v>
      </c>
      <c r="E90" s="13" t="str">
        <f t="shared" si="22"/>
        <v>99</v>
      </c>
      <c r="F90" s="14" t="str">
        <f t="shared" si="23"/>
        <v>00</v>
      </c>
      <c r="G90" s="18">
        <v>3190059900</v>
      </c>
      <c r="H90" s="15" t="s">
        <v>80</v>
      </c>
      <c r="I90" s="12" t="s">
        <v>13</v>
      </c>
      <c r="K90" t="str">
        <f t="shared" si="24"/>
        <v>3190059900</v>
      </c>
      <c r="L90" t="str">
        <f t="shared" si="25"/>
        <v>'3190059900'</v>
      </c>
      <c r="M90" t="str">
        <f t="shared" si="26"/>
        <v>'OUTROS BENEF.PREVIDENCIÁRIOS - MILITAR'</v>
      </c>
      <c r="N90" t="str">
        <f t="shared" si="27"/>
        <v>'S'</v>
      </c>
      <c r="O90">
        <f t="shared" si="28"/>
        <v>8</v>
      </c>
      <c r="P90" t="str">
        <f t="shared" si="29"/>
        <v>Insert into CONTA_RECEITA_DESPESA  (VERSION,ATIVO,DATE_CREATED,LAST_UPDATED,TIPO,CODIGO,DESCRICAO,ANALITICO,TAMANHO) values (0,'S',sysdate,sysdate,'D','3190059900','OUTROS BENEF.PREVIDENCIÁRIOS - MILITAR','S',8);</v>
      </c>
    </row>
    <row r="91" spans="1:16" ht="17" thickBot="1" x14ac:dyDescent="0.25">
      <c r="A91" s="11" t="str">
        <f t="shared" si="18"/>
        <v>3</v>
      </c>
      <c r="B91" s="12" t="str">
        <f t="shared" si="19"/>
        <v>1</v>
      </c>
      <c r="C91" s="13" t="str">
        <f t="shared" si="20"/>
        <v>90</v>
      </c>
      <c r="D91" s="13" t="str">
        <f t="shared" si="21"/>
        <v>07</v>
      </c>
      <c r="E91" s="13" t="str">
        <f t="shared" si="22"/>
        <v>00</v>
      </c>
      <c r="F91" s="14" t="str">
        <f t="shared" si="23"/>
        <v>00</v>
      </c>
      <c r="G91" s="18">
        <v>3190070000</v>
      </c>
      <c r="H91" s="15" t="s">
        <v>81</v>
      </c>
      <c r="I91" s="12" t="s">
        <v>10</v>
      </c>
      <c r="K91" t="str">
        <f t="shared" si="24"/>
        <v>3190070000</v>
      </c>
      <c r="L91" t="str">
        <f t="shared" si="25"/>
        <v>'3190070000'</v>
      </c>
      <c r="M91" t="str">
        <f t="shared" si="26"/>
        <v>'CONTRIBUIÇÃO A ENTIDADES FECHADAS DE PREVIDÊNCIA'</v>
      </c>
      <c r="N91" t="str">
        <f t="shared" si="27"/>
        <v>'N'</v>
      </c>
      <c r="O91">
        <f t="shared" si="28"/>
        <v>6</v>
      </c>
      <c r="P91" t="str">
        <f t="shared" si="29"/>
        <v>Insert into CONTA_RECEITA_DESPESA  (VERSION,ATIVO,DATE_CREATED,LAST_UPDATED,TIPO,CODIGO,DESCRICAO,ANALITICO,TAMANHO) values (0,'S',sysdate,sysdate,'D','3190070000','CONTRIBUIÇÃO A ENTIDADES FECHADAS DE PREVIDÊNCIA','N',6);</v>
      </c>
    </row>
    <row r="92" spans="1:16" ht="17" thickBot="1" x14ac:dyDescent="0.25">
      <c r="A92" s="11" t="str">
        <f t="shared" si="18"/>
        <v>3</v>
      </c>
      <c r="B92" s="12" t="str">
        <f t="shared" si="19"/>
        <v>1</v>
      </c>
      <c r="C92" s="13" t="str">
        <f t="shared" si="20"/>
        <v>90</v>
      </c>
      <c r="D92" s="13" t="str">
        <f t="shared" si="21"/>
        <v>07</v>
      </c>
      <c r="E92" s="13" t="str">
        <f t="shared" si="22"/>
        <v>01</v>
      </c>
      <c r="F92" s="14" t="str">
        <f t="shared" si="23"/>
        <v>00</v>
      </c>
      <c r="G92" s="18">
        <v>3190070100</v>
      </c>
      <c r="H92" s="15" t="s">
        <v>82</v>
      </c>
      <c r="I92" s="12" t="s">
        <v>13</v>
      </c>
      <c r="K92" t="str">
        <f t="shared" si="24"/>
        <v>3190070100</v>
      </c>
      <c r="L92" t="str">
        <f t="shared" si="25"/>
        <v>'3190070100'</v>
      </c>
      <c r="M92" t="str">
        <f t="shared" si="26"/>
        <v>'CONTRIBUIÇÃO PATRONAL PREVIDENCIA PRIVADA'</v>
      </c>
      <c r="N92" t="str">
        <f t="shared" si="27"/>
        <v>'S'</v>
      </c>
      <c r="O92">
        <f t="shared" si="28"/>
        <v>8</v>
      </c>
      <c r="P92" t="str">
        <f t="shared" si="29"/>
        <v>Insert into CONTA_RECEITA_DESPESA  (VERSION,ATIVO,DATE_CREATED,LAST_UPDATED,TIPO,CODIGO,DESCRICAO,ANALITICO,TAMANHO) values (0,'S',sysdate,sysdate,'D','3190070100','CONTRIBUIÇÃO PATRONAL PREVIDENCIA PRIVADA','S',8);</v>
      </c>
    </row>
    <row r="93" spans="1:16" ht="17" thickBot="1" x14ac:dyDescent="0.25">
      <c r="A93" s="11" t="str">
        <f t="shared" si="18"/>
        <v>3</v>
      </c>
      <c r="B93" s="12" t="str">
        <f t="shared" si="19"/>
        <v>1</v>
      </c>
      <c r="C93" s="13" t="str">
        <f t="shared" si="20"/>
        <v>90</v>
      </c>
      <c r="D93" s="13" t="str">
        <f t="shared" si="21"/>
        <v>07</v>
      </c>
      <c r="E93" s="13" t="str">
        <f t="shared" si="22"/>
        <v>02</v>
      </c>
      <c r="F93" s="14" t="str">
        <f t="shared" si="23"/>
        <v>00</v>
      </c>
      <c r="G93" s="18">
        <v>3190070200</v>
      </c>
      <c r="H93" s="15" t="s">
        <v>83</v>
      </c>
      <c r="I93" s="12" t="s">
        <v>13</v>
      </c>
      <c r="K93" t="str">
        <f t="shared" si="24"/>
        <v>3190070200</v>
      </c>
      <c r="L93" t="str">
        <f t="shared" si="25"/>
        <v>'3190070200'</v>
      </c>
      <c r="M93" t="str">
        <f t="shared" si="26"/>
        <v>'SEGUROS'</v>
      </c>
      <c r="N93" t="str">
        <f t="shared" si="27"/>
        <v>'S'</v>
      </c>
      <c r="O93">
        <f t="shared" si="28"/>
        <v>8</v>
      </c>
      <c r="P93" t="str">
        <f t="shared" si="29"/>
        <v>Insert into CONTA_RECEITA_DESPESA  (VERSION,ATIVO,DATE_CREATED,LAST_UPDATED,TIPO,CODIGO,DESCRICAO,ANALITICO,TAMANHO) values (0,'S',sysdate,sysdate,'D','3190070200','SEGUROS','S',8);</v>
      </c>
    </row>
    <row r="94" spans="1:16" ht="17" thickBot="1" x14ac:dyDescent="0.25">
      <c r="A94" s="11" t="str">
        <f t="shared" si="18"/>
        <v>3</v>
      </c>
      <c r="B94" s="12" t="str">
        <f t="shared" si="19"/>
        <v>1</v>
      </c>
      <c r="C94" s="13" t="str">
        <f t="shared" si="20"/>
        <v>90</v>
      </c>
      <c r="D94" s="13" t="str">
        <f t="shared" si="21"/>
        <v>07</v>
      </c>
      <c r="E94" s="13" t="str">
        <f t="shared" si="22"/>
        <v>04</v>
      </c>
      <c r="F94" s="14" t="str">
        <f t="shared" si="23"/>
        <v>00</v>
      </c>
      <c r="G94" s="18">
        <v>3190070400</v>
      </c>
      <c r="H94" s="15" t="s">
        <v>84</v>
      </c>
      <c r="I94" s="12" t="s">
        <v>13</v>
      </c>
      <c r="K94" t="str">
        <f t="shared" si="24"/>
        <v>3190070400</v>
      </c>
      <c r="L94" t="str">
        <f t="shared" si="25"/>
        <v>'3190070400'</v>
      </c>
      <c r="M94" t="str">
        <f t="shared" si="26"/>
        <v>'CONTRIBUIÇÃO PATRONAL PREVIDENCIA PRIVADA-PDV'</v>
      </c>
      <c r="N94" t="str">
        <f t="shared" si="27"/>
        <v>'S'</v>
      </c>
      <c r="O94">
        <f t="shared" si="28"/>
        <v>8</v>
      </c>
      <c r="P94" t="str">
        <f t="shared" si="29"/>
        <v>Insert into CONTA_RECEITA_DESPESA  (VERSION,ATIVO,DATE_CREATED,LAST_UPDATED,TIPO,CODIGO,DESCRICAO,ANALITICO,TAMANHO) values (0,'S',sysdate,sysdate,'D','3190070400','CONTRIBUIÇÃO PATRONAL PREVIDENCIA PRIVADA-PDV','S',8);</v>
      </c>
    </row>
    <row r="95" spans="1:16" ht="17" thickBot="1" x14ac:dyDescent="0.25">
      <c r="A95" s="11" t="str">
        <f t="shared" si="18"/>
        <v>3</v>
      </c>
      <c r="B95" s="12" t="str">
        <f t="shared" si="19"/>
        <v>1</v>
      </c>
      <c r="C95" s="13" t="str">
        <f t="shared" si="20"/>
        <v>90</v>
      </c>
      <c r="D95" s="13" t="str">
        <f t="shared" si="21"/>
        <v>07</v>
      </c>
      <c r="E95" s="13" t="str">
        <f t="shared" si="22"/>
        <v>99</v>
      </c>
      <c r="F95" s="14" t="str">
        <f t="shared" si="23"/>
        <v>00</v>
      </c>
      <c r="G95" s="18">
        <v>3190079900</v>
      </c>
      <c r="H95" s="15" t="s">
        <v>85</v>
      </c>
      <c r="I95" s="12" t="s">
        <v>13</v>
      </c>
      <c r="K95" t="str">
        <f t="shared" si="24"/>
        <v>3190079900</v>
      </c>
      <c r="L95" t="str">
        <f t="shared" si="25"/>
        <v>'3190079900'</v>
      </c>
      <c r="M95" t="str">
        <f t="shared" si="26"/>
        <v>'OUTRAS CONTRIBUICÕES A ENTIDADES FECHADAS DE PREVIDÊNCIA'</v>
      </c>
      <c r="N95" t="str">
        <f t="shared" si="27"/>
        <v>'S'</v>
      </c>
      <c r="O95">
        <f t="shared" si="28"/>
        <v>8</v>
      </c>
      <c r="P95" t="str">
        <f t="shared" si="29"/>
        <v>Insert into CONTA_RECEITA_DESPESA  (VERSION,ATIVO,DATE_CREATED,LAST_UPDATED,TIPO,CODIGO,DESCRICAO,ANALITICO,TAMANHO) values (0,'S',sysdate,sysdate,'D','3190079900','OUTRAS CONTRIBUICÕES A ENTIDADES FECHADAS DE PREVIDÊNCIA','S',8);</v>
      </c>
    </row>
    <row r="96" spans="1:16" ht="17" thickBot="1" x14ac:dyDescent="0.25">
      <c r="A96" s="11" t="str">
        <f t="shared" si="18"/>
        <v>3</v>
      </c>
      <c r="B96" s="12" t="str">
        <f t="shared" si="19"/>
        <v>1</v>
      </c>
      <c r="C96" s="13" t="str">
        <f t="shared" si="20"/>
        <v>90</v>
      </c>
      <c r="D96" s="13" t="str">
        <f t="shared" si="21"/>
        <v>08</v>
      </c>
      <c r="E96" s="13" t="str">
        <f t="shared" si="22"/>
        <v>00</v>
      </c>
      <c r="F96" s="14" t="str">
        <f t="shared" si="23"/>
        <v>00</v>
      </c>
      <c r="G96" s="18">
        <v>3190080000</v>
      </c>
      <c r="H96" s="15" t="s">
        <v>350</v>
      </c>
      <c r="I96" s="14" t="s">
        <v>13</v>
      </c>
      <c r="K96" t="str">
        <f t="shared" si="24"/>
        <v>3190080000</v>
      </c>
      <c r="L96" t="str">
        <f t="shared" si="25"/>
        <v>'3190080000'</v>
      </c>
      <c r="M96" t="str">
        <f t="shared" si="26"/>
        <v>'OUTROS BENEFÍCIOS ASSISTENCIAIS DO SERVIDOR E DO MILITAR '</v>
      </c>
      <c r="N96" t="str">
        <f t="shared" si="27"/>
        <v>'S'</v>
      </c>
      <c r="O96">
        <f t="shared" si="28"/>
        <v>6</v>
      </c>
      <c r="P96" t="str">
        <f t="shared" si="29"/>
        <v>Insert into CONTA_RECEITA_DESPESA  (VERSION,ATIVO,DATE_CREATED,LAST_UPDATED,TIPO,CODIGO,DESCRICAO,ANALITICO,TAMANHO) values (0,'S',sysdate,sysdate,'D','3190080000','OUTROS BENEFÍCIOS ASSISTENCIAIS DO SERVIDOR E DO MILITAR ','S',6);</v>
      </c>
    </row>
    <row r="97" spans="1:16" ht="17" thickBot="1" x14ac:dyDescent="0.25">
      <c r="A97" s="23" t="str">
        <f t="shared" si="18"/>
        <v>3</v>
      </c>
      <c r="B97" s="24" t="str">
        <f t="shared" si="19"/>
        <v>1</v>
      </c>
      <c r="C97" s="25" t="str">
        <f t="shared" si="20"/>
        <v>90</v>
      </c>
      <c r="D97" s="25" t="str">
        <f t="shared" si="21"/>
        <v>11</v>
      </c>
      <c r="E97" s="25" t="str">
        <f t="shared" si="22"/>
        <v>00</v>
      </c>
      <c r="F97" s="26" t="str">
        <f t="shared" si="23"/>
        <v>00</v>
      </c>
      <c r="G97" s="27">
        <v>3190110000</v>
      </c>
      <c r="H97" s="28" t="s">
        <v>86</v>
      </c>
      <c r="I97" s="24" t="s">
        <v>10</v>
      </c>
      <c r="K97" t="str">
        <f t="shared" si="24"/>
        <v>3190110000</v>
      </c>
      <c r="L97" t="str">
        <f t="shared" si="25"/>
        <v>'3190110000'</v>
      </c>
      <c r="M97" t="str">
        <f t="shared" si="26"/>
        <v>'VENCIMENTOS E VANTAGENS FIXAS - PESSOAL CIVIL'</v>
      </c>
      <c r="N97" t="str">
        <f t="shared" si="27"/>
        <v>'N'</v>
      </c>
      <c r="O97">
        <f t="shared" si="28"/>
        <v>6</v>
      </c>
      <c r="P97" t="str">
        <f t="shared" si="29"/>
        <v>Insert into CONTA_RECEITA_DESPESA  (VERSION,ATIVO,DATE_CREATED,LAST_UPDATED,TIPO,CODIGO,DESCRICAO,ANALITICO,TAMANHO) values (0,'S',sysdate,sysdate,'D','3190110000','VENCIMENTOS E VANTAGENS FIXAS - PESSOAL CIVIL','N',6);</v>
      </c>
    </row>
    <row r="98" spans="1:16" ht="17" thickBot="1" x14ac:dyDescent="0.25">
      <c r="A98" s="23" t="str">
        <f t="shared" si="18"/>
        <v>3</v>
      </c>
      <c r="B98" s="24" t="str">
        <f t="shared" si="19"/>
        <v>1</v>
      </c>
      <c r="C98" s="25" t="str">
        <f t="shared" si="20"/>
        <v>90</v>
      </c>
      <c r="D98" s="25" t="str">
        <f t="shared" si="21"/>
        <v>11</v>
      </c>
      <c r="E98" s="25" t="str">
        <f t="shared" si="22"/>
        <v>01</v>
      </c>
      <c r="F98" s="26" t="str">
        <f t="shared" si="23"/>
        <v>00</v>
      </c>
      <c r="G98" s="27">
        <v>3190110100</v>
      </c>
      <c r="H98" s="28" t="s">
        <v>87</v>
      </c>
      <c r="I98" s="24" t="s">
        <v>13</v>
      </c>
      <c r="K98" t="str">
        <f t="shared" si="24"/>
        <v>3190110100</v>
      </c>
      <c r="L98" t="str">
        <f t="shared" si="25"/>
        <v>'3190110100'</v>
      </c>
      <c r="M98" t="str">
        <f t="shared" si="26"/>
        <v>'VENCIMENTOS E SALARIOS'</v>
      </c>
      <c r="N98" t="str">
        <f t="shared" si="27"/>
        <v>'S'</v>
      </c>
      <c r="O98">
        <f t="shared" si="28"/>
        <v>8</v>
      </c>
      <c r="P98" t="str">
        <f t="shared" si="29"/>
        <v>Insert into CONTA_RECEITA_DESPESA  (VERSION,ATIVO,DATE_CREATED,LAST_UPDATED,TIPO,CODIGO,DESCRICAO,ANALITICO,TAMANHO) values (0,'S',sysdate,sysdate,'D','3190110100','VENCIMENTOS E SALARIOS','S',8);</v>
      </c>
    </row>
    <row r="99" spans="1:16" ht="17" thickBot="1" x14ac:dyDescent="0.25">
      <c r="A99" s="23" t="str">
        <f t="shared" si="18"/>
        <v>3</v>
      </c>
      <c r="B99" s="24" t="str">
        <f t="shared" si="19"/>
        <v>1</v>
      </c>
      <c r="C99" s="25" t="str">
        <f t="shared" si="20"/>
        <v>90</v>
      </c>
      <c r="D99" s="25" t="str">
        <f t="shared" si="21"/>
        <v>11</v>
      </c>
      <c r="E99" s="25" t="str">
        <f t="shared" si="22"/>
        <v>04</v>
      </c>
      <c r="F99" s="26" t="str">
        <f t="shared" si="23"/>
        <v>00</v>
      </c>
      <c r="G99" s="27">
        <v>3190110400</v>
      </c>
      <c r="H99" s="28" t="s">
        <v>88</v>
      </c>
      <c r="I99" s="24" t="s">
        <v>13</v>
      </c>
      <c r="K99" t="str">
        <f t="shared" si="24"/>
        <v>3190110400</v>
      </c>
      <c r="L99" t="str">
        <f t="shared" si="25"/>
        <v>'3190110400'</v>
      </c>
      <c r="M99" t="str">
        <f t="shared" si="26"/>
        <v>'ADICIONAL NOTURNO'</v>
      </c>
      <c r="N99" t="str">
        <f t="shared" si="27"/>
        <v>'S'</v>
      </c>
      <c r="O99">
        <f t="shared" si="28"/>
        <v>8</v>
      </c>
      <c r="P99" t="str">
        <f t="shared" si="29"/>
        <v>Insert into CONTA_RECEITA_DESPESA  (VERSION,ATIVO,DATE_CREATED,LAST_UPDATED,TIPO,CODIGO,DESCRICAO,ANALITICO,TAMANHO) values (0,'S',sysdate,sysdate,'D','3190110400','ADICIONAL NOTURNO','S',8);</v>
      </c>
    </row>
    <row r="100" spans="1:16" ht="17" thickBot="1" x14ac:dyDescent="0.25">
      <c r="A100" s="23" t="str">
        <f t="shared" si="18"/>
        <v>3</v>
      </c>
      <c r="B100" s="24" t="str">
        <f t="shared" si="19"/>
        <v>1</v>
      </c>
      <c r="C100" s="25" t="str">
        <f t="shared" si="20"/>
        <v>90</v>
      </c>
      <c r="D100" s="25" t="str">
        <f t="shared" si="21"/>
        <v>11</v>
      </c>
      <c r="E100" s="25" t="str">
        <f t="shared" si="22"/>
        <v>05</v>
      </c>
      <c r="F100" s="26" t="str">
        <f t="shared" si="23"/>
        <v>00</v>
      </c>
      <c r="G100" s="27">
        <v>3190110500</v>
      </c>
      <c r="H100" s="28" t="s">
        <v>89</v>
      </c>
      <c r="I100" s="24" t="s">
        <v>13</v>
      </c>
      <c r="K100" t="str">
        <f t="shared" si="24"/>
        <v>3190110500</v>
      </c>
      <c r="L100" t="str">
        <f t="shared" si="25"/>
        <v>'3190110500'</v>
      </c>
      <c r="M100" t="str">
        <f t="shared" si="26"/>
        <v>'INCORPORAÇÕES'</v>
      </c>
      <c r="N100" t="str">
        <f t="shared" si="27"/>
        <v>'S'</v>
      </c>
      <c r="O100">
        <f t="shared" si="28"/>
        <v>8</v>
      </c>
      <c r="P100" t="str">
        <f t="shared" si="29"/>
        <v>Insert into CONTA_RECEITA_DESPESA  (VERSION,ATIVO,DATE_CREATED,LAST_UPDATED,TIPO,CODIGO,DESCRICAO,ANALITICO,TAMANHO) values (0,'S',sysdate,sysdate,'D','3190110500','INCORPORAÇÕES','S',8);</v>
      </c>
    </row>
    <row r="101" spans="1:16" ht="17" thickBot="1" x14ac:dyDescent="0.25">
      <c r="A101" s="23" t="str">
        <f t="shared" si="18"/>
        <v>3</v>
      </c>
      <c r="B101" s="24" t="str">
        <f t="shared" si="19"/>
        <v>1</v>
      </c>
      <c r="C101" s="25" t="str">
        <f t="shared" si="20"/>
        <v>90</v>
      </c>
      <c r="D101" s="25" t="str">
        <f t="shared" si="21"/>
        <v>11</v>
      </c>
      <c r="E101" s="25" t="str">
        <f t="shared" si="22"/>
        <v>07</v>
      </c>
      <c r="F101" s="26" t="str">
        <f t="shared" si="23"/>
        <v>00</v>
      </c>
      <c r="G101" s="27">
        <v>3190110700</v>
      </c>
      <c r="H101" s="28" t="s">
        <v>90</v>
      </c>
      <c r="I101" s="24" t="s">
        <v>13</v>
      </c>
      <c r="K101" t="str">
        <f t="shared" si="24"/>
        <v>3190110700</v>
      </c>
      <c r="L101" t="str">
        <f t="shared" si="25"/>
        <v>'3190110700'</v>
      </c>
      <c r="M101" t="str">
        <f t="shared" si="26"/>
        <v>'ABONO DE PERMANENCIA'</v>
      </c>
      <c r="N101" t="str">
        <f t="shared" si="27"/>
        <v>'S'</v>
      </c>
      <c r="O101">
        <f t="shared" si="28"/>
        <v>8</v>
      </c>
      <c r="P101" t="str">
        <f t="shared" si="29"/>
        <v>Insert into CONTA_RECEITA_DESPESA  (VERSION,ATIVO,DATE_CREATED,LAST_UPDATED,TIPO,CODIGO,DESCRICAO,ANALITICO,TAMANHO) values (0,'S',sysdate,sysdate,'D','3190110700','ABONO DE PERMANENCIA','S',8);</v>
      </c>
    </row>
    <row r="102" spans="1:16" ht="17" thickBot="1" x14ac:dyDescent="0.25">
      <c r="A102" s="23" t="str">
        <f t="shared" si="18"/>
        <v>3</v>
      </c>
      <c r="B102" s="24" t="str">
        <f t="shared" si="19"/>
        <v>1</v>
      </c>
      <c r="C102" s="25" t="str">
        <f t="shared" si="20"/>
        <v>90</v>
      </c>
      <c r="D102" s="25" t="str">
        <f t="shared" si="21"/>
        <v>11</v>
      </c>
      <c r="E102" s="25" t="str">
        <f t="shared" si="22"/>
        <v>08</v>
      </c>
      <c r="F102" s="26" t="str">
        <f t="shared" si="23"/>
        <v>00</v>
      </c>
      <c r="G102" s="27">
        <v>3190110800</v>
      </c>
      <c r="H102" s="28" t="s">
        <v>91</v>
      </c>
      <c r="I102" s="24" t="s">
        <v>13</v>
      </c>
      <c r="K102" t="str">
        <f t="shared" si="24"/>
        <v>3190110800</v>
      </c>
      <c r="L102" t="str">
        <f t="shared" si="25"/>
        <v>'3190110800'</v>
      </c>
      <c r="M102" t="str">
        <f t="shared" si="26"/>
        <v>'ADIANTAMENTO PECUNIARIO'</v>
      </c>
      <c r="N102" t="str">
        <f t="shared" si="27"/>
        <v>'S'</v>
      </c>
      <c r="O102">
        <f t="shared" si="28"/>
        <v>8</v>
      </c>
      <c r="P102" t="str">
        <f t="shared" si="29"/>
        <v>Insert into CONTA_RECEITA_DESPESA  (VERSION,ATIVO,DATE_CREATED,LAST_UPDATED,TIPO,CODIGO,DESCRICAO,ANALITICO,TAMANHO) values (0,'S',sysdate,sysdate,'D','3190110800','ADIANTAMENTO PECUNIARIO','S',8);</v>
      </c>
    </row>
    <row r="103" spans="1:16" ht="17" thickBot="1" x14ac:dyDescent="0.25">
      <c r="A103" s="23" t="str">
        <f t="shared" si="18"/>
        <v>3</v>
      </c>
      <c r="B103" s="24" t="str">
        <f t="shared" si="19"/>
        <v>1</v>
      </c>
      <c r="C103" s="25" t="str">
        <f t="shared" si="20"/>
        <v>90</v>
      </c>
      <c r="D103" s="25" t="str">
        <f t="shared" si="21"/>
        <v>11</v>
      </c>
      <c r="E103" s="25" t="str">
        <f t="shared" si="22"/>
        <v>09</v>
      </c>
      <c r="F103" s="26" t="str">
        <f t="shared" si="23"/>
        <v>00</v>
      </c>
      <c r="G103" s="27">
        <v>3190110900</v>
      </c>
      <c r="H103" s="28" t="s">
        <v>92</v>
      </c>
      <c r="I103" s="24" t="s">
        <v>13</v>
      </c>
      <c r="K103" t="str">
        <f t="shared" si="24"/>
        <v>3190110900</v>
      </c>
      <c r="L103" t="str">
        <f t="shared" si="25"/>
        <v>'3190110900'</v>
      </c>
      <c r="M103" t="str">
        <f t="shared" si="26"/>
        <v>'ADICIONAL DE PERICULOSIDADE'</v>
      </c>
      <c r="N103" t="str">
        <f t="shared" si="27"/>
        <v>'S'</v>
      </c>
      <c r="O103">
        <f t="shared" si="28"/>
        <v>8</v>
      </c>
      <c r="P103" t="str">
        <f t="shared" si="29"/>
        <v>Insert into CONTA_RECEITA_DESPESA  (VERSION,ATIVO,DATE_CREATED,LAST_UPDATED,TIPO,CODIGO,DESCRICAO,ANALITICO,TAMANHO) values (0,'S',sysdate,sysdate,'D','3190110900','ADICIONAL DE PERICULOSIDADE','S',8);</v>
      </c>
    </row>
    <row r="104" spans="1:16" ht="17" thickBot="1" x14ac:dyDescent="0.25">
      <c r="A104" s="23" t="str">
        <f t="shared" si="18"/>
        <v>3</v>
      </c>
      <c r="B104" s="24" t="str">
        <f t="shared" si="19"/>
        <v>1</v>
      </c>
      <c r="C104" s="25" t="str">
        <f t="shared" si="20"/>
        <v>90</v>
      </c>
      <c r="D104" s="25" t="str">
        <f t="shared" si="21"/>
        <v>11</v>
      </c>
      <c r="E104" s="25" t="str">
        <f t="shared" si="22"/>
        <v>10</v>
      </c>
      <c r="F104" s="26" t="str">
        <f t="shared" si="23"/>
        <v>00</v>
      </c>
      <c r="G104" s="27">
        <v>3190111000</v>
      </c>
      <c r="H104" s="28" t="s">
        <v>93</v>
      </c>
      <c r="I104" s="24" t="s">
        <v>13</v>
      </c>
      <c r="K104" t="str">
        <f t="shared" si="24"/>
        <v>3190111000</v>
      </c>
      <c r="L104" t="str">
        <f t="shared" si="25"/>
        <v>'3190111000'</v>
      </c>
      <c r="M104" t="str">
        <f t="shared" si="26"/>
        <v>'ADICIONAL DE INSALUBRIDADE'</v>
      </c>
      <c r="N104" t="str">
        <f t="shared" si="27"/>
        <v>'S'</v>
      </c>
      <c r="O104">
        <f t="shared" si="28"/>
        <v>8</v>
      </c>
      <c r="P104" t="str">
        <f t="shared" si="29"/>
        <v>Insert into CONTA_RECEITA_DESPESA  (VERSION,ATIVO,DATE_CREATED,LAST_UPDATED,TIPO,CODIGO,DESCRICAO,ANALITICO,TAMANHO) values (0,'S',sysdate,sysdate,'D','3190111000','ADICIONAL DE INSALUBRIDADE','S',8);</v>
      </c>
    </row>
    <row r="105" spans="1:16" ht="17" thickBot="1" x14ac:dyDescent="0.25">
      <c r="A105" s="23" t="str">
        <f t="shared" si="18"/>
        <v>3</v>
      </c>
      <c r="B105" s="24" t="str">
        <f t="shared" si="19"/>
        <v>1</v>
      </c>
      <c r="C105" s="25" t="str">
        <f t="shared" si="20"/>
        <v>90</v>
      </c>
      <c r="D105" s="25" t="str">
        <f t="shared" si="21"/>
        <v>11</v>
      </c>
      <c r="E105" s="25" t="str">
        <f t="shared" si="22"/>
        <v>11</v>
      </c>
      <c r="F105" s="26" t="str">
        <f t="shared" si="23"/>
        <v>00</v>
      </c>
      <c r="G105" s="27">
        <v>3190111100</v>
      </c>
      <c r="H105" s="28" t="s">
        <v>94</v>
      </c>
      <c r="I105" s="24" t="s">
        <v>13</v>
      </c>
      <c r="K105" t="str">
        <f t="shared" si="24"/>
        <v>3190111100</v>
      </c>
      <c r="L105" t="str">
        <f t="shared" si="25"/>
        <v>'3190111100'</v>
      </c>
      <c r="M105" t="str">
        <f t="shared" si="26"/>
        <v>'ADICIONAL DE ATIVIDADES PENOSAS'</v>
      </c>
      <c r="N105" t="str">
        <f t="shared" si="27"/>
        <v>'S'</v>
      </c>
      <c r="O105">
        <f t="shared" si="28"/>
        <v>8</v>
      </c>
      <c r="P105" t="str">
        <f t="shared" si="29"/>
        <v>Insert into CONTA_RECEITA_DESPESA  (VERSION,ATIVO,DATE_CREATED,LAST_UPDATED,TIPO,CODIGO,DESCRICAO,ANALITICO,TAMANHO) values (0,'S',sysdate,sysdate,'D','3190111100','ADICIONAL DE ATIVIDADES PENOSAS','S',8);</v>
      </c>
    </row>
    <row r="106" spans="1:16" ht="17" thickBot="1" x14ac:dyDescent="0.25">
      <c r="A106" s="23" t="str">
        <f t="shared" si="18"/>
        <v>3</v>
      </c>
      <c r="B106" s="24" t="str">
        <f t="shared" si="19"/>
        <v>1</v>
      </c>
      <c r="C106" s="25" t="str">
        <f t="shared" si="20"/>
        <v>90</v>
      </c>
      <c r="D106" s="25" t="str">
        <f t="shared" si="21"/>
        <v>11</v>
      </c>
      <c r="E106" s="25" t="str">
        <f t="shared" si="22"/>
        <v>13</v>
      </c>
      <c r="F106" s="26" t="str">
        <f t="shared" si="23"/>
        <v>00</v>
      </c>
      <c r="G106" s="29">
        <v>3190111300</v>
      </c>
      <c r="H106" s="30" t="s">
        <v>893</v>
      </c>
      <c r="I106" s="31" t="s">
        <v>13</v>
      </c>
      <c r="K106" t="str">
        <f t="shared" si="24"/>
        <v>3190111300</v>
      </c>
      <c r="L106" t="str">
        <f t="shared" si="25"/>
        <v>'3190111300'</v>
      </c>
      <c r="M106" t="str">
        <f t="shared" si="26"/>
        <v>'INCENTIVO A QUALIFICAÇÃO'</v>
      </c>
      <c r="N106" t="str">
        <f t="shared" si="27"/>
        <v>'S'</v>
      </c>
      <c r="O106">
        <f t="shared" si="28"/>
        <v>8</v>
      </c>
      <c r="P106" t="str">
        <f t="shared" si="29"/>
        <v>Insert into CONTA_RECEITA_DESPESA  (VERSION,ATIVO,DATE_CREATED,LAST_UPDATED,TIPO,CODIGO,DESCRICAO,ANALITICO,TAMANHO) values (0,'S',sysdate,sysdate,'D','3190111300','INCENTIVO A QUALIFICAÇÃO','S',8);</v>
      </c>
    </row>
    <row r="107" spans="1:16" ht="17" thickBot="1" x14ac:dyDescent="0.25">
      <c r="A107" s="23" t="str">
        <f t="shared" si="18"/>
        <v>3</v>
      </c>
      <c r="B107" s="24" t="str">
        <f t="shared" si="19"/>
        <v>1</v>
      </c>
      <c r="C107" s="25" t="str">
        <f t="shared" si="20"/>
        <v>90</v>
      </c>
      <c r="D107" s="25" t="str">
        <f t="shared" si="21"/>
        <v>11</v>
      </c>
      <c r="E107" s="25" t="str">
        <f t="shared" si="22"/>
        <v>31</v>
      </c>
      <c r="F107" s="26" t="str">
        <f t="shared" si="23"/>
        <v>00</v>
      </c>
      <c r="G107" s="27">
        <v>3190113100</v>
      </c>
      <c r="H107" s="28" t="s">
        <v>95</v>
      </c>
      <c r="I107" s="24" t="s">
        <v>13</v>
      </c>
      <c r="K107" t="str">
        <f t="shared" si="24"/>
        <v>3190113100</v>
      </c>
      <c r="L107" t="str">
        <f t="shared" si="25"/>
        <v>'3190113100'</v>
      </c>
      <c r="M107" t="str">
        <f t="shared" si="26"/>
        <v>'GRATIFICAÇÃO POR EXERCICIO DE CARGOS '</v>
      </c>
      <c r="N107" t="str">
        <f t="shared" si="27"/>
        <v>'S'</v>
      </c>
      <c r="O107">
        <f t="shared" si="28"/>
        <v>8</v>
      </c>
      <c r="P107" t="str">
        <f t="shared" si="29"/>
        <v>Insert into CONTA_RECEITA_DESPESA  (VERSION,ATIVO,DATE_CREATED,LAST_UPDATED,TIPO,CODIGO,DESCRICAO,ANALITICO,TAMANHO) values (0,'S',sysdate,sysdate,'D','3190113100','GRATIFICAÇÃO POR EXERCICIO DE CARGOS ','S',8);</v>
      </c>
    </row>
    <row r="108" spans="1:16" ht="17" thickBot="1" x14ac:dyDescent="0.25">
      <c r="A108" s="23" t="str">
        <f t="shared" si="18"/>
        <v>3</v>
      </c>
      <c r="B108" s="24" t="str">
        <f t="shared" si="19"/>
        <v>1</v>
      </c>
      <c r="C108" s="25" t="str">
        <f t="shared" si="20"/>
        <v>90</v>
      </c>
      <c r="D108" s="25" t="str">
        <f t="shared" si="21"/>
        <v>11</v>
      </c>
      <c r="E108" s="25" t="str">
        <f t="shared" si="22"/>
        <v>33</v>
      </c>
      <c r="F108" s="26" t="str">
        <f t="shared" si="23"/>
        <v>00</v>
      </c>
      <c r="G108" s="27">
        <v>3190113300</v>
      </c>
      <c r="H108" s="28" t="s">
        <v>96</v>
      </c>
      <c r="I108" s="24" t="s">
        <v>13</v>
      </c>
      <c r="K108" t="str">
        <f t="shared" si="24"/>
        <v>3190113300</v>
      </c>
      <c r="L108" t="str">
        <f t="shared" si="25"/>
        <v>'3190113300'</v>
      </c>
      <c r="M108" t="str">
        <f t="shared" si="26"/>
        <v>'GRATIFICAÇÃO POR EXERCICIO DE FUNÇÕES '</v>
      </c>
      <c r="N108" t="str">
        <f t="shared" si="27"/>
        <v>'S'</v>
      </c>
      <c r="O108">
        <f t="shared" si="28"/>
        <v>8</v>
      </c>
      <c r="P108" t="str">
        <f t="shared" si="29"/>
        <v>Insert into CONTA_RECEITA_DESPESA  (VERSION,ATIVO,DATE_CREATED,LAST_UPDATED,TIPO,CODIGO,DESCRICAO,ANALITICO,TAMANHO) values (0,'S',sysdate,sysdate,'D','3190113300','GRATIFICAÇÃO POR EXERCICIO DE FUNÇÕES ','S',8);</v>
      </c>
    </row>
    <row r="109" spans="1:16" ht="17" thickBot="1" x14ac:dyDescent="0.25">
      <c r="A109" s="23" t="str">
        <f t="shared" si="18"/>
        <v>3</v>
      </c>
      <c r="B109" s="24" t="str">
        <f t="shared" si="19"/>
        <v>1</v>
      </c>
      <c r="C109" s="25" t="str">
        <f t="shared" si="20"/>
        <v>90</v>
      </c>
      <c r="D109" s="25" t="str">
        <f t="shared" si="21"/>
        <v>11</v>
      </c>
      <c r="E109" s="25" t="str">
        <f t="shared" si="22"/>
        <v>37</v>
      </c>
      <c r="F109" s="26" t="str">
        <f t="shared" si="23"/>
        <v>00</v>
      </c>
      <c r="G109" s="27">
        <v>3190113700</v>
      </c>
      <c r="H109" s="28" t="s">
        <v>97</v>
      </c>
      <c r="I109" s="24" t="s">
        <v>13</v>
      </c>
      <c r="K109" t="str">
        <f t="shared" si="24"/>
        <v>3190113700</v>
      </c>
      <c r="L109" t="str">
        <f t="shared" si="25"/>
        <v>'3190113700'</v>
      </c>
      <c r="M109" t="str">
        <f t="shared" si="26"/>
        <v>'GRATIFICAÇÃO DE TEMPO DE SERVICO'</v>
      </c>
      <c r="N109" t="str">
        <f t="shared" si="27"/>
        <v>'S'</v>
      </c>
      <c r="O109">
        <f t="shared" si="28"/>
        <v>8</v>
      </c>
      <c r="P109" t="str">
        <f t="shared" si="29"/>
        <v>Insert into CONTA_RECEITA_DESPESA  (VERSION,ATIVO,DATE_CREATED,LAST_UPDATED,TIPO,CODIGO,DESCRICAO,ANALITICO,TAMANHO) values (0,'S',sysdate,sysdate,'D','3190113700','GRATIFICAÇÃO DE TEMPO DE SERVICO','S',8);</v>
      </c>
    </row>
    <row r="110" spans="1:16" ht="17" thickBot="1" x14ac:dyDescent="0.25">
      <c r="A110" s="23" t="str">
        <f t="shared" si="18"/>
        <v>3</v>
      </c>
      <c r="B110" s="24" t="str">
        <f t="shared" si="19"/>
        <v>1</v>
      </c>
      <c r="C110" s="25" t="str">
        <f t="shared" si="20"/>
        <v>90</v>
      </c>
      <c r="D110" s="25" t="str">
        <f t="shared" si="21"/>
        <v>11</v>
      </c>
      <c r="E110" s="25" t="str">
        <f t="shared" si="22"/>
        <v>42</v>
      </c>
      <c r="F110" s="26" t="str">
        <f t="shared" si="23"/>
        <v>00</v>
      </c>
      <c r="G110" s="27">
        <v>3190114200</v>
      </c>
      <c r="H110" s="28" t="s">
        <v>98</v>
      </c>
      <c r="I110" s="24" t="s">
        <v>13</v>
      </c>
      <c r="K110" t="str">
        <f t="shared" si="24"/>
        <v>3190114200</v>
      </c>
      <c r="L110" t="str">
        <f t="shared" si="25"/>
        <v>'3190114200'</v>
      </c>
      <c r="M110" t="str">
        <f t="shared" si="26"/>
        <v>'FERIAS VENCIDAS E PROPORCIONAIS'</v>
      </c>
      <c r="N110" t="str">
        <f t="shared" si="27"/>
        <v>'S'</v>
      </c>
      <c r="O110">
        <f t="shared" si="28"/>
        <v>8</v>
      </c>
      <c r="P110" t="str">
        <f t="shared" si="29"/>
        <v>Insert into CONTA_RECEITA_DESPESA  (VERSION,ATIVO,DATE_CREATED,LAST_UPDATED,TIPO,CODIGO,DESCRICAO,ANALITICO,TAMANHO) values (0,'S',sysdate,sysdate,'D','3190114200','FERIAS VENCIDAS E PROPORCIONAIS','S',8);</v>
      </c>
    </row>
    <row r="111" spans="1:16" ht="17" thickBot="1" x14ac:dyDescent="0.25">
      <c r="A111" s="23" t="str">
        <f t="shared" si="18"/>
        <v>3</v>
      </c>
      <c r="B111" s="24" t="str">
        <f t="shared" si="19"/>
        <v>1</v>
      </c>
      <c r="C111" s="25" t="str">
        <f t="shared" si="20"/>
        <v>90</v>
      </c>
      <c r="D111" s="25" t="str">
        <f t="shared" si="21"/>
        <v>11</v>
      </c>
      <c r="E111" s="25" t="str">
        <f t="shared" si="22"/>
        <v>43</v>
      </c>
      <c r="F111" s="26" t="str">
        <f t="shared" si="23"/>
        <v>00</v>
      </c>
      <c r="G111" s="27">
        <v>3190114300</v>
      </c>
      <c r="H111" s="28" t="s">
        <v>99</v>
      </c>
      <c r="I111" s="24" t="s">
        <v>13</v>
      </c>
      <c r="K111" t="str">
        <f t="shared" si="24"/>
        <v>3190114300</v>
      </c>
      <c r="L111" t="str">
        <f t="shared" si="25"/>
        <v>'3190114300'</v>
      </c>
      <c r="M111" t="str">
        <f t="shared" si="26"/>
        <v>'13º SALÁRIO'</v>
      </c>
      <c r="N111" t="str">
        <f t="shared" si="27"/>
        <v>'S'</v>
      </c>
      <c r="O111">
        <f t="shared" si="28"/>
        <v>8</v>
      </c>
      <c r="P111" t="str">
        <f t="shared" si="29"/>
        <v>Insert into CONTA_RECEITA_DESPESA  (VERSION,ATIVO,DATE_CREATED,LAST_UPDATED,TIPO,CODIGO,DESCRICAO,ANALITICO,TAMANHO) values (0,'S',sysdate,sysdate,'D','3190114300','13º SALÁRIO','S',8);</v>
      </c>
    </row>
    <row r="112" spans="1:16" ht="17" thickBot="1" x14ac:dyDescent="0.25">
      <c r="A112" s="23" t="str">
        <f t="shared" si="18"/>
        <v>3</v>
      </c>
      <c r="B112" s="24" t="str">
        <f t="shared" si="19"/>
        <v>1</v>
      </c>
      <c r="C112" s="25" t="str">
        <f t="shared" si="20"/>
        <v>90</v>
      </c>
      <c r="D112" s="25" t="str">
        <f t="shared" si="21"/>
        <v>11</v>
      </c>
      <c r="E112" s="25" t="str">
        <f t="shared" si="22"/>
        <v>44</v>
      </c>
      <c r="F112" s="26" t="str">
        <f t="shared" si="23"/>
        <v>00</v>
      </c>
      <c r="G112" s="27">
        <v>3190114400</v>
      </c>
      <c r="H112" s="28" t="s">
        <v>100</v>
      </c>
      <c r="I112" s="24" t="s">
        <v>13</v>
      </c>
      <c r="K112" t="str">
        <f t="shared" si="24"/>
        <v>3190114400</v>
      </c>
      <c r="L112" t="str">
        <f t="shared" si="25"/>
        <v>'3190114400'</v>
      </c>
      <c r="M112" t="str">
        <f t="shared" si="26"/>
        <v>'FÉRIAS - ABONO PECUNIARIO'</v>
      </c>
      <c r="N112" t="str">
        <f t="shared" si="27"/>
        <v>'S'</v>
      </c>
      <c r="O112">
        <f t="shared" si="28"/>
        <v>8</v>
      </c>
      <c r="P112" t="str">
        <f t="shared" si="29"/>
        <v>Insert into CONTA_RECEITA_DESPESA  (VERSION,ATIVO,DATE_CREATED,LAST_UPDATED,TIPO,CODIGO,DESCRICAO,ANALITICO,TAMANHO) values (0,'S',sysdate,sysdate,'D','3190114400','FÉRIAS - ABONO PECUNIARIO','S',8);</v>
      </c>
    </row>
    <row r="113" spans="1:16" ht="17" thickBot="1" x14ac:dyDescent="0.25">
      <c r="A113" s="23" t="str">
        <f t="shared" si="18"/>
        <v>3</v>
      </c>
      <c r="B113" s="24" t="str">
        <f t="shared" si="19"/>
        <v>1</v>
      </c>
      <c r="C113" s="25" t="str">
        <f t="shared" si="20"/>
        <v>90</v>
      </c>
      <c r="D113" s="25" t="str">
        <f t="shared" si="21"/>
        <v>11</v>
      </c>
      <c r="E113" s="25" t="str">
        <f t="shared" si="22"/>
        <v>45</v>
      </c>
      <c r="F113" s="26" t="str">
        <f t="shared" si="23"/>
        <v>00</v>
      </c>
      <c r="G113" s="27">
        <v>3190114500</v>
      </c>
      <c r="H113" s="28" t="s">
        <v>101</v>
      </c>
      <c r="I113" s="24" t="s">
        <v>13</v>
      </c>
      <c r="K113" t="str">
        <f t="shared" si="24"/>
        <v>3190114500</v>
      </c>
      <c r="L113" t="str">
        <f t="shared" si="25"/>
        <v>'3190114500'</v>
      </c>
      <c r="M113" t="str">
        <f t="shared" si="26"/>
        <v>'FÉRIAS – ABONO CONSTITUCIONAL'</v>
      </c>
      <c r="N113" t="str">
        <f t="shared" si="27"/>
        <v>'S'</v>
      </c>
      <c r="O113">
        <f t="shared" si="28"/>
        <v>8</v>
      </c>
      <c r="P113" t="str">
        <f t="shared" si="29"/>
        <v>Insert into CONTA_RECEITA_DESPESA  (VERSION,ATIVO,DATE_CREATED,LAST_UPDATED,TIPO,CODIGO,DESCRICAO,ANALITICO,TAMANHO) values (0,'S',sysdate,sysdate,'D','3190114500','FÉRIAS – ABONO CONSTITUCIONAL','S',8);</v>
      </c>
    </row>
    <row r="114" spans="1:16" ht="17" thickBot="1" x14ac:dyDescent="0.25">
      <c r="A114" s="23" t="str">
        <f t="shared" si="18"/>
        <v>3</v>
      </c>
      <c r="B114" s="24" t="str">
        <f t="shared" si="19"/>
        <v>1</v>
      </c>
      <c r="C114" s="25" t="str">
        <f t="shared" si="20"/>
        <v>90</v>
      </c>
      <c r="D114" s="25" t="str">
        <f t="shared" si="21"/>
        <v>11</v>
      </c>
      <c r="E114" s="25" t="str">
        <f t="shared" si="22"/>
        <v>47</v>
      </c>
      <c r="F114" s="26" t="str">
        <f t="shared" si="23"/>
        <v>00</v>
      </c>
      <c r="G114" s="27">
        <v>3190114700</v>
      </c>
      <c r="H114" s="28" t="s">
        <v>102</v>
      </c>
      <c r="I114" s="24" t="s">
        <v>13</v>
      </c>
      <c r="K114" t="str">
        <f t="shared" si="24"/>
        <v>3190114700</v>
      </c>
      <c r="L114" t="str">
        <f t="shared" si="25"/>
        <v>'3190114700'</v>
      </c>
      <c r="M114" t="str">
        <f t="shared" si="26"/>
        <v>'LICENÇA-PRÊMIO'</v>
      </c>
      <c r="N114" t="str">
        <f t="shared" si="27"/>
        <v>'S'</v>
      </c>
      <c r="O114">
        <f t="shared" si="28"/>
        <v>8</v>
      </c>
      <c r="P114" t="str">
        <f t="shared" si="29"/>
        <v>Insert into CONTA_RECEITA_DESPESA  (VERSION,ATIVO,DATE_CREATED,LAST_UPDATED,TIPO,CODIGO,DESCRICAO,ANALITICO,TAMANHO) values (0,'S',sysdate,sysdate,'D','3190114700','LICENÇA-PRÊMIO','S',8);</v>
      </c>
    </row>
    <row r="115" spans="1:16" ht="17" thickBot="1" x14ac:dyDescent="0.25">
      <c r="A115" s="23" t="str">
        <f t="shared" si="18"/>
        <v>3</v>
      </c>
      <c r="B115" s="24" t="str">
        <f t="shared" si="19"/>
        <v>1</v>
      </c>
      <c r="C115" s="25" t="str">
        <f t="shared" si="20"/>
        <v>90</v>
      </c>
      <c r="D115" s="25" t="str">
        <f t="shared" si="21"/>
        <v>11</v>
      </c>
      <c r="E115" s="25" t="str">
        <f t="shared" si="22"/>
        <v>49</v>
      </c>
      <c r="F115" s="26" t="str">
        <f t="shared" si="23"/>
        <v>00</v>
      </c>
      <c r="G115" s="27">
        <v>3190114900</v>
      </c>
      <c r="H115" s="28" t="s">
        <v>103</v>
      </c>
      <c r="I115" s="24" t="s">
        <v>13</v>
      </c>
      <c r="K115" t="str">
        <f t="shared" si="24"/>
        <v>3190114900</v>
      </c>
      <c r="L115" t="str">
        <f t="shared" si="25"/>
        <v>'3190114900'</v>
      </c>
      <c r="M115" t="str">
        <f t="shared" si="26"/>
        <v>'LICENÇA CAPACITAÇÃO'</v>
      </c>
      <c r="N115" t="str">
        <f t="shared" si="27"/>
        <v>'S'</v>
      </c>
      <c r="O115">
        <f t="shared" si="28"/>
        <v>8</v>
      </c>
      <c r="P115" t="str">
        <f t="shared" si="29"/>
        <v>Insert into CONTA_RECEITA_DESPESA  (VERSION,ATIVO,DATE_CREATED,LAST_UPDATED,TIPO,CODIGO,DESCRICAO,ANALITICO,TAMANHO) values (0,'S',sysdate,sysdate,'D','3190114900','LICENÇA CAPACITAÇÃO','S',8);</v>
      </c>
    </row>
    <row r="116" spans="1:16" ht="17" thickBot="1" x14ac:dyDescent="0.25">
      <c r="A116" s="23" t="str">
        <f t="shared" si="18"/>
        <v>3</v>
      </c>
      <c r="B116" s="24" t="str">
        <f t="shared" si="19"/>
        <v>1</v>
      </c>
      <c r="C116" s="25" t="str">
        <f t="shared" si="20"/>
        <v>90</v>
      </c>
      <c r="D116" s="25" t="str">
        <f t="shared" si="21"/>
        <v>11</v>
      </c>
      <c r="E116" s="25" t="str">
        <f t="shared" si="22"/>
        <v>50</v>
      </c>
      <c r="F116" s="26" t="str">
        <f t="shared" si="23"/>
        <v>00</v>
      </c>
      <c r="G116" s="27">
        <v>3190115000</v>
      </c>
      <c r="H116" s="28" t="s">
        <v>104</v>
      </c>
      <c r="I116" s="24" t="s">
        <v>13</v>
      </c>
      <c r="K116" t="str">
        <f t="shared" si="24"/>
        <v>3190115000</v>
      </c>
      <c r="L116" t="str">
        <f t="shared" si="25"/>
        <v>'3190115000'</v>
      </c>
      <c r="M116" t="str">
        <f t="shared" si="26"/>
        <v>'VENCIMENTOS E SALÁRIOS PROR. SALÁRIO MATERNIDADE'</v>
      </c>
      <c r="N116" t="str">
        <f t="shared" si="27"/>
        <v>'S'</v>
      </c>
      <c r="O116">
        <f t="shared" si="28"/>
        <v>8</v>
      </c>
      <c r="P116" t="str">
        <f t="shared" si="29"/>
        <v>Insert into CONTA_RECEITA_DESPESA  (VERSION,ATIVO,DATE_CREATED,LAST_UPDATED,TIPO,CODIGO,DESCRICAO,ANALITICO,TAMANHO) values (0,'S',sysdate,sysdate,'D','3190115000','VENCIMENTOS E SALÁRIOS PROR. SALÁRIO MATERNIDADE','S',8);</v>
      </c>
    </row>
    <row r="117" spans="1:16" ht="17" thickBot="1" x14ac:dyDescent="0.25">
      <c r="A117" s="23" t="str">
        <f t="shared" si="18"/>
        <v>3</v>
      </c>
      <c r="B117" s="24" t="str">
        <f t="shared" si="19"/>
        <v>1</v>
      </c>
      <c r="C117" s="25" t="str">
        <f t="shared" si="20"/>
        <v>90</v>
      </c>
      <c r="D117" s="25" t="str">
        <f t="shared" si="21"/>
        <v>11</v>
      </c>
      <c r="E117" s="25" t="str">
        <f t="shared" si="22"/>
        <v>51</v>
      </c>
      <c r="F117" s="26" t="str">
        <f t="shared" si="23"/>
        <v>00</v>
      </c>
      <c r="G117" s="27">
        <v>3190115100</v>
      </c>
      <c r="H117" s="28" t="s">
        <v>105</v>
      </c>
      <c r="I117" s="24" t="s">
        <v>10</v>
      </c>
      <c r="K117" t="str">
        <f t="shared" si="24"/>
        <v>3190115100</v>
      </c>
      <c r="L117" t="str">
        <f t="shared" si="25"/>
        <v>'3190115100'</v>
      </c>
      <c r="M117" t="str">
        <f t="shared" si="26"/>
        <v>'OUTROS ADICIONAIS, VANTAGENS,GRATIFICAÇÕES E OUTROS COMPLEMENTOS DE SALÁRIOS'</v>
      </c>
      <c r="N117" t="str">
        <f t="shared" si="27"/>
        <v>'N'</v>
      </c>
      <c r="O117">
        <f t="shared" si="28"/>
        <v>8</v>
      </c>
      <c r="P117" t="str">
        <f t="shared" si="29"/>
        <v>Insert into CONTA_RECEITA_DESPESA  (VERSION,ATIVO,DATE_CREATED,LAST_UPDATED,TIPO,CODIGO,DESCRICAO,ANALITICO,TAMANHO) values (0,'S',sysdate,sysdate,'D','3190115100','OUTROS ADICIONAIS, VANTAGENS,GRATIFICAÇÕES E OUTROS COMPLEMENTOS DE SALÁRIOS','N',8);</v>
      </c>
    </row>
    <row r="118" spans="1:16" ht="33" thickBot="1" x14ac:dyDescent="0.25">
      <c r="A118" s="23" t="str">
        <f t="shared" si="18"/>
        <v>3</v>
      </c>
      <c r="B118" s="24" t="str">
        <f t="shared" si="19"/>
        <v>1</v>
      </c>
      <c r="C118" s="25" t="str">
        <f t="shared" si="20"/>
        <v>90</v>
      </c>
      <c r="D118" s="25" t="str">
        <f t="shared" si="21"/>
        <v>11</v>
      </c>
      <c r="E118" s="25" t="str">
        <f t="shared" si="22"/>
        <v>51</v>
      </c>
      <c r="F118" s="26" t="str">
        <f t="shared" si="23"/>
        <v>01</v>
      </c>
      <c r="G118" s="27">
        <v>3190115101</v>
      </c>
      <c r="H118" s="28" t="s">
        <v>927</v>
      </c>
      <c r="I118" s="24" t="s">
        <v>13</v>
      </c>
      <c r="K118" t="str">
        <f t="shared" si="24"/>
        <v>3190115101</v>
      </c>
      <c r="L118" t="str">
        <f t="shared" si="25"/>
        <v>'3190115101'</v>
      </c>
      <c r="M118" t="str">
        <f t="shared" si="26"/>
        <v>'OUTROS ADICIONAIS, VANTAGENS,GRATIFICAÇÕES E OUTROS COMPLEMENTOS DE SALÁRIOS QUE INTEGRAM BASE DE CÁLCULO DO RGPS'</v>
      </c>
      <c r="N118" t="str">
        <f t="shared" si="27"/>
        <v>'S'</v>
      </c>
      <c r="O118">
        <f t="shared" si="28"/>
        <v>10</v>
      </c>
      <c r="P118" t="str">
        <f t="shared" si="29"/>
        <v>Insert into CONTA_RECEITA_DESPESA  (VERSION,ATIVO,DATE_CREATED,LAST_UPDATED,TIPO,CODIGO,DESCRICAO,ANALITICO,TAMANHO) values (0,'S',sysdate,sysdate,'D','3190115101','OUTROS ADICIONAIS, VANTAGENS,GRATIFICAÇÕES E OUTROS COMPLEMENTOS DE SALÁRIOS QUE INTEGRAM BASE DE CÁLCULO DO RGPS','S',10);</v>
      </c>
    </row>
    <row r="119" spans="1:16" ht="33" thickBot="1" x14ac:dyDescent="0.25">
      <c r="A119" s="23" t="str">
        <f t="shared" si="18"/>
        <v>3</v>
      </c>
      <c r="B119" s="24" t="str">
        <f t="shared" si="19"/>
        <v>1</v>
      </c>
      <c r="C119" s="25" t="str">
        <f t="shared" si="20"/>
        <v>90</v>
      </c>
      <c r="D119" s="25" t="str">
        <f t="shared" si="21"/>
        <v>11</v>
      </c>
      <c r="E119" s="25" t="str">
        <f t="shared" si="22"/>
        <v>51</v>
      </c>
      <c r="F119" s="26" t="str">
        <f t="shared" si="23"/>
        <v>02</v>
      </c>
      <c r="G119" s="27">
        <v>3190115102</v>
      </c>
      <c r="H119" s="28" t="s">
        <v>928</v>
      </c>
      <c r="I119" s="24" t="s">
        <v>13</v>
      </c>
      <c r="K119" t="str">
        <f t="shared" si="24"/>
        <v>3190115102</v>
      </c>
      <c r="L119" t="str">
        <f t="shared" si="25"/>
        <v>'3190115102'</v>
      </c>
      <c r="M119" t="str">
        <f t="shared" si="26"/>
        <v>'OUTROS ADICIONAIS, VANTAGENS,GRATIFICAÇÕES E OUTROS COMPLEMENTOS DE SALÁRIOS QUE NÃO INTEGRAM BASE DE CÁLCULO DO RGPS'</v>
      </c>
      <c r="N119" t="str">
        <f t="shared" si="27"/>
        <v>'S'</v>
      </c>
      <c r="O119">
        <f t="shared" si="28"/>
        <v>10</v>
      </c>
      <c r="P119" t="str">
        <f t="shared" si="29"/>
        <v>Insert into CONTA_RECEITA_DESPESA  (VERSION,ATIVO,DATE_CREATED,LAST_UPDATED,TIPO,CODIGO,DESCRICAO,ANALITICO,TAMANHO) values (0,'S',sysdate,sysdate,'D','3190115102','OUTROS ADICIONAIS, VANTAGENS,GRATIFICAÇÕES E OUTROS COMPLEMENTOS DE SALÁRIOS QUE NÃO INTEGRAM BASE DE CÁLCULO DO RGPS','S',10);</v>
      </c>
    </row>
    <row r="120" spans="1:16" ht="33" thickBot="1" x14ac:dyDescent="0.25">
      <c r="A120" s="23" t="str">
        <f t="shared" si="18"/>
        <v>3</v>
      </c>
      <c r="B120" s="24" t="str">
        <f t="shared" si="19"/>
        <v>1</v>
      </c>
      <c r="C120" s="25" t="str">
        <f t="shared" si="20"/>
        <v>90</v>
      </c>
      <c r="D120" s="25" t="str">
        <f t="shared" si="21"/>
        <v>11</v>
      </c>
      <c r="E120" s="25" t="str">
        <f t="shared" si="22"/>
        <v>51</v>
      </c>
      <c r="F120" s="26" t="str">
        <f t="shared" si="23"/>
        <v>03</v>
      </c>
      <c r="G120" s="27">
        <v>3190115103</v>
      </c>
      <c r="H120" s="28" t="s">
        <v>929</v>
      </c>
      <c r="I120" s="24" t="s">
        <v>13</v>
      </c>
      <c r="K120" t="str">
        <f t="shared" si="24"/>
        <v>3190115103</v>
      </c>
      <c r="L120" t="str">
        <f t="shared" si="25"/>
        <v>'3190115103'</v>
      </c>
      <c r="M120" t="str">
        <f t="shared" si="26"/>
        <v>'OUTROS ADICIONAIS, VANTAGENS,GRATIFICAÇÕES E OUTROS COMPLEMENTOS DE SALÁRIOS QUE INTEGRAM BASE DE CÁLCULO DO RPPS'</v>
      </c>
      <c r="N120" t="str">
        <f t="shared" si="27"/>
        <v>'S'</v>
      </c>
      <c r="O120">
        <f t="shared" si="28"/>
        <v>10</v>
      </c>
      <c r="P120" t="str">
        <f t="shared" si="29"/>
        <v>Insert into CONTA_RECEITA_DESPESA  (VERSION,ATIVO,DATE_CREATED,LAST_UPDATED,TIPO,CODIGO,DESCRICAO,ANALITICO,TAMANHO) values (0,'S',sysdate,sysdate,'D','3190115103','OUTROS ADICIONAIS, VANTAGENS,GRATIFICAÇÕES E OUTROS COMPLEMENTOS DE SALÁRIOS QUE INTEGRAM BASE DE CÁLCULO DO RPPS','S',10);</v>
      </c>
    </row>
    <row r="121" spans="1:16" ht="33" thickBot="1" x14ac:dyDescent="0.25">
      <c r="A121" s="23" t="str">
        <f t="shared" si="18"/>
        <v>3</v>
      </c>
      <c r="B121" s="24" t="str">
        <f t="shared" si="19"/>
        <v>1</v>
      </c>
      <c r="C121" s="25" t="str">
        <f t="shared" si="20"/>
        <v>90</v>
      </c>
      <c r="D121" s="25" t="str">
        <f t="shared" si="21"/>
        <v>11</v>
      </c>
      <c r="E121" s="25" t="str">
        <f t="shared" si="22"/>
        <v>51</v>
      </c>
      <c r="F121" s="26" t="str">
        <f t="shared" si="23"/>
        <v>04</v>
      </c>
      <c r="G121" s="27">
        <v>3190115104</v>
      </c>
      <c r="H121" s="28" t="s">
        <v>930</v>
      </c>
      <c r="I121" s="24" t="s">
        <v>13</v>
      </c>
      <c r="K121" t="str">
        <f t="shared" si="24"/>
        <v>3190115104</v>
      </c>
      <c r="L121" t="str">
        <f t="shared" si="25"/>
        <v>'3190115104'</v>
      </c>
      <c r="M121" t="str">
        <f t="shared" si="26"/>
        <v>'OUTROS ADICIONAIS, VANTAGENS,GRATIFICAÇÕES E OUTROS COMPLEMENTOS DE SALÁRIOS QUE NÃO INTEGRAM BASE DE CÁLCULO DO RPPS'</v>
      </c>
      <c r="N121" t="str">
        <f t="shared" si="27"/>
        <v>'S'</v>
      </c>
      <c r="O121">
        <f t="shared" si="28"/>
        <v>10</v>
      </c>
      <c r="P121" t="str">
        <f t="shared" si="29"/>
        <v>Insert into CONTA_RECEITA_DESPESA  (VERSION,ATIVO,DATE_CREATED,LAST_UPDATED,TIPO,CODIGO,DESCRICAO,ANALITICO,TAMANHO) values (0,'S',sysdate,sysdate,'D','3190115104','OUTROS ADICIONAIS, VANTAGENS,GRATIFICAÇÕES E OUTROS COMPLEMENTOS DE SALÁRIOS QUE NÃO INTEGRAM BASE DE CÁLCULO DO RPPS','S',10);</v>
      </c>
    </row>
    <row r="122" spans="1:16" ht="33" thickBot="1" x14ac:dyDescent="0.25">
      <c r="A122" s="23" t="str">
        <f t="shared" si="18"/>
        <v>3</v>
      </c>
      <c r="B122" s="24" t="str">
        <f t="shared" si="19"/>
        <v>1</v>
      </c>
      <c r="C122" s="25" t="str">
        <f t="shared" si="20"/>
        <v>90</v>
      </c>
      <c r="D122" s="25" t="str">
        <f t="shared" si="21"/>
        <v>11</v>
      </c>
      <c r="E122" s="25" t="str">
        <f t="shared" si="22"/>
        <v>51</v>
      </c>
      <c r="F122" s="26" t="str">
        <f t="shared" si="23"/>
        <v>05</v>
      </c>
      <c r="G122" s="27">
        <v>3190115105</v>
      </c>
      <c r="H122" s="28" t="s">
        <v>934</v>
      </c>
      <c r="I122" s="24" t="s">
        <v>13</v>
      </c>
      <c r="K122" t="str">
        <f t="shared" si="24"/>
        <v>3190115105</v>
      </c>
      <c r="L122" t="str">
        <f t="shared" si="25"/>
        <v>'3190115105'</v>
      </c>
      <c r="M122" t="str">
        <f t="shared" si="26"/>
        <v>'COMPLEMENTAÇÃO DA UNIÃO PARA O PISO DOS ACE E ACS - EMENDA CONSTITUCIONAL Nº 120/2022'</v>
      </c>
      <c r="N122" t="str">
        <f t="shared" si="27"/>
        <v>'S'</v>
      </c>
      <c r="O122">
        <f t="shared" si="28"/>
        <v>10</v>
      </c>
      <c r="P122" t="str">
        <f t="shared" si="29"/>
        <v>Insert into CONTA_RECEITA_DESPESA  (VERSION,ATIVO,DATE_CREATED,LAST_UPDATED,TIPO,CODIGO,DESCRICAO,ANALITICO,TAMANHO) values (0,'S',sysdate,sysdate,'D','3190115105','COMPLEMENTAÇÃO DA UNIÃO PARA O PISO DOS ACE E ACS - EMENDA CONSTITUCIONAL Nº 120/2022','S',10);</v>
      </c>
    </row>
    <row r="123" spans="1:16" ht="33" thickBot="1" x14ac:dyDescent="0.25">
      <c r="A123" s="23" t="str">
        <f t="shared" si="18"/>
        <v>3</v>
      </c>
      <c r="B123" s="24" t="str">
        <f t="shared" si="19"/>
        <v>1</v>
      </c>
      <c r="C123" s="25" t="str">
        <f t="shared" si="20"/>
        <v>90</v>
      </c>
      <c r="D123" s="25" t="str">
        <f t="shared" si="21"/>
        <v>11</v>
      </c>
      <c r="E123" s="25" t="str">
        <f t="shared" si="22"/>
        <v>51</v>
      </c>
      <c r="F123" s="26" t="str">
        <f t="shared" si="23"/>
        <v>06</v>
      </c>
      <c r="G123" s="27">
        <v>3190115106</v>
      </c>
      <c r="H123" s="28" t="s">
        <v>935</v>
      </c>
      <c r="I123" s="24" t="s">
        <v>13</v>
      </c>
      <c r="K123" t="str">
        <f t="shared" si="24"/>
        <v>3190115106</v>
      </c>
      <c r="L123" t="str">
        <f t="shared" si="25"/>
        <v>'3190115106'</v>
      </c>
      <c r="M123" t="str">
        <f t="shared" si="26"/>
        <v>'COMPLEMENTAÇÃO DA UNIÃO PARA O PISO DOS ENFERMEIROS, TÉCNICOS DE ENFERMAGEM, AUXILIAR DE ENFERMAGEM E PARTEIRA - EMENDA CONSTITUCIONAL Nº 124/2022 E 127/2022'</v>
      </c>
      <c r="N123" t="str">
        <f t="shared" si="27"/>
        <v>'S'</v>
      </c>
      <c r="O123">
        <f t="shared" si="28"/>
        <v>10</v>
      </c>
      <c r="P123" t="str">
        <f t="shared" si="29"/>
        <v>Insert into CONTA_RECEITA_DESPESA  (VERSION,ATIVO,DATE_CREATED,LAST_UPDATED,TIPO,CODIGO,DESCRICAO,ANALITICO,TAMANHO) values (0,'S',sysdate,sysdate,'D','3190115106','COMPLEMENTAÇÃO DA UNIÃO PARA O PISO DOS ENFERMEIROS, TÉCNICOS DE ENFERMAGEM, AUXILIAR DE ENFERMAGEM E PARTEIRA - EMENDA CONSTITUCIONAL Nº 124/2022 E 127/2022','S',10);</v>
      </c>
    </row>
    <row r="124" spans="1:16" ht="17" thickBot="1" x14ac:dyDescent="0.25">
      <c r="A124" s="23" t="str">
        <f t="shared" si="18"/>
        <v>3</v>
      </c>
      <c r="B124" s="24" t="str">
        <f t="shared" si="19"/>
        <v>1</v>
      </c>
      <c r="C124" s="25" t="str">
        <f t="shared" si="20"/>
        <v>90</v>
      </c>
      <c r="D124" s="25" t="str">
        <f t="shared" si="21"/>
        <v>11</v>
      </c>
      <c r="E124" s="25" t="str">
        <f t="shared" si="22"/>
        <v>52</v>
      </c>
      <c r="F124" s="26" t="str">
        <f t="shared" si="23"/>
        <v>00</v>
      </c>
      <c r="G124" s="27">
        <v>3190115200</v>
      </c>
      <c r="H124" s="28" t="s">
        <v>106</v>
      </c>
      <c r="I124" s="24" t="s">
        <v>13</v>
      </c>
      <c r="K124" t="str">
        <f t="shared" si="24"/>
        <v>3190115200</v>
      </c>
      <c r="L124" t="str">
        <f t="shared" si="25"/>
        <v>'3190115200'</v>
      </c>
      <c r="M124" t="str">
        <f t="shared" si="26"/>
        <v>'LICENÇA SAÚDE'</v>
      </c>
      <c r="N124" t="str">
        <f t="shared" si="27"/>
        <v>'S'</v>
      </c>
      <c r="O124">
        <f t="shared" si="28"/>
        <v>8</v>
      </c>
      <c r="P124" t="str">
        <f t="shared" si="29"/>
        <v>Insert into CONTA_RECEITA_DESPESA  (VERSION,ATIVO,DATE_CREATED,LAST_UPDATED,TIPO,CODIGO,DESCRICAO,ANALITICO,TAMANHO) values (0,'S',sysdate,sysdate,'D','3190115200','LICENÇA SAÚDE','S',8);</v>
      </c>
    </row>
    <row r="125" spans="1:16" ht="17" thickBot="1" x14ac:dyDescent="0.25">
      <c r="A125" s="23" t="str">
        <f t="shared" si="18"/>
        <v>3</v>
      </c>
      <c r="B125" s="24" t="str">
        <f t="shared" si="19"/>
        <v>1</v>
      </c>
      <c r="C125" s="25" t="str">
        <f t="shared" si="20"/>
        <v>90</v>
      </c>
      <c r="D125" s="25" t="str">
        <f t="shared" si="21"/>
        <v>11</v>
      </c>
      <c r="E125" s="25" t="str">
        <f t="shared" si="22"/>
        <v>73</v>
      </c>
      <c r="F125" s="26" t="str">
        <f t="shared" si="23"/>
        <v>00</v>
      </c>
      <c r="G125" s="27">
        <v>3190117300</v>
      </c>
      <c r="H125" s="28" t="s">
        <v>107</v>
      </c>
      <c r="I125" s="24" t="s">
        <v>13</v>
      </c>
      <c r="K125" t="str">
        <f t="shared" si="24"/>
        <v>3190117300</v>
      </c>
      <c r="L125" t="str">
        <f t="shared" si="25"/>
        <v>'3190117300'</v>
      </c>
      <c r="M125" t="str">
        <f t="shared" si="26"/>
        <v>'REMUN. PARTICIP. ORGAOS DELIBERACAO  COLETIVA'</v>
      </c>
      <c r="N125" t="str">
        <f t="shared" si="27"/>
        <v>'S'</v>
      </c>
      <c r="O125">
        <f t="shared" si="28"/>
        <v>8</v>
      </c>
      <c r="P125" t="str">
        <f t="shared" si="29"/>
        <v>Insert into CONTA_RECEITA_DESPESA  (VERSION,ATIVO,DATE_CREATED,LAST_UPDATED,TIPO,CODIGO,DESCRICAO,ANALITICO,TAMANHO) values (0,'S',sysdate,sysdate,'D','3190117300','REMUN. PARTICIP. ORGAOS DELIBERACAO  COLETIVA','S',8);</v>
      </c>
    </row>
    <row r="126" spans="1:16" ht="17" thickBot="1" x14ac:dyDescent="0.25">
      <c r="A126" s="23" t="str">
        <f t="shared" si="18"/>
        <v>3</v>
      </c>
      <c r="B126" s="24" t="str">
        <f t="shared" si="19"/>
        <v>1</v>
      </c>
      <c r="C126" s="25" t="str">
        <f t="shared" si="20"/>
        <v>90</v>
      </c>
      <c r="D126" s="25" t="str">
        <f t="shared" si="21"/>
        <v>11</v>
      </c>
      <c r="E126" s="25" t="str">
        <f t="shared" si="22"/>
        <v>74</v>
      </c>
      <c r="F126" s="26" t="str">
        <f t="shared" si="23"/>
        <v>00</v>
      </c>
      <c r="G126" s="27">
        <v>3190117400</v>
      </c>
      <c r="H126" s="28" t="s">
        <v>108</v>
      </c>
      <c r="I126" s="24" t="s">
        <v>13</v>
      </c>
      <c r="K126" t="str">
        <f t="shared" si="24"/>
        <v>3190117400</v>
      </c>
      <c r="L126" t="str">
        <f t="shared" si="25"/>
        <v>'3190117400'</v>
      </c>
      <c r="M126" t="str">
        <f t="shared" si="26"/>
        <v>'SUBSIDIOS (EXCETO AGENTES POLÍTICOS)'</v>
      </c>
      <c r="N126" t="str">
        <f t="shared" si="27"/>
        <v>'S'</v>
      </c>
      <c r="O126">
        <f t="shared" si="28"/>
        <v>8</v>
      </c>
      <c r="P126" t="str">
        <f t="shared" si="29"/>
        <v>Insert into CONTA_RECEITA_DESPESA  (VERSION,ATIVO,DATE_CREATED,LAST_UPDATED,TIPO,CODIGO,DESCRICAO,ANALITICO,TAMANHO) values (0,'S',sysdate,sysdate,'D','3190117400','SUBSIDIOS (EXCETO AGENTES POLÍTICOS)','S',8);</v>
      </c>
    </row>
    <row r="127" spans="1:16" ht="17" thickBot="1" x14ac:dyDescent="0.25">
      <c r="A127" s="23" t="str">
        <f t="shared" si="18"/>
        <v>3</v>
      </c>
      <c r="B127" s="24" t="str">
        <f t="shared" si="19"/>
        <v>1</v>
      </c>
      <c r="C127" s="25" t="str">
        <f t="shared" si="20"/>
        <v>90</v>
      </c>
      <c r="D127" s="25" t="str">
        <f t="shared" si="21"/>
        <v>11</v>
      </c>
      <c r="E127" s="25" t="str">
        <f t="shared" si="22"/>
        <v>75</v>
      </c>
      <c r="F127" s="26" t="str">
        <f t="shared" si="23"/>
        <v>00</v>
      </c>
      <c r="G127" s="27">
        <v>3190117500</v>
      </c>
      <c r="H127" s="28" t="s">
        <v>109</v>
      </c>
      <c r="I127" s="24" t="s">
        <v>13</v>
      </c>
      <c r="K127" t="str">
        <f t="shared" si="24"/>
        <v>3190117500</v>
      </c>
      <c r="L127" t="str">
        <f t="shared" si="25"/>
        <v>'3190117500'</v>
      </c>
      <c r="M127" t="str">
        <f t="shared" si="26"/>
        <v>'SUBSIDIOS – AGENTES POLÍTICOS'</v>
      </c>
      <c r="N127" t="str">
        <f t="shared" si="27"/>
        <v>'S'</v>
      </c>
      <c r="O127">
        <f t="shared" si="28"/>
        <v>8</v>
      </c>
      <c r="P127" t="str">
        <f t="shared" si="29"/>
        <v>Insert into CONTA_RECEITA_DESPESA  (VERSION,ATIVO,DATE_CREATED,LAST_UPDATED,TIPO,CODIGO,DESCRICAO,ANALITICO,TAMANHO) values (0,'S',sysdate,sysdate,'D','3190117500','SUBSIDIOS – AGENTES POLÍTICOS','S',8);</v>
      </c>
    </row>
    <row r="128" spans="1:16" ht="17" thickBot="1" x14ac:dyDescent="0.25">
      <c r="A128" s="23" t="str">
        <f t="shared" si="18"/>
        <v>3</v>
      </c>
      <c r="B128" s="24" t="str">
        <f t="shared" si="19"/>
        <v>1</v>
      </c>
      <c r="C128" s="25" t="str">
        <f t="shared" si="20"/>
        <v>90</v>
      </c>
      <c r="D128" s="25" t="str">
        <f t="shared" si="21"/>
        <v>11</v>
      </c>
      <c r="E128" s="25" t="str">
        <f t="shared" si="22"/>
        <v>77</v>
      </c>
      <c r="F128" s="26" t="str">
        <f t="shared" si="23"/>
        <v>00</v>
      </c>
      <c r="G128" s="27">
        <v>3190117700</v>
      </c>
      <c r="H128" s="28" t="s">
        <v>110</v>
      </c>
      <c r="I128" s="24" t="s">
        <v>13</v>
      </c>
      <c r="K128" t="str">
        <f t="shared" si="24"/>
        <v>3190117700</v>
      </c>
      <c r="L128" t="str">
        <f t="shared" si="25"/>
        <v>'3190117700'</v>
      </c>
      <c r="M128" t="str">
        <f t="shared" si="26"/>
        <v>'REMUNERAÇÃO DE PESSOAL EM DISPONIBILIDADE'</v>
      </c>
      <c r="N128" t="str">
        <f t="shared" si="27"/>
        <v>'S'</v>
      </c>
      <c r="O128">
        <f t="shared" si="28"/>
        <v>8</v>
      </c>
      <c r="P128" t="str">
        <f t="shared" si="29"/>
        <v>Insert into CONTA_RECEITA_DESPESA  (VERSION,ATIVO,DATE_CREATED,LAST_UPDATED,TIPO,CODIGO,DESCRICAO,ANALITICO,TAMANHO) values (0,'S',sysdate,sysdate,'D','3190117700','REMUNERAÇÃO DE PESSOAL EM DISPONIBILIDADE','S',8);</v>
      </c>
    </row>
    <row r="129" spans="1:16" ht="17" thickBot="1" x14ac:dyDescent="0.25">
      <c r="A129" s="23" t="str">
        <f t="shared" si="18"/>
        <v>3</v>
      </c>
      <c r="B129" s="24" t="str">
        <f t="shared" si="19"/>
        <v>1</v>
      </c>
      <c r="C129" s="25" t="str">
        <f t="shared" si="20"/>
        <v>90</v>
      </c>
      <c r="D129" s="25" t="str">
        <f t="shared" si="21"/>
        <v>11</v>
      </c>
      <c r="E129" s="25" t="str">
        <f t="shared" si="22"/>
        <v>99</v>
      </c>
      <c r="F129" s="26" t="str">
        <f t="shared" si="23"/>
        <v>00</v>
      </c>
      <c r="G129" s="27">
        <v>3190119900</v>
      </c>
      <c r="H129" s="28" t="s">
        <v>111</v>
      </c>
      <c r="I129" s="24" t="s">
        <v>13</v>
      </c>
      <c r="K129" t="str">
        <f t="shared" si="24"/>
        <v>3190119900</v>
      </c>
      <c r="L129" t="str">
        <f t="shared" si="25"/>
        <v>'3190119900'</v>
      </c>
      <c r="M129" t="str">
        <f t="shared" si="26"/>
        <v>'OUTRAS DESPESAS FIXAS - PESSOAL CIVIL'</v>
      </c>
      <c r="N129" t="str">
        <f t="shared" si="27"/>
        <v>'S'</v>
      </c>
      <c r="O129">
        <f t="shared" si="28"/>
        <v>8</v>
      </c>
      <c r="P129" t="str">
        <f t="shared" si="29"/>
        <v>Insert into CONTA_RECEITA_DESPESA  (VERSION,ATIVO,DATE_CREATED,LAST_UPDATED,TIPO,CODIGO,DESCRICAO,ANALITICO,TAMANHO) values (0,'S',sysdate,sysdate,'D','3190119900','OUTRAS DESPESAS FIXAS - PESSOAL CIVIL','S',8);</v>
      </c>
    </row>
    <row r="130" spans="1:16" ht="17" thickBot="1" x14ac:dyDescent="0.25">
      <c r="A130" s="11" t="str">
        <f t="shared" si="18"/>
        <v>3</v>
      </c>
      <c r="B130" s="12" t="str">
        <f t="shared" si="19"/>
        <v>1</v>
      </c>
      <c r="C130" s="13" t="str">
        <f t="shared" si="20"/>
        <v>90</v>
      </c>
      <c r="D130" s="13" t="str">
        <f t="shared" si="21"/>
        <v>12</v>
      </c>
      <c r="E130" s="13" t="str">
        <f t="shared" si="22"/>
        <v>00</v>
      </c>
      <c r="F130" s="14" t="str">
        <f t="shared" si="23"/>
        <v>00</v>
      </c>
      <c r="G130" s="18">
        <v>3190120000</v>
      </c>
      <c r="H130" s="15" t="s">
        <v>112</v>
      </c>
      <c r="I130" s="12" t="s">
        <v>10</v>
      </c>
      <c r="K130" t="str">
        <f t="shared" si="24"/>
        <v>3190120000</v>
      </c>
      <c r="L130" t="str">
        <f t="shared" si="25"/>
        <v>'3190120000'</v>
      </c>
      <c r="M130" t="str">
        <f t="shared" si="26"/>
        <v>'VENCIMENTOS E VANTAGENS FIXAS - PESSOAL MILITAR'</v>
      </c>
      <c r="N130" t="str">
        <f t="shared" si="27"/>
        <v>'N'</v>
      </c>
      <c r="O130">
        <f t="shared" si="28"/>
        <v>6</v>
      </c>
      <c r="P130" t="str">
        <f t="shared" si="29"/>
        <v>Insert into CONTA_RECEITA_DESPESA  (VERSION,ATIVO,DATE_CREATED,LAST_UPDATED,TIPO,CODIGO,DESCRICAO,ANALITICO,TAMANHO) values (0,'S',sysdate,sysdate,'D','3190120000','VENCIMENTOS E VANTAGENS FIXAS - PESSOAL MILITAR','N',6);</v>
      </c>
    </row>
    <row r="131" spans="1:16" ht="17" thickBot="1" x14ac:dyDescent="0.25">
      <c r="A131" s="11" t="str">
        <f t="shared" si="18"/>
        <v>3</v>
      </c>
      <c r="B131" s="12" t="str">
        <f t="shared" si="19"/>
        <v>1</v>
      </c>
      <c r="C131" s="13" t="str">
        <f t="shared" si="20"/>
        <v>90</v>
      </c>
      <c r="D131" s="13" t="str">
        <f t="shared" si="21"/>
        <v>12</v>
      </c>
      <c r="E131" s="13" t="str">
        <f t="shared" si="22"/>
        <v>01</v>
      </c>
      <c r="F131" s="14" t="str">
        <f t="shared" si="23"/>
        <v>00</v>
      </c>
      <c r="G131" s="18">
        <v>3190120100</v>
      </c>
      <c r="H131" s="15" t="s">
        <v>113</v>
      </c>
      <c r="I131" s="12" t="s">
        <v>13</v>
      </c>
      <c r="K131" t="str">
        <f t="shared" si="24"/>
        <v>3190120100</v>
      </c>
      <c r="L131" t="str">
        <f t="shared" si="25"/>
        <v>'3190120100'</v>
      </c>
      <c r="M131" t="str">
        <f t="shared" si="26"/>
        <v>'SOLDO'</v>
      </c>
      <c r="N131" t="str">
        <f t="shared" si="27"/>
        <v>'S'</v>
      </c>
      <c r="O131">
        <f t="shared" si="28"/>
        <v>8</v>
      </c>
      <c r="P131" t="str">
        <f t="shared" si="29"/>
        <v>Insert into CONTA_RECEITA_DESPESA  (VERSION,ATIVO,DATE_CREATED,LAST_UPDATED,TIPO,CODIGO,DESCRICAO,ANALITICO,TAMANHO) values (0,'S',sysdate,sysdate,'D','3190120100','SOLDO','S',8);</v>
      </c>
    </row>
    <row r="132" spans="1:16" ht="17" thickBot="1" x14ac:dyDescent="0.25">
      <c r="A132" s="11" t="str">
        <f t="shared" si="18"/>
        <v>3</v>
      </c>
      <c r="B132" s="12" t="str">
        <f t="shared" si="19"/>
        <v>1</v>
      </c>
      <c r="C132" s="13" t="str">
        <f t="shared" si="20"/>
        <v>90</v>
      </c>
      <c r="D132" s="13" t="str">
        <f t="shared" si="21"/>
        <v>12</v>
      </c>
      <c r="E132" s="13" t="str">
        <f t="shared" si="22"/>
        <v>42</v>
      </c>
      <c r="F132" s="14" t="str">
        <f t="shared" si="23"/>
        <v>00</v>
      </c>
      <c r="G132" s="18">
        <v>3190124200</v>
      </c>
      <c r="H132" s="15" t="s">
        <v>114</v>
      </c>
      <c r="I132" s="12" t="s">
        <v>13</v>
      </c>
      <c r="K132" t="str">
        <f t="shared" si="24"/>
        <v>3190124200</v>
      </c>
      <c r="L132" t="str">
        <f t="shared" si="25"/>
        <v>'3190124200'</v>
      </c>
      <c r="M132" t="str">
        <f t="shared" si="26"/>
        <v>'FÉRIAS VENCIDAS E PROPORCIONAIS'</v>
      </c>
      <c r="N132" t="str">
        <f t="shared" si="27"/>
        <v>'S'</v>
      </c>
      <c r="O132">
        <f t="shared" si="28"/>
        <v>8</v>
      </c>
      <c r="P132" t="str">
        <f t="shared" si="29"/>
        <v>Insert into CONTA_RECEITA_DESPESA  (VERSION,ATIVO,DATE_CREATED,LAST_UPDATED,TIPO,CODIGO,DESCRICAO,ANALITICO,TAMANHO) values (0,'S',sysdate,sysdate,'D','3190124200','FÉRIAS VENCIDAS E PROPORCIONAIS','S',8);</v>
      </c>
    </row>
    <row r="133" spans="1:16" ht="17" thickBot="1" x14ac:dyDescent="0.25">
      <c r="A133" s="11" t="str">
        <f t="shared" si="18"/>
        <v>3</v>
      </c>
      <c r="B133" s="12" t="str">
        <f t="shared" si="19"/>
        <v>1</v>
      </c>
      <c r="C133" s="13" t="str">
        <f t="shared" si="20"/>
        <v>90</v>
      </c>
      <c r="D133" s="13" t="str">
        <f t="shared" si="21"/>
        <v>12</v>
      </c>
      <c r="E133" s="13" t="str">
        <f t="shared" si="22"/>
        <v>43</v>
      </c>
      <c r="F133" s="14" t="str">
        <f t="shared" si="23"/>
        <v>00</v>
      </c>
      <c r="G133" s="18">
        <v>3190124300</v>
      </c>
      <c r="H133" s="15" t="s">
        <v>115</v>
      </c>
      <c r="I133" s="12" t="s">
        <v>13</v>
      </c>
      <c r="K133" t="str">
        <f t="shared" si="24"/>
        <v>3190124300</v>
      </c>
      <c r="L133" t="str">
        <f t="shared" si="25"/>
        <v>'3190124300'</v>
      </c>
      <c r="M133" t="str">
        <f t="shared" si="26"/>
        <v>'ADICIONAL NATALINO'</v>
      </c>
      <c r="N133" t="str">
        <f t="shared" si="27"/>
        <v>'S'</v>
      </c>
      <c r="O133">
        <f t="shared" si="28"/>
        <v>8</v>
      </c>
      <c r="P133" t="str">
        <f t="shared" si="29"/>
        <v>Insert into CONTA_RECEITA_DESPESA  (VERSION,ATIVO,DATE_CREATED,LAST_UPDATED,TIPO,CODIGO,DESCRICAO,ANALITICO,TAMANHO) values (0,'S',sysdate,sysdate,'D','3190124300','ADICIONAL NATALINO','S',8);</v>
      </c>
    </row>
    <row r="134" spans="1:16" ht="17" thickBot="1" x14ac:dyDescent="0.25">
      <c r="A134" s="11" t="str">
        <f t="shared" si="18"/>
        <v>3</v>
      </c>
      <c r="B134" s="12" t="str">
        <f t="shared" si="19"/>
        <v>1</v>
      </c>
      <c r="C134" s="13" t="str">
        <f t="shared" si="20"/>
        <v>90</v>
      </c>
      <c r="D134" s="13" t="str">
        <f t="shared" si="21"/>
        <v>12</v>
      </c>
      <c r="E134" s="13" t="str">
        <f t="shared" si="22"/>
        <v>45</v>
      </c>
      <c r="F134" s="14" t="str">
        <f t="shared" si="23"/>
        <v>00</v>
      </c>
      <c r="G134" s="18">
        <v>3190124500</v>
      </c>
      <c r="H134" s="15" t="s">
        <v>116</v>
      </c>
      <c r="I134" s="12" t="s">
        <v>13</v>
      </c>
      <c r="K134" t="str">
        <f t="shared" ref="K134:K197" si="30">SUBSTITUTE(G134,".","")</f>
        <v>3190124500</v>
      </c>
      <c r="L134" t="str">
        <f t="shared" ref="L134:L197" si="31">_xlfn.CONCAT("'",K134,"'")</f>
        <v>'3190124500'</v>
      </c>
      <c r="M134" t="str">
        <f t="shared" ref="M134:M197" si="32">_xlfn.CONCAT("'",CLEAN(H134),"'")</f>
        <v>'FÉRIAS - ABONO CONSTITUCIONAL'</v>
      </c>
      <c r="N134" t="str">
        <f t="shared" ref="N134:N197" si="33">IF(TRIM(I134)="Sintética","'N'",IF(TRIM(I134)="Analítica","'S'","*ERR0*"))</f>
        <v>'S'</v>
      </c>
      <c r="O134">
        <f t="shared" ref="O134:O197" si="34">IF(RIGHT(K134,2)&lt;&gt;"00",10,IF(MID(K134,7,2)&lt;&gt;"00",8,IF(MID(K134,5,2)&lt;&gt;"00",6,IF(MID(K134,3,2)&lt;&gt;"00",4,IF(MID(K134,2,1)&lt;&gt;"0",2,IF(LEFT(K134,1)&lt;&gt;"0",1,"*ERR0*"))))))</f>
        <v>8</v>
      </c>
      <c r="P134" t="str">
        <f t="shared" ref="P134:P197" si="35">_xlfn.CONCAT("Insert into CONTA_RECEITA_DESPESA  (VERSION,ATIVO,DATE_CREATED,LAST_UPDATED,TIPO,CODIGO,DESCRICAO,ANALITICO,TAMANHO) values (0,'S',sysdate,sysdate,'D',",L134,",",M134,",",N134,",",O134,");")</f>
        <v>Insert into CONTA_RECEITA_DESPESA  (VERSION,ATIVO,DATE_CREATED,LAST_UPDATED,TIPO,CODIGO,DESCRICAO,ANALITICO,TAMANHO) values (0,'S',sysdate,sysdate,'D','3190124500','FÉRIAS - ABONO CONSTITUCIONAL','S',8);</v>
      </c>
    </row>
    <row r="135" spans="1:16" ht="33" thickBot="1" x14ac:dyDescent="0.25">
      <c r="A135" s="11" t="str">
        <f t="shared" si="18"/>
        <v>3</v>
      </c>
      <c r="B135" s="12" t="str">
        <f t="shared" si="19"/>
        <v>1</v>
      </c>
      <c r="C135" s="13" t="str">
        <f t="shared" si="20"/>
        <v>90</v>
      </c>
      <c r="D135" s="13" t="str">
        <f t="shared" si="21"/>
        <v>12</v>
      </c>
      <c r="E135" s="13" t="str">
        <f t="shared" si="22"/>
        <v>52</v>
      </c>
      <c r="F135" s="14" t="str">
        <f t="shared" si="23"/>
        <v>00</v>
      </c>
      <c r="G135" s="18">
        <v>3190125200</v>
      </c>
      <c r="H135" s="15" t="s">
        <v>117</v>
      </c>
      <c r="I135" s="12" t="s">
        <v>13</v>
      </c>
      <c r="K135" t="str">
        <f t="shared" si="30"/>
        <v>3190125200</v>
      </c>
      <c r="L135" t="str">
        <f t="shared" si="31"/>
        <v>'3190125200'</v>
      </c>
      <c r="M135" t="str">
        <f t="shared" si="32"/>
        <v>'OUTROS ADICIONAIS, VANTAGENS,GRATIFICAÇÕES E OUTROS COMPLEMENTOS DE VENCIMENTOS - PESSOAL MILITAR'</v>
      </c>
      <c r="N135" t="str">
        <f t="shared" si="33"/>
        <v>'S'</v>
      </c>
      <c r="O135">
        <f t="shared" si="34"/>
        <v>8</v>
      </c>
      <c r="P135" t="str">
        <f t="shared" si="35"/>
        <v>Insert into CONTA_RECEITA_DESPESA  (VERSION,ATIVO,DATE_CREATED,LAST_UPDATED,TIPO,CODIGO,DESCRICAO,ANALITICO,TAMANHO) values (0,'S',sysdate,sysdate,'D','3190125200','OUTROS ADICIONAIS, VANTAGENS,GRATIFICAÇÕES E OUTROS COMPLEMENTOS DE VENCIMENTOS - PESSOAL MILITAR','S',8);</v>
      </c>
    </row>
    <row r="136" spans="1:16" ht="17" thickBot="1" x14ac:dyDescent="0.25">
      <c r="A136" s="11" t="str">
        <f t="shared" si="18"/>
        <v>3</v>
      </c>
      <c r="B136" s="12" t="str">
        <f t="shared" si="19"/>
        <v>1</v>
      </c>
      <c r="C136" s="13" t="str">
        <f t="shared" si="20"/>
        <v>90</v>
      </c>
      <c r="D136" s="13" t="str">
        <f t="shared" si="21"/>
        <v>12</v>
      </c>
      <c r="E136" s="13" t="str">
        <f t="shared" si="22"/>
        <v>99</v>
      </c>
      <c r="F136" s="14" t="str">
        <f t="shared" si="23"/>
        <v>00</v>
      </c>
      <c r="G136" s="18">
        <v>3190129900</v>
      </c>
      <c r="H136" s="15" t="s">
        <v>118</v>
      </c>
      <c r="I136" s="12" t="s">
        <v>13</v>
      </c>
      <c r="K136" t="str">
        <f t="shared" si="30"/>
        <v>3190129900</v>
      </c>
      <c r="L136" t="str">
        <f t="shared" si="31"/>
        <v>'3190129900'</v>
      </c>
      <c r="M136" t="str">
        <f t="shared" si="32"/>
        <v>'OUTRAS DESPESAS FIXAS - PESSOAL MILITAR'</v>
      </c>
      <c r="N136" t="str">
        <f t="shared" si="33"/>
        <v>'S'</v>
      </c>
      <c r="O136">
        <f t="shared" si="34"/>
        <v>8</v>
      </c>
      <c r="P136" t="str">
        <f t="shared" si="35"/>
        <v>Insert into CONTA_RECEITA_DESPESA  (VERSION,ATIVO,DATE_CREATED,LAST_UPDATED,TIPO,CODIGO,DESCRICAO,ANALITICO,TAMANHO) values (0,'S',sysdate,sysdate,'D','3190129900','OUTRAS DESPESAS FIXAS - PESSOAL MILITAR','S',8);</v>
      </c>
    </row>
    <row r="137" spans="1:16" ht="17" thickBot="1" x14ac:dyDescent="0.25">
      <c r="A137" s="23" t="str">
        <f t="shared" ref="A137:A200" si="36">MID($G137,1,1)</f>
        <v>3</v>
      </c>
      <c r="B137" s="24" t="str">
        <f t="shared" ref="B137:B200" si="37">MID($G137,2,1)</f>
        <v>1</v>
      </c>
      <c r="C137" s="25" t="str">
        <f t="shared" ref="C137:C200" si="38">MID($G137,3,2)</f>
        <v>90</v>
      </c>
      <c r="D137" s="25" t="str">
        <f t="shared" ref="D137:D200" si="39">MID($G137,5,2)</f>
        <v>13</v>
      </c>
      <c r="E137" s="25" t="str">
        <f t="shared" ref="E137:E200" si="40">MID($G137,7,2)</f>
        <v>00</v>
      </c>
      <c r="F137" s="26" t="str">
        <f t="shared" ref="F137:F200" si="41">MID($G137,9,2)</f>
        <v>00</v>
      </c>
      <c r="G137" s="27">
        <v>3190130000</v>
      </c>
      <c r="H137" s="28" t="s">
        <v>119</v>
      </c>
      <c r="I137" s="24" t="s">
        <v>10</v>
      </c>
      <c r="K137" t="str">
        <f t="shared" si="30"/>
        <v>3190130000</v>
      </c>
      <c r="L137" t="str">
        <f t="shared" si="31"/>
        <v>'3190130000'</v>
      </c>
      <c r="M137" t="str">
        <f t="shared" si="32"/>
        <v>'OBRIGAÇÕES PATRONAIS'</v>
      </c>
      <c r="N137" t="str">
        <f t="shared" si="33"/>
        <v>'N'</v>
      </c>
      <c r="O137">
        <f t="shared" si="34"/>
        <v>6</v>
      </c>
      <c r="P137" t="str">
        <f t="shared" si="35"/>
        <v>Insert into CONTA_RECEITA_DESPESA  (VERSION,ATIVO,DATE_CREATED,LAST_UPDATED,TIPO,CODIGO,DESCRICAO,ANALITICO,TAMANHO) values (0,'S',sysdate,sysdate,'D','3190130000','OBRIGAÇÕES PATRONAIS','N',6);</v>
      </c>
    </row>
    <row r="138" spans="1:16" ht="17" thickBot="1" x14ac:dyDescent="0.25">
      <c r="A138" s="23" t="str">
        <f t="shared" si="36"/>
        <v>3</v>
      </c>
      <c r="B138" s="24" t="str">
        <f t="shared" si="37"/>
        <v>1</v>
      </c>
      <c r="C138" s="25" t="str">
        <f t="shared" si="38"/>
        <v>90</v>
      </c>
      <c r="D138" s="25" t="str">
        <f t="shared" si="39"/>
        <v>13</v>
      </c>
      <c r="E138" s="25" t="str">
        <f t="shared" si="40"/>
        <v>01</v>
      </c>
      <c r="F138" s="26" t="str">
        <f t="shared" si="41"/>
        <v>00</v>
      </c>
      <c r="G138" s="27">
        <v>3190130100</v>
      </c>
      <c r="H138" s="28" t="s">
        <v>120</v>
      </c>
      <c r="I138" s="24" t="s">
        <v>13</v>
      </c>
      <c r="K138" t="str">
        <f t="shared" si="30"/>
        <v>3190130100</v>
      </c>
      <c r="L138" t="str">
        <f t="shared" si="31"/>
        <v>'3190130100'</v>
      </c>
      <c r="M138" t="str">
        <f t="shared" si="32"/>
        <v>'FGTS'</v>
      </c>
      <c r="N138" t="str">
        <f t="shared" si="33"/>
        <v>'S'</v>
      </c>
      <c r="O138">
        <f t="shared" si="34"/>
        <v>8</v>
      </c>
      <c r="P138" t="str">
        <f t="shared" si="35"/>
        <v>Insert into CONTA_RECEITA_DESPESA  (VERSION,ATIVO,DATE_CREATED,LAST_UPDATED,TIPO,CODIGO,DESCRICAO,ANALITICO,TAMANHO) values (0,'S',sysdate,sysdate,'D','3190130100','FGTS','S',8);</v>
      </c>
    </row>
    <row r="139" spans="1:16" ht="17" thickBot="1" x14ac:dyDescent="0.25">
      <c r="A139" s="23" t="str">
        <f t="shared" si="36"/>
        <v>3</v>
      </c>
      <c r="B139" s="24" t="str">
        <f t="shared" si="37"/>
        <v>1</v>
      </c>
      <c r="C139" s="25" t="str">
        <f t="shared" si="38"/>
        <v>90</v>
      </c>
      <c r="D139" s="25" t="str">
        <f t="shared" si="39"/>
        <v>13</v>
      </c>
      <c r="E139" s="25" t="str">
        <f t="shared" si="40"/>
        <v>02</v>
      </c>
      <c r="F139" s="26" t="str">
        <f t="shared" si="41"/>
        <v>00</v>
      </c>
      <c r="G139" s="27">
        <v>3190130200</v>
      </c>
      <c r="H139" s="28" t="s">
        <v>121</v>
      </c>
      <c r="I139" s="24" t="s">
        <v>13</v>
      </c>
      <c r="K139" t="str">
        <f t="shared" si="30"/>
        <v>3190130200</v>
      </c>
      <c r="L139" t="str">
        <f t="shared" si="31"/>
        <v>'3190130200'</v>
      </c>
      <c r="M139" t="str">
        <f t="shared" si="32"/>
        <v>'CONTRIBUICOES PREVIDENCIARIAS - INSS'</v>
      </c>
      <c r="N139" t="str">
        <f t="shared" si="33"/>
        <v>'S'</v>
      </c>
      <c r="O139">
        <f t="shared" si="34"/>
        <v>8</v>
      </c>
      <c r="P139" t="str">
        <f t="shared" si="35"/>
        <v>Insert into CONTA_RECEITA_DESPESA  (VERSION,ATIVO,DATE_CREATED,LAST_UPDATED,TIPO,CODIGO,DESCRICAO,ANALITICO,TAMANHO) values (0,'S',sysdate,sysdate,'D','3190130200','CONTRIBUICOES PREVIDENCIARIAS - INSS','S',8);</v>
      </c>
    </row>
    <row r="140" spans="1:16" ht="17" thickBot="1" x14ac:dyDescent="0.25">
      <c r="A140" s="23" t="str">
        <f t="shared" si="36"/>
        <v>3</v>
      </c>
      <c r="B140" s="24" t="str">
        <f t="shared" si="37"/>
        <v>1</v>
      </c>
      <c r="C140" s="25" t="str">
        <f t="shared" si="38"/>
        <v>90</v>
      </c>
      <c r="D140" s="25" t="str">
        <f t="shared" si="39"/>
        <v>13</v>
      </c>
      <c r="E140" s="25" t="str">
        <f t="shared" si="40"/>
        <v>04</v>
      </c>
      <c r="F140" s="26" t="str">
        <f t="shared" si="41"/>
        <v>00</v>
      </c>
      <c r="G140" s="27">
        <v>3190130400</v>
      </c>
      <c r="H140" s="28" t="s">
        <v>122</v>
      </c>
      <c r="I140" s="24" t="s">
        <v>13</v>
      </c>
      <c r="K140" t="str">
        <f t="shared" si="30"/>
        <v>3190130400</v>
      </c>
      <c r="L140" t="str">
        <f t="shared" si="31"/>
        <v>'3190130400'</v>
      </c>
      <c r="M140" t="str">
        <f t="shared" si="32"/>
        <v>'CONTRIBUICAO DE SALARIO-EDUCACAO'</v>
      </c>
      <c r="N140" t="str">
        <f t="shared" si="33"/>
        <v>'S'</v>
      </c>
      <c r="O140">
        <f t="shared" si="34"/>
        <v>8</v>
      </c>
      <c r="P140" t="str">
        <f t="shared" si="35"/>
        <v>Insert into CONTA_RECEITA_DESPESA  (VERSION,ATIVO,DATE_CREATED,LAST_UPDATED,TIPO,CODIGO,DESCRICAO,ANALITICO,TAMANHO) values (0,'S',sysdate,sysdate,'D','3190130400','CONTRIBUICAO DE SALARIO-EDUCACAO','S',8);</v>
      </c>
    </row>
    <row r="141" spans="1:16" ht="17" thickBot="1" x14ac:dyDescent="0.25">
      <c r="A141" s="23" t="str">
        <f t="shared" si="36"/>
        <v>3</v>
      </c>
      <c r="B141" s="24" t="str">
        <f t="shared" si="37"/>
        <v>1</v>
      </c>
      <c r="C141" s="25" t="str">
        <f t="shared" si="38"/>
        <v>90</v>
      </c>
      <c r="D141" s="25" t="str">
        <f t="shared" si="39"/>
        <v>13</v>
      </c>
      <c r="E141" s="25" t="str">
        <f t="shared" si="40"/>
        <v>07</v>
      </c>
      <c r="F141" s="26" t="str">
        <f t="shared" si="41"/>
        <v>00</v>
      </c>
      <c r="G141" s="27">
        <v>3190130700</v>
      </c>
      <c r="H141" s="28" t="s">
        <v>894</v>
      </c>
      <c r="I141" s="24" t="s">
        <v>13</v>
      </c>
      <c r="K141" t="str">
        <f t="shared" si="30"/>
        <v>3190130700</v>
      </c>
      <c r="L141" t="str">
        <f t="shared" si="31"/>
        <v>'3190130700'</v>
      </c>
      <c r="M141" t="str">
        <f t="shared" si="32"/>
        <v>'CONTRATO POR TEMPO DETERMINADO'</v>
      </c>
      <c r="N141" t="str">
        <f t="shared" si="33"/>
        <v>'S'</v>
      </c>
      <c r="O141">
        <f t="shared" si="34"/>
        <v>8</v>
      </c>
      <c r="P141" t="str">
        <f t="shared" si="35"/>
        <v>Insert into CONTA_RECEITA_DESPESA  (VERSION,ATIVO,DATE_CREATED,LAST_UPDATED,TIPO,CODIGO,DESCRICAO,ANALITICO,TAMANHO) values (0,'S',sysdate,sysdate,'D','3190130700','CONTRATO POR TEMPO DETERMINADO','S',8);</v>
      </c>
    </row>
    <row r="142" spans="1:16" ht="17" thickBot="1" x14ac:dyDescent="0.25">
      <c r="A142" s="23" t="str">
        <f t="shared" si="36"/>
        <v>3</v>
      </c>
      <c r="B142" s="24" t="str">
        <f t="shared" si="37"/>
        <v>1</v>
      </c>
      <c r="C142" s="25" t="str">
        <f t="shared" si="38"/>
        <v>90</v>
      </c>
      <c r="D142" s="25" t="str">
        <f t="shared" si="39"/>
        <v>13</v>
      </c>
      <c r="E142" s="25" t="str">
        <f t="shared" si="40"/>
        <v>08</v>
      </c>
      <c r="F142" s="26" t="str">
        <f t="shared" si="41"/>
        <v>00</v>
      </c>
      <c r="G142" s="27">
        <v>3190130800</v>
      </c>
      <c r="H142" s="28" t="s">
        <v>123</v>
      </c>
      <c r="I142" s="24" t="s">
        <v>13</v>
      </c>
      <c r="K142" t="str">
        <f t="shared" si="30"/>
        <v>3190130800</v>
      </c>
      <c r="L142" t="str">
        <f t="shared" si="31"/>
        <v>'3190130800'</v>
      </c>
      <c r="M142" t="str">
        <f t="shared" si="32"/>
        <v>'CONTRIBUICOES PREVIDENCIARIAS - RPPS - PESSOAL ATIVO'</v>
      </c>
      <c r="N142" t="str">
        <f t="shared" si="33"/>
        <v>'S'</v>
      </c>
      <c r="O142">
        <f t="shared" si="34"/>
        <v>8</v>
      </c>
      <c r="P142" t="str">
        <f t="shared" si="35"/>
        <v>Insert into CONTA_RECEITA_DESPESA  (VERSION,ATIVO,DATE_CREATED,LAST_UPDATED,TIPO,CODIGO,DESCRICAO,ANALITICO,TAMANHO) values (0,'S',sysdate,sysdate,'D','3190130800','CONTRIBUICOES PREVIDENCIARIAS - RPPS - PESSOAL ATIVO','S',8);</v>
      </c>
    </row>
    <row r="143" spans="1:16" ht="17" thickBot="1" x14ac:dyDescent="0.25">
      <c r="A143" s="23" t="str">
        <f t="shared" si="36"/>
        <v>3</v>
      </c>
      <c r="B143" s="24" t="str">
        <f t="shared" si="37"/>
        <v>1</v>
      </c>
      <c r="C143" s="25" t="str">
        <f t="shared" si="38"/>
        <v>90</v>
      </c>
      <c r="D143" s="25" t="str">
        <f t="shared" si="39"/>
        <v>13</v>
      </c>
      <c r="E143" s="25" t="str">
        <f t="shared" si="40"/>
        <v>09</v>
      </c>
      <c r="F143" s="26" t="str">
        <f t="shared" si="41"/>
        <v>00</v>
      </c>
      <c r="G143" s="27">
        <v>3190130900</v>
      </c>
      <c r="H143" s="28" t="s">
        <v>124</v>
      </c>
      <c r="I143" s="24" t="s">
        <v>13</v>
      </c>
      <c r="K143" t="str">
        <f t="shared" si="30"/>
        <v>3190130900</v>
      </c>
      <c r="L143" t="str">
        <f t="shared" si="31"/>
        <v>'3190130900'</v>
      </c>
      <c r="M143" t="str">
        <f t="shared" si="32"/>
        <v>'SEGUROS DE ACIDENTES DO TRABALHO'</v>
      </c>
      <c r="N143" t="str">
        <f t="shared" si="33"/>
        <v>'S'</v>
      </c>
      <c r="O143">
        <f t="shared" si="34"/>
        <v>8</v>
      </c>
      <c r="P143" t="str">
        <f t="shared" si="35"/>
        <v>Insert into CONTA_RECEITA_DESPESA  (VERSION,ATIVO,DATE_CREATED,LAST_UPDATED,TIPO,CODIGO,DESCRICAO,ANALITICO,TAMANHO) values (0,'S',sysdate,sysdate,'D','3190130900','SEGUROS DE ACIDENTES DO TRABALHO','S',8);</v>
      </c>
    </row>
    <row r="144" spans="1:16" ht="17" thickBot="1" x14ac:dyDescent="0.25">
      <c r="A144" s="23" t="str">
        <f t="shared" si="36"/>
        <v>3</v>
      </c>
      <c r="B144" s="24" t="str">
        <f t="shared" si="37"/>
        <v>1</v>
      </c>
      <c r="C144" s="25" t="str">
        <f t="shared" si="38"/>
        <v>90</v>
      </c>
      <c r="D144" s="25" t="str">
        <f t="shared" si="39"/>
        <v>13</v>
      </c>
      <c r="E144" s="25" t="str">
        <f t="shared" si="40"/>
        <v>10</v>
      </c>
      <c r="F144" s="26" t="str">
        <f t="shared" si="41"/>
        <v>00</v>
      </c>
      <c r="G144" s="27">
        <v>3190131000</v>
      </c>
      <c r="H144" s="28" t="s">
        <v>125</v>
      </c>
      <c r="I144" s="24" t="s">
        <v>13</v>
      </c>
      <c r="K144" t="str">
        <f t="shared" si="30"/>
        <v>3190131000</v>
      </c>
      <c r="L144" t="str">
        <f t="shared" si="31"/>
        <v>'3190131000'</v>
      </c>
      <c r="M144" t="str">
        <f t="shared" si="32"/>
        <v>'CONTRIBUICOES PREVIDENCIARIAS - RPPS - PESSOAL INATIVO'</v>
      </c>
      <c r="N144" t="str">
        <f t="shared" si="33"/>
        <v>'S'</v>
      </c>
      <c r="O144">
        <f t="shared" si="34"/>
        <v>8</v>
      </c>
      <c r="P144" t="str">
        <f t="shared" si="35"/>
        <v>Insert into CONTA_RECEITA_DESPESA  (VERSION,ATIVO,DATE_CREATED,LAST_UPDATED,TIPO,CODIGO,DESCRICAO,ANALITICO,TAMANHO) values (0,'S',sysdate,sysdate,'D','3190131000','CONTRIBUICOES PREVIDENCIARIAS - RPPS - PESSOAL INATIVO','S',8);</v>
      </c>
    </row>
    <row r="145" spans="1:16" ht="17" thickBot="1" x14ac:dyDescent="0.25">
      <c r="A145" s="23" t="str">
        <f t="shared" si="36"/>
        <v>3</v>
      </c>
      <c r="B145" s="24" t="str">
        <f t="shared" si="37"/>
        <v>1</v>
      </c>
      <c r="C145" s="25" t="str">
        <f t="shared" si="38"/>
        <v>90</v>
      </c>
      <c r="D145" s="25" t="str">
        <f t="shared" si="39"/>
        <v>13</v>
      </c>
      <c r="E145" s="25" t="str">
        <f t="shared" si="40"/>
        <v>11</v>
      </c>
      <c r="F145" s="26" t="str">
        <f t="shared" si="41"/>
        <v>00</v>
      </c>
      <c r="G145" s="27">
        <v>3190131100</v>
      </c>
      <c r="H145" s="28" t="s">
        <v>126</v>
      </c>
      <c r="I145" s="24" t="s">
        <v>13</v>
      </c>
      <c r="K145" t="str">
        <f t="shared" si="30"/>
        <v>3190131100</v>
      </c>
      <c r="L145" t="str">
        <f t="shared" si="31"/>
        <v>'3190131100'</v>
      </c>
      <c r="M145" t="str">
        <f t="shared" si="32"/>
        <v>'FGTS - PDV'</v>
      </c>
      <c r="N145" t="str">
        <f t="shared" si="33"/>
        <v>'S'</v>
      </c>
      <c r="O145">
        <f t="shared" si="34"/>
        <v>8</v>
      </c>
      <c r="P145" t="str">
        <f t="shared" si="35"/>
        <v>Insert into CONTA_RECEITA_DESPESA  (VERSION,ATIVO,DATE_CREATED,LAST_UPDATED,TIPO,CODIGO,DESCRICAO,ANALITICO,TAMANHO) values (0,'S',sysdate,sysdate,'D','3190131100','FGTS - PDV','S',8);</v>
      </c>
    </row>
    <row r="146" spans="1:16" ht="17" thickBot="1" x14ac:dyDescent="0.25">
      <c r="A146" s="23" t="str">
        <f t="shared" si="36"/>
        <v>3</v>
      </c>
      <c r="B146" s="24" t="str">
        <f t="shared" si="37"/>
        <v>1</v>
      </c>
      <c r="C146" s="25" t="str">
        <f t="shared" si="38"/>
        <v>90</v>
      </c>
      <c r="D146" s="25" t="str">
        <f t="shared" si="39"/>
        <v>13</v>
      </c>
      <c r="E146" s="25" t="str">
        <f t="shared" si="40"/>
        <v>18</v>
      </c>
      <c r="F146" s="26" t="str">
        <f t="shared" si="41"/>
        <v>00</v>
      </c>
      <c r="G146" s="27">
        <v>3190131800</v>
      </c>
      <c r="H146" s="28" t="s">
        <v>127</v>
      </c>
      <c r="I146" s="24" t="s">
        <v>13</v>
      </c>
      <c r="K146" t="str">
        <f t="shared" si="30"/>
        <v>3190131800</v>
      </c>
      <c r="L146" t="str">
        <f t="shared" si="31"/>
        <v>'3190131800'</v>
      </c>
      <c r="M146" t="str">
        <f t="shared" si="32"/>
        <v>'CONTRIBUICAO PARA O PIS/PASEP S/FOLHA PAGTO'</v>
      </c>
      <c r="N146" t="str">
        <f t="shared" si="33"/>
        <v>'S'</v>
      </c>
      <c r="O146">
        <f t="shared" si="34"/>
        <v>8</v>
      </c>
      <c r="P146" t="str">
        <f t="shared" si="35"/>
        <v>Insert into CONTA_RECEITA_DESPESA  (VERSION,ATIVO,DATE_CREATED,LAST_UPDATED,TIPO,CODIGO,DESCRICAO,ANALITICO,TAMANHO) values (0,'S',sysdate,sysdate,'D','3190131800','CONTRIBUICAO PARA O PIS/PASEP S/FOLHA PAGTO','S',8);</v>
      </c>
    </row>
    <row r="147" spans="1:16" ht="17" thickBot="1" x14ac:dyDescent="0.25">
      <c r="A147" s="23" t="str">
        <f t="shared" si="36"/>
        <v>3</v>
      </c>
      <c r="B147" s="24" t="str">
        <f t="shared" si="37"/>
        <v>1</v>
      </c>
      <c r="C147" s="25" t="str">
        <f t="shared" si="38"/>
        <v>90</v>
      </c>
      <c r="D147" s="25" t="str">
        <f t="shared" si="39"/>
        <v>13</v>
      </c>
      <c r="E147" s="25" t="str">
        <f t="shared" si="40"/>
        <v>40</v>
      </c>
      <c r="F147" s="26" t="str">
        <f t="shared" si="41"/>
        <v>00</v>
      </c>
      <c r="G147" s="27">
        <v>3190134000</v>
      </c>
      <c r="H147" s="28" t="s">
        <v>128</v>
      </c>
      <c r="I147" s="24" t="s">
        <v>13</v>
      </c>
      <c r="K147" t="str">
        <f t="shared" si="30"/>
        <v>3190134000</v>
      </c>
      <c r="L147" t="str">
        <f t="shared" si="31"/>
        <v>'3190134000'</v>
      </c>
      <c r="M147" t="str">
        <f t="shared" si="32"/>
        <v>'ENCARGOS DE PESSOAL REQUISIT. DE OUTROS ENTES'</v>
      </c>
      <c r="N147" t="str">
        <f t="shared" si="33"/>
        <v>'S'</v>
      </c>
      <c r="O147">
        <f t="shared" si="34"/>
        <v>8</v>
      </c>
      <c r="P147" t="str">
        <f t="shared" si="35"/>
        <v>Insert into CONTA_RECEITA_DESPESA  (VERSION,ATIVO,DATE_CREATED,LAST_UPDATED,TIPO,CODIGO,DESCRICAO,ANALITICO,TAMANHO) values (0,'S',sysdate,sysdate,'D','3190134000','ENCARGOS DE PESSOAL REQUISIT. DE OUTROS ENTES','S',8);</v>
      </c>
    </row>
    <row r="148" spans="1:16" ht="17" thickBot="1" x14ac:dyDescent="0.25">
      <c r="A148" s="23" t="str">
        <f t="shared" si="36"/>
        <v>3</v>
      </c>
      <c r="B148" s="24" t="str">
        <f t="shared" si="37"/>
        <v>1</v>
      </c>
      <c r="C148" s="25" t="str">
        <f t="shared" si="38"/>
        <v>90</v>
      </c>
      <c r="D148" s="25" t="str">
        <f t="shared" si="39"/>
        <v>13</v>
      </c>
      <c r="E148" s="25" t="str">
        <f t="shared" si="40"/>
        <v>99</v>
      </c>
      <c r="F148" s="26" t="str">
        <f t="shared" si="41"/>
        <v>00</v>
      </c>
      <c r="G148" s="27">
        <v>3190139900</v>
      </c>
      <c r="H148" s="28" t="s">
        <v>129</v>
      </c>
      <c r="I148" s="24" t="s">
        <v>13</v>
      </c>
      <c r="K148" t="str">
        <f t="shared" si="30"/>
        <v>3190139900</v>
      </c>
      <c r="L148" t="str">
        <f t="shared" si="31"/>
        <v>'3190139900'</v>
      </c>
      <c r="M148" t="str">
        <f t="shared" si="32"/>
        <v>'OUTRAS OBRIGACOES PATRONAIS'</v>
      </c>
      <c r="N148" t="str">
        <f t="shared" si="33"/>
        <v>'S'</v>
      </c>
      <c r="O148">
        <f t="shared" si="34"/>
        <v>8</v>
      </c>
      <c r="P148" t="str">
        <f t="shared" si="35"/>
        <v>Insert into CONTA_RECEITA_DESPESA  (VERSION,ATIVO,DATE_CREATED,LAST_UPDATED,TIPO,CODIGO,DESCRICAO,ANALITICO,TAMANHO) values (0,'S',sysdate,sysdate,'D','3190139900','OUTRAS OBRIGACOES PATRONAIS','S',8);</v>
      </c>
    </row>
    <row r="149" spans="1:16" ht="17" thickBot="1" x14ac:dyDescent="0.25">
      <c r="A149" s="11" t="str">
        <f t="shared" si="36"/>
        <v>3</v>
      </c>
      <c r="B149" s="12" t="str">
        <f t="shared" si="37"/>
        <v>1</v>
      </c>
      <c r="C149" s="13" t="str">
        <f t="shared" si="38"/>
        <v>90</v>
      </c>
      <c r="D149" s="13" t="str">
        <f t="shared" si="39"/>
        <v>16</v>
      </c>
      <c r="E149" s="13" t="str">
        <f t="shared" si="40"/>
        <v>00</v>
      </c>
      <c r="F149" s="14" t="str">
        <f t="shared" si="41"/>
        <v>00</v>
      </c>
      <c r="G149" s="18">
        <v>3190160000</v>
      </c>
      <c r="H149" s="15" t="s">
        <v>130</v>
      </c>
      <c r="I149" s="12" t="s">
        <v>10</v>
      </c>
      <c r="K149" t="str">
        <f t="shared" si="30"/>
        <v>3190160000</v>
      </c>
      <c r="L149" t="str">
        <f t="shared" si="31"/>
        <v>'3190160000'</v>
      </c>
      <c r="M149" t="str">
        <f t="shared" si="32"/>
        <v>'OUTRAS DESPESAS VARIÁVEIS - PESSOAL CIVIL'</v>
      </c>
      <c r="N149" t="str">
        <f t="shared" si="33"/>
        <v>'N'</v>
      </c>
      <c r="O149">
        <f t="shared" si="34"/>
        <v>6</v>
      </c>
      <c r="P149" t="str">
        <f t="shared" si="35"/>
        <v>Insert into CONTA_RECEITA_DESPESA  (VERSION,ATIVO,DATE_CREATED,LAST_UPDATED,TIPO,CODIGO,DESCRICAO,ANALITICO,TAMANHO) values (0,'S',sysdate,sysdate,'D','3190160000','OUTRAS DESPESAS VARIÁVEIS - PESSOAL CIVIL','N',6);</v>
      </c>
    </row>
    <row r="150" spans="1:16" ht="17" thickBot="1" x14ac:dyDescent="0.25">
      <c r="A150" s="11" t="str">
        <f t="shared" si="36"/>
        <v>3</v>
      </c>
      <c r="B150" s="12" t="str">
        <f t="shared" si="37"/>
        <v>1</v>
      </c>
      <c r="C150" s="13" t="str">
        <f t="shared" si="38"/>
        <v>90</v>
      </c>
      <c r="D150" s="13" t="str">
        <f t="shared" si="39"/>
        <v>16</v>
      </c>
      <c r="E150" s="13" t="str">
        <f t="shared" si="40"/>
        <v>08</v>
      </c>
      <c r="F150" s="14" t="str">
        <f t="shared" si="41"/>
        <v>00</v>
      </c>
      <c r="G150" s="18">
        <v>3190160800</v>
      </c>
      <c r="H150" s="15" t="s">
        <v>131</v>
      </c>
      <c r="I150" s="12" t="s">
        <v>13</v>
      </c>
      <c r="K150" t="str">
        <f t="shared" si="30"/>
        <v>3190160800</v>
      </c>
      <c r="L150" t="str">
        <f t="shared" si="31"/>
        <v>'3190160800'</v>
      </c>
      <c r="M150" t="str">
        <f t="shared" si="32"/>
        <v>'GRATIFICACAO ELEITORAL'</v>
      </c>
      <c r="N150" t="str">
        <f t="shared" si="33"/>
        <v>'S'</v>
      </c>
      <c r="O150">
        <f t="shared" si="34"/>
        <v>8</v>
      </c>
      <c r="P150" t="str">
        <f t="shared" si="35"/>
        <v>Insert into CONTA_RECEITA_DESPESA  (VERSION,ATIVO,DATE_CREATED,LAST_UPDATED,TIPO,CODIGO,DESCRICAO,ANALITICO,TAMANHO) values (0,'S',sysdate,sysdate,'D','3190160800','GRATIFICACAO ELEITORAL','S',8);</v>
      </c>
    </row>
    <row r="151" spans="1:16" ht="17" thickBot="1" x14ac:dyDescent="0.25">
      <c r="A151" s="11" t="str">
        <f t="shared" si="36"/>
        <v>3</v>
      </c>
      <c r="B151" s="12" t="str">
        <f t="shared" si="37"/>
        <v>1</v>
      </c>
      <c r="C151" s="13" t="str">
        <f t="shared" si="38"/>
        <v>90</v>
      </c>
      <c r="D151" s="13" t="str">
        <f t="shared" si="39"/>
        <v>16</v>
      </c>
      <c r="E151" s="13" t="str">
        <f t="shared" si="40"/>
        <v>32</v>
      </c>
      <c r="F151" s="14" t="str">
        <f t="shared" si="41"/>
        <v>00</v>
      </c>
      <c r="G151" s="18">
        <v>3190163200</v>
      </c>
      <c r="H151" s="15" t="s">
        <v>132</v>
      </c>
      <c r="I151" s="12" t="s">
        <v>13</v>
      </c>
      <c r="K151" t="str">
        <f t="shared" si="30"/>
        <v>3190163200</v>
      </c>
      <c r="L151" t="str">
        <f t="shared" si="31"/>
        <v>'3190163200'</v>
      </c>
      <c r="M151" t="str">
        <f t="shared" si="32"/>
        <v>'SUBSTITUICOES'</v>
      </c>
      <c r="N151" t="str">
        <f t="shared" si="33"/>
        <v>'S'</v>
      </c>
      <c r="O151">
        <f t="shared" si="34"/>
        <v>8</v>
      </c>
      <c r="P151" t="str">
        <f t="shared" si="35"/>
        <v>Insert into CONTA_RECEITA_DESPESA  (VERSION,ATIVO,DATE_CREATED,LAST_UPDATED,TIPO,CODIGO,DESCRICAO,ANALITICO,TAMANHO) values (0,'S',sysdate,sysdate,'D','3190163200','SUBSTITUICOES','S',8);</v>
      </c>
    </row>
    <row r="152" spans="1:16" ht="17" thickBot="1" x14ac:dyDescent="0.25">
      <c r="A152" s="11" t="str">
        <f t="shared" si="36"/>
        <v>3</v>
      </c>
      <c r="B152" s="12" t="str">
        <f t="shared" si="37"/>
        <v>1</v>
      </c>
      <c r="C152" s="13" t="str">
        <f t="shared" si="38"/>
        <v>90</v>
      </c>
      <c r="D152" s="13" t="str">
        <f t="shared" si="39"/>
        <v>16</v>
      </c>
      <c r="E152" s="13" t="str">
        <f t="shared" si="40"/>
        <v>34</v>
      </c>
      <c r="F152" s="14" t="str">
        <f t="shared" si="41"/>
        <v>00</v>
      </c>
      <c r="G152" s="18">
        <v>3190163400</v>
      </c>
      <c r="H152" s="15" t="s">
        <v>133</v>
      </c>
      <c r="I152" s="12" t="s">
        <v>13</v>
      </c>
      <c r="K152" t="str">
        <f t="shared" si="30"/>
        <v>3190163400</v>
      </c>
      <c r="L152" t="str">
        <f t="shared" si="31"/>
        <v>'3190163400'</v>
      </c>
      <c r="M152" t="str">
        <f t="shared" si="32"/>
        <v>'AVISO PREVIO'</v>
      </c>
      <c r="N152" t="str">
        <f t="shared" si="33"/>
        <v>'S'</v>
      </c>
      <c r="O152">
        <f t="shared" si="34"/>
        <v>8</v>
      </c>
      <c r="P152" t="str">
        <f t="shared" si="35"/>
        <v>Insert into CONTA_RECEITA_DESPESA  (VERSION,ATIVO,DATE_CREATED,LAST_UPDATED,TIPO,CODIGO,DESCRICAO,ANALITICO,TAMANHO) values (0,'S',sysdate,sysdate,'D','3190163400','AVISO PREVIO','S',8);</v>
      </c>
    </row>
    <row r="153" spans="1:16" ht="17" thickBot="1" x14ac:dyDescent="0.25">
      <c r="A153" s="11" t="str">
        <f t="shared" si="36"/>
        <v>3</v>
      </c>
      <c r="B153" s="12" t="str">
        <f t="shared" si="37"/>
        <v>1</v>
      </c>
      <c r="C153" s="13" t="str">
        <f t="shared" si="38"/>
        <v>90</v>
      </c>
      <c r="D153" s="13" t="str">
        <f t="shared" si="39"/>
        <v>16</v>
      </c>
      <c r="E153" s="13" t="str">
        <f t="shared" si="40"/>
        <v>36</v>
      </c>
      <c r="F153" s="14" t="str">
        <f t="shared" si="41"/>
        <v>00</v>
      </c>
      <c r="G153" s="18">
        <v>3190163600</v>
      </c>
      <c r="H153" s="15" t="s">
        <v>134</v>
      </c>
      <c r="I153" s="12" t="s">
        <v>13</v>
      </c>
      <c r="K153" t="str">
        <f t="shared" si="30"/>
        <v>3190163600</v>
      </c>
      <c r="L153" t="str">
        <f t="shared" si="31"/>
        <v>'3190163600'</v>
      </c>
      <c r="M153" t="str">
        <f t="shared" si="32"/>
        <v>'ADICIONAL POR PLANTÃO HOSPITALAR'</v>
      </c>
      <c r="N153" t="str">
        <f t="shared" si="33"/>
        <v>'S'</v>
      </c>
      <c r="O153">
        <f t="shared" si="34"/>
        <v>8</v>
      </c>
      <c r="P153" t="str">
        <f t="shared" si="35"/>
        <v>Insert into CONTA_RECEITA_DESPESA  (VERSION,ATIVO,DATE_CREATED,LAST_UPDATED,TIPO,CODIGO,DESCRICAO,ANALITICO,TAMANHO) values (0,'S',sysdate,sysdate,'D','3190163600','ADICIONAL POR PLANTÃO HOSPITALAR','S',8);</v>
      </c>
    </row>
    <row r="154" spans="1:16" ht="17" thickBot="1" x14ac:dyDescent="0.25">
      <c r="A154" s="11" t="str">
        <f t="shared" si="36"/>
        <v>3</v>
      </c>
      <c r="B154" s="12" t="str">
        <f t="shared" si="37"/>
        <v>1</v>
      </c>
      <c r="C154" s="13" t="str">
        <f t="shared" si="38"/>
        <v>90</v>
      </c>
      <c r="D154" s="13" t="str">
        <f t="shared" si="39"/>
        <v>16</v>
      </c>
      <c r="E154" s="13" t="str">
        <f t="shared" si="40"/>
        <v>44</v>
      </c>
      <c r="F154" s="14" t="str">
        <f t="shared" si="41"/>
        <v>00</v>
      </c>
      <c r="G154" s="18">
        <v>3190164400</v>
      </c>
      <c r="H154" s="15" t="s">
        <v>135</v>
      </c>
      <c r="I154" s="12" t="s">
        <v>13</v>
      </c>
      <c r="K154" t="str">
        <f t="shared" si="30"/>
        <v>3190164400</v>
      </c>
      <c r="L154" t="str">
        <f t="shared" si="31"/>
        <v>'3190164400'</v>
      </c>
      <c r="M154" t="str">
        <f t="shared" si="32"/>
        <v>'SERVICOS EXTRAORDINARIOS'</v>
      </c>
      <c r="N154" t="str">
        <f t="shared" si="33"/>
        <v>'S'</v>
      </c>
      <c r="O154">
        <f t="shared" si="34"/>
        <v>8</v>
      </c>
      <c r="P154" t="str">
        <f t="shared" si="35"/>
        <v>Insert into CONTA_RECEITA_DESPESA  (VERSION,ATIVO,DATE_CREATED,LAST_UPDATED,TIPO,CODIGO,DESCRICAO,ANALITICO,TAMANHO) values (0,'S',sysdate,sysdate,'D','3190164400','SERVICOS EXTRAORDINARIOS','S',8);</v>
      </c>
    </row>
    <row r="155" spans="1:16" ht="17" thickBot="1" x14ac:dyDescent="0.25">
      <c r="A155" s="11" t="str">
        <f t="shared" si="36"/>
        <v>3</v>
      </c>
      <c r="B155" s="12" t="str">
        <f t="shared" si="37"/>
        <v>1</v>
      </c>
      <c r="C155" s="13" t="str">
        <f t="shared" si="38"/>
        <v>90</v>
      </c>
      <c r="D155" s="13" t="str">
        <f t="shared" si="39"/>
        <v>16</v>
      </c>
      <c r="E155" s="13" t="str">
        <f t="shared" si="40"/>
        <v>45</v>
      </c>
      <c r="F155" s="14" t="str">
        <f t="shared" si="41"/>
        <v>00</v>
      </c>
      <c r="G155" s="18">
        <v>3190164500</v>
      </c>
      <c r="H155" s="15" t="s">
        <v>136</v>
      </c>
      <c r="I155" s="12" t="s">
        <v>13</v>
      </c>
      <c r="K155" t="str">
        <f t="shared" si="30"/>
        <v>3190164500</v>
      </c>
      <c r="L155" t="str">
        <f t="shared" si="31"/>
        <v>'3190164500'</v>
      </c>
      <c r="M155" t="str">
        <f t="shared" si="32"/>
        <v>'PARTICIPACAO A EMPREGADOS E ADMINISTRADORES'</v>
      </c>
      <c r="N155" t="str">
        <f t="shared" si="33"/>
        <v>'S'</v>
      </c>
      <c r="O155">
        <f t="shared" si="34"/>
        <v>8</v>
      </c>
      <c r="P155" t="str">
        <f t="shared" si="35"/>
        <v>Insert into CONTA_RECEITA_DESPESA  (VERSION,ATIVO,DATE_CREATED,LAST_UPDATED,TIPO,CODIGO,DESCRICAO,ANALITICO,TAMANHO) values (0,'S',sysdate,sysdate,'D','3190164500','PARTICIPACAO A EMPREGADOS E ADMINISTRADORES','S',8);</v>
      </c>
    </row>
    <row r="156" spans="1:16" ht="17" thickBot="1" x14ac:dyDescent="0.25">
      <c r="A156" s="11" t="str">
        <f t="shared" si="36"/>
        <v>3</v>
      </c>
      <c r="B156" s="12" t="str">
        <f t="shared" si="37"/>
        <v>1</v>
      </c>
      <c r="C156" s="13" t="str">
        <f t="shared" si="38"/>
        <v>90</v>
      </c>
      <c r="D156" s="13" t="str">
        <f t="shared" si="39"/>
        <v>16</v>
      </c>
      <c r="E156" s="13" t="str">
        <f t="shared" si="40"/>
        <v>76</v>
      </c>
      <c r="F156" s="14" t="str">
        <f t="shared" si="41"/>
        <v>00</v>
      </c>
      <c r="G156" s="18">
        <v>3190167600</v>
      </c>
      <c r="H156" s="15" t="s">
        <v>137</v>
      </c>
      <c r="I156" s="12" t="s">
        <v>13</v>
      </c>
      <c r="K156" t="str">
        <f t="shared" si="30"/>
        <v>3190167600</v>
      </c>
      <c r="L156" t="str">
        <f t="shared" si="31"/>
        <v>'3190167600'</v>
      </c>
      <c r="M156" t="str">
        <f t="shared" si="32"/>
        <v>'AUXILIO MORADIA'</v>
      </c>
      <c r="N156" t="str">
        <f t="shared" si="33"/>
        <v>'S'</v>
      </c>
      <c r="O156">
        <f t="shared" si="34"/>
        <v>8</v>
      </c>
      <c r="P156" t="str">
        <f t="shared" si="35"/>
        <v>Insert into CONTA_RECEITA_DESPESA  (VERSION,ATIVO,DATE_CREATED,LAST_UPDATED,TIPO,CODIGO,DESCRICAO,ANALITICO,TAMANHO) values (0,'S',sysdate,sysdate,'D','3190167600','AUXILIO MORADIA','S',8);</v>
      </c>
    </row>
    <row r="157" spans="1:16" ht="17" thickBot="1" x14ac:dyDescent="0.25">
      <c r="A157" s="11" t="str">
        <f t="shared" si="36"/>
        <v>3</v>
      </c>
      <c r="B157" s="12" t="str">
        <f t="shared" si="37"/>
        <v>1</v>
      </c>
      <c r="C157" s="13" t="str">
        <f t="shared" si="38"/>
        <v>90</v>
      </c>
      <c r="D157" s="13" t="str">
        <f t="shared" si="39"/>
        <v>16</v>
      </c>
      <c r="E157" s="13" t="str">
        <f t="shared" si="40"/>
        <v>99</v>
      </c>
      <c r="F157" s="14" t="str">
        <f t="shared" si="41"/>
        <v>00</v>
      </c>
      <c r="G157" s="18">
        <v>3190169900</v>
      </c>
      <c r="H157" s="15" t="s">
        <v>138</v>
      </c>
      <c r="I157" s="12" t="s">
        <v>13</v>
      </c>
      <c r="K157" t="str">
        <f t="shared" si="30"/>
        <v>3190169900</v>
      </c>
      <c r="L157" t="str">
        <f t="shared" si="31"/>
        <v>'3190169900'</v>
      </c>
      <c r="M157" t="str">
        <f t="shared" si="32"/>
        <v>'OUTRAS DESPESAS VARIAVEIS - PESSOAL CIVIL'</v>
      </c>
      <c r="N157" t="str">
        <f t="shared" si="33"/>
        <v>'S'</v>
      </c>
      <c r="O157">
        <f t="shared" si="34"/>
        <v>8</v>
      </c>
      <c r="P157" t="str">
        <f t="shared" si="35"/>
        <v>Insert into CONTA_RECEITA_DESPESA  (VERSION,ATIVO,DATE_CREATED,LAST_UPDATED,TIPO,CODIGO,DESCRICAO,ANALITICO,TAMANHO) values (0,'S',sysdate,sysdate,'D','3190169900','OUTRAS DESPESAS VARIAVEIS - PESSOAL CIVIL','S',8);</v>
      </c>
    </row>
    <row r="158" spans="1:16" ht="17" thickBot="1" x14ac:dyDescent="0.25">
      <c r="A158" s="11" t="str">
        <f t="shared" si="36"/>
        <v>3</v>
      </c>
      <c r="B158" s="12" t="str">
        <f t="shared" si="37"/>
        <v>1</v>
      </c>
      <c r="C158" s="13" t="str">
        <f t="shared" si="38"/>
        <v>90</v>
      </c>
      <c r="D158" s="13" t="str">
        <f t="shared" si="39"/>
        <v>17</v>
      </c>
      <c r="E158" s="13" t="str">
        <f t="shared" si="40"/>
        <v>00</v>
      </c>
      <c r="F158" s="14" t="str">
        <f t="shared" si="41"/>
        <v>00</v>
      </c>
      <c r="G158" s="18">
        <v>3190170000</v>
      </c>
      <c r="H158" s="15" t="s">
        <v>139</v>
      </c>
      <c r="I158" s="12" t="s">
        <v>10</v>
      </c>
      <c r="K158" t="str">
        <f t="shared" si="30"/>
        <v>3190170000</v>
      </c>
      <c r="L158" t="str">
        <f t="shared" si="31"/>
        <v>'3190170000'</v>
      </c>
      <c r="M158" t="str">
        <f t="shared" si="32"/>
        <v>'OUTRAS DESPESAS VARIÁVEIS - PESSOAL MILITAR'</v>
      </c>
      <c r="N158" t="str">
        <f t="shared" si="33"/>
        <v>'N'</v>
      </c>
      <c r="O158">
        <f t="shared" si="34"/>
        <v>6</v>
      </c>
      <c r="P158" t="str">
        <f t="shared" si="35"/>
        <v>Insert into CONTA_RECEITA_DESPESA  (VERSION,ATIVO,DATE_CREATED,LAST_UPDATED,TIPO,CODIGO,DESCRICAO,ANALITICO,TAMANHO) values (0,'S',sysdate,sysdate,'D','3190170000','OUTRAS DESPESAS VARIÁVEIS - PESSOAL MILITAR','N',6);</v>
      </c>
    </row>
    <row r="159" spans="1:16" ht="17" thickBot="1" x14ac:dyDescent="0.25">
      <c r="A159" s="11" t="str">
        <f t="shared" si="36"/>
        <v>3</v>
      </c>
      <c r="B159" s="12" t="str">
        <f t="shared" si="37"/>
        <v>1</v>
      </c>
      <c r="C159" s="13" t="str">
        <f t="shared" si="38"/>
        <v>90</v>
      </c>
      <c r="D159" s="13" t="str">
        <f t="shared" si="39"/>
        <v>17</v>
      </c>
      <c r="E159" s="13" t="str">
        <f t="shared" si="40"/>
        <v>02</v>
      </c>
      <c r="F159" s="14" t="str">
        <f t="shared" si="41"/>
        <v>00</v>
      </c>
      <c r="G159" s="18">
        <v>3190170200</v>
      </c>
      <c r="H159" s="15" t="s">
        <v>140</v>
      </c>
      <c r="I159" s="12" t="s">
        <v>13</v>
      </c>
      <c r="K159" t="str">
        <f t="shared" si="30"/>
        <v>3190170200</v>
      </c>
      <c r="L159" t="str">
        <f t="shared" si="31"/>
        <v>'3190170200'</v>
      </c>
      <c r="M159" t="str">
        <f t="shared" si="32"/>
        <v>'AJUDA DE CUSTO TRANF.ATIV.MILI. P/INAT REMUNE'</v>
      </c>
      <c r="N159" t="str">
        <f t="shared" si="33"/>
        <v>'S'</v>
      </c>
      <c r="O159">
        <f t="shared" si="34"/>
        <v>8</v>
      </c>
      <c r="P159" t="str">
        <f t="shared" si="35"/>
        <v>Insert into CONTA_RECEITA_DESPESA  (VERSION,ATIVO,DATE_CREATED,LAST_UPDATED,TIPO,CODIGO,DESCRICAO,ANALITICO,TAMANHO) values (0,'S',sysdate,sysdate,'D','3190170200','AJUDA DE CUSTO TRANF.ATIV.MILI. P/INAT REMUNE','S',8);</v>
      </c>
    </row>
    <row r="160" spans="1:16" ht="17" thickBot="1" x14ac:dyDescent="0.25">
      <c r="A160" s="11" t="str">
        <f t="shared" si="36"/>
        <v>3</v>
      </c>
      <c r="B160" s="12" t="str">
        <f t="shared" si="37"/>
        <v>1</v>
      </c>
      <c r="C160" s="13" t="str">
        <f t="shared" si="38"/>
        <v>90</v>
      </c>
      <c r="D160" s="13" t="str">
        <f t="shared" si="39"/>
        <v>17</v>
      </c>
      <c r="E160" s="13" t="str">
        <f t="shared" si="40"/>
        <v>99</v>
      </c>
      <c r="F160" s="14" t="str">
        <f t="shared" si="41"/>
        <v>00</v>
      </c>
      <c r="G160" s="18">
        <v>3190179900</v>
      </c>
      <c r="H160" s="15" t="s">
        <v>141</v>
      </c>
      <c r="I160" s="12" t="s">
        <v>13</v>
      </c>
      <c r="K160" t="str">
        <f t="shared" si="30"/>
        <v>3190179900</v>
      </c>
      <c r="L160" t="str">
        <f t="shared" si="31"/>
        <v>'3190179900'</v>
      </c>
      <c r="M160" t="str">
        <f t="shared" si="32"/>
        <v>'OUTRAS DESPESAS VARIAVEIS - PESSOAL MILITAR'</v>
      </c>
      <c r="N160" t="str">
        <f t="shared" si="33"/>
        <v>'S'</v>
      </c>
      <c r="O160">
        <f t="shared" si="34"/>
        <v>8</v>
      </c>
      <c r="P160" t="str">
        <f t="shared" si="35"/>
        <v>Insert into CONTA_RECEITA_DESPESA  (VERSION,ATIVO,DATE_CREATED,LAST_UPDATED,TIPO,CODIGO,DESCRICAO,ANALITICO,TAMANHO) values (0,'S',sysdate,sysdate,'D','3190179900','OUTRAS DESPESAS VARIAVEIS - PESSOAL MILITAR','S',8);</v>
      </c>
    </row>
    <row r="161" spans="1:16" ht="17" thickBot="1" x14ac:dyDescent="0.25">
      <c r="A161" s="11" t="str">
        <f t="shared" si="36"/>
        <v>3</v>
      </c>
      <c r="B161" s="12" t="str">
        <f t="shared" si="37"/>
        <v>1</v>
      </c>
      <c r="C161" s="13" t="str">
        <f t="shared" si="38"/>
        <v>90</v>
      </c>
      <c r="D161" s="13" t="str">
        <f t="shared" si="39"/>
        <v>67</v>
      </c>
      <c r="E161" s="13" t="str">
        <f t="shared" si="40"/>
        <v>00</v>
      </c>
      <c r="F161" s="14" t="str">
        <f t="shared" si="41"/>
        <v>00</v>
      </c>
      <c r="G161" s="18">
        <v>3190670000</v>
      </c>
      <c r="H161" s="15" t="s">
        <v>142</v>
      </c>
      <c r="I161" s="12" t="s">
        <v>13</v>
      </c>
      <c r="K161" t="str">
        <f t="shared" si="30"/>
        <v>3190670000</v>
      </c>
      <c r="L161" t="str">
        <f t="shared" si="31"/>
        <v>'3190670000'</v>
      </c>
      <c r="M161" t="str">
        <f t="shared" si="32"/>
        <v>'DEPÓSITOS COMPULSÓRIOS'</v>
      </c>
      <c r="N161" t="str">
        <f t="shared" si="33"/>
        <v>'S'</v>
      </c>
      <c r="O161">
        <f t="shared" si="34"/>
        <v>6</v>
      </c>
      <c r="P161" t="str">
        <f t="shared" si="35"/>
        <v>Insert into CONTA_RECEITA_DESPESA  (VERSION,ATIVO,DATE_CREATED,LAST_UPDATED,TIPO,CODIGO,DESCRICAO,ANALITICO,TAMANHO) values (0,'S',sysdate,sysdate,'D','3190670000','DEPÓSITOS COMPULSÓRIOS','S',6);</v>
      </c>
    </row>
    <row r="162" spans="1:16" ht="17" thickBot="1" x14ac:dyDescent="0.25">
      <c r="A162" s="11" t="str">
        <f t="shared" si="36"/>
        <v>3</v>
      </c>
      <c r="B162" s="12" t="str">
        <f t="shared" si="37"/>
        <v>1</v>
      </c>
      <c r="C162" s="13" t="str">
        <f t="shared" si="38"/>
        <v>90</v>
      </c>
      <c r="D162" s="13" t="str">
        <f t="shared" si="39"/>
        <v>86</v>
      </c>
      <c r="E162" s="13" t="str">
        <f t="shared" si="40"/>
        <v>00</v>
      </c>
      <c r="F162" s="14" t="str">
        <f t="shared" si="41"/>
        <v>00</v>
      </c>
      <c r="G162" s="18">
        <v>3190860000</v>
      </c>
      <c r="H162" s="15" t="s">
        <v>909</v>
      </c>
      <c r="I162" s="12" t="s">
        <v>13</v>
      </c>
      <c r="K162" t="str">
        <f t="shared" si="30"/>
        <v>3190860000</v>
      </c>
      <c r="L162" t="str">
        <f t="shared" si="31"/>
        <v>'3190860000'</v>
      </c>
      <c r="M162" t="str">
        <f t="shared" si="32"/>
        <v>'COMPENSAÇÕES A REGIMES DE PREVIDÊNCIA'</v>
      </c>
      <c r="N162" t="str">
        <f t="shared" si="33"/>
        <v>'S'</v>
      </c>
      <c r="O162">
        <f t="shared" si="34"/>
        <v>6</v>
      </c>
      <c r="P162" t="str">
        <f t="shared" si="35"/>
        <v>Insert into CONTA_RECEITA_DESPESA  (VERSION,ATIVO,DATE_CREATED,LAST_UPDATED,TIPO,CODIGO,DESCRICAO,ANALITICO,TAMANHO) values (0,'S',sysdate,sysdate,'D','3190860000','COMPENSAÇÕES A REGIMES DE PREVIDÊNCIA','S',6);</v>
      </c>
    </row>
    <row r="163" spans="1:16" ht="17" thickBot="1" x14ac:dyDescent="0.25">
      <c r="A163" s="11" t="str">
        <f t="shared" si="36"/>
        <v>3</v>
      </c>
      <c r="B163" s="12" t="str">
        <f t="shared" si="37"/>
        <v>1</v>
      </c>
      <c r="C163" s="13" t="str">
        <f t="shared" si="38"/>
        <v>90</v>
      </c>
      <c r="D163" s="13" t="str">
        <f t="shared" si="39"/>
        <v>91</v>
      </c>
      <c r="E163" s="13" t="str">
        <f t="shared" si="40"/>
        <v>00</v>
      </c>
      <c r="F163" s="14" t="str">
        <f t="shared" si="41"/>
        <v>00</v>
      </c>
      <c r="G163" s="18">
        <v>3190910000</v>
      </c>
      <c r="H163" s="15" t="s">
        <v>143</v>
      </c>
      <c r="I163" s="12" t="s">
        <v>10</v>
      </c>
      <c r="K163" t="str">
        <f t="shared" si="30"/>
        <v>3190910000</v>
      </c>
      <c r="L163" t="str">
        <f t="shared" si="31"/>
        <v>'3190910000'</v>
      </c>
      <c r="M163" t="str">
        <f t="shared" si="32"/>
        <v>'SENTENÇAS JUDICIAIS'</v>
      </c>
      <c r="N163" t="str">
        <f t="shared" si="33"/>
        <v>'N'</v>
      </c>
      <c r="O163">
        <f t="shared" si="34"/>
        <v>6</v>
      </c>
      <c r="P163" t="str">
        <f t="shared" si="35"/>
        <v>Insert into CONTA_RECEITA_DESPESA  (VERSION,ATIVO,DATE_CREATED,LAST_UPDATED,TIPO,CODIGO,DESCRICAO,ANALITICO,TAMANHO) values (0,'S',sysdate,sysdate,'D','3190910000','SENTENÇAS JUDICIAIS','N',6);</v>
      </c>
    </row>
    <row r="164" spans="1:16" ht="17" thickBot="1" x14ac:dyDescent="0.25">
      <c r="A164" s="11" t="str">
        <f t="shared" si="36"/>
        <v>3</v>
      </c>
      <c r="B164" s="12" t="str">
        <f t="shared" si="37"/>
        <v>1</v>
      </c>
      <c r="C164" s="13" t="str">
        <f t="shared" si="38"/>
        <v>90</v>
      </c>
      <c r="D164" s="13" t="str">
        <f t="shared" si="39"/>
        <v>91</v>
      </c>
      <c r="E164" s="13" t="str">
        <f t="shared" si="40"/>
        <v>01</v>
      </c>
      <c r="F164" s="14" t="str">
        <f t="shared" si="41"/>
        <v>00</v>
      </c>
      <c r="G164" s="18">
        <v>3190910100</v>
      </c>
      <c r="H164" s="15" t="s">
        <v>144</v>
      </c>
      <c r="I164" s="12" t="s">
        <v>13</v>
      </c>
      <c r="K164" t="str">
        <f t="shared" si="30"/>
        <v>3190910100</v>
      </c>
      <c r="L164" t="str">
        <f t="shared" si="31"/>
        <v>'3190910100'</v>
      </c>
      <c r="M164" t="str">
        <f t="shared" si="32"/>
        <v>'PRECATORIOS - ATIVO CIVIL'</v>
      </c>
      <c r="N164" t="str">
        <f t="shared" si="33"/>
        <v>'S'</v>
      </c>
      <c r="O164">
        <f t="shared" si="34"/>
        <v>8</v>
      </c>
      <c r="P164" t="str">
        <f t="shared" si="35"/>
        <v>Insert into CONTA_RECEITA_DESPESA  (VERSION,ATIVO,DATE_CREATED,LAST_UPDATED,TIPO,CODIGO,DESCRICAO,ANALITICO,TAMANHO) values (0,'S',sysdate,sysdate,'D','3190910100','PRECATORIOS - ATIVO CIVIL','S',8);</v>
      </c>
    </row>
    <row r="165" spans="1:16" ht="17" thickBot="1" x14ac:dyDescent="0.25">
      <c r="A165" s="11" t="str">
        <f t="shared" si="36"/>
        <v>3</v>
      </c>
      <c r="B165" s="12" t="str">
        <f t="shared" si="37"/>
        <v>1</v>
      </c>
      <c r="C165" s="13" t="str">
        <f t="shared" si="38"/>
        <v>90</v>
      </c>
      <c r="D165" s="13" t="str">
        <f t="shared" si="39"/>
        <v>91</v>
      </c>
      <c r="E165" s="13" t="str">
        <f t="shared" si="40"/>
        <v>02</v>
      </c>
      <c r="F165" s="14" t="str">
        <f t="shared" si="41"/>
        <v>00</v>
      </c>
      <c r="G165" s="18">
        <v>3190910200</v>
      </c>
      <c r="H165" s="15" t="s">
        <v>145</v>
      </c>
      <c r="I165" s="12" t="s">
        <v>13</v>
      </c>
      <c r="K165" t="str">
        <f t="shared" si="30"/>
        <v>3190910200</v>
      </c>
      <c r="L165" t="str">
        <f t="shared" si="31"/>
        <v>'3190910200'</v>
      </c>
      <c r="M165" t="str">
        <f t="shared" si="32"/>
        <v>'PRECATORIOS - ATIVO MILITAR'</v>
      </c>
      <c r="N165" t="str">
        <f t="shared" si="33"/>
        <v>'S'</v>
      </c>
      <c r="O165">
        <f t="shared" si="34"/>
        <v>8</v>
      </c>
      <c r="P165" t="str">
        <f t="shared" si="35"/>
        <v>Insert into CONTA_RECEITA_DESPESA  (VERSION,ATIVO,DATE_CREATED,LAST_UPDATED,TIPO,CODIGO,DESCRICAO,ANALITICO,TAMANHO) values (0,'S',sysdate,sysdate,'D','3190910200','PRECATORIOS - ATIVO MILITAR','S',8);</v>
      </c>
    </row>
    <row r="166" spans="1:16" ht="17" thickBot="1" x14ac:dyDescent="0.25">
      <c r="A166" s="11" t="str">
        <f t="shared" si="36"/>
        <v>3</v>
      </c>
      <c r="B166" s="12" t="str">
        <f t="shared" si="37"/>
        <v>1</v>
      </c>
      <c r="C166" s="13" t="str">
        <f t="shared" si="38"/>
        <v>90</v>
      </c>
      <c r="D166" s="13" t="str">
        <f t="shared" si="39"/>
        <v>91</v>
      </c>
      <c r="E166" s="13" t="str">
        <f t="shared" si="40"/>
        <v>08</v>
      </c>
      <c r="F166" s="14" t="str">
        <f t="shared" si="41"/>
        <v>00</v>
      </c>
      <c r="G166" s="18">
        <v>3190910800</v>
      </c>
      <c r="H166" s="15" t="s">
        <v>146</v>
      </c>
      <c r="I166" s="12" t="s">
        <v>13</v>
      </c>
      <c r="K166" t="str">
        <f t="shared" si="30"/>
        <v>3190910800</v>
      </c>
      <c r="L166" t="str">
        <f t="shared" si="31"/>
        <v>'3190910800'</v>
      </c>
      <c r="M166" t="str">
        <f t="shared" si="32"/>
        <v>'SENTENCA JUDICIAL - ATIVO CIVIL'</v>
      </c>
      <c r="N166" t="str">
        <f t="shared" si="33"/>
        <v>'S'</v>
      </c>
      <c r="O166">
        <f t="shared" si="34"/>
        <v>8</v>
      </c>
      <c r="P166" t="str">
        <f t="shared" si="35"/>
        <v>Insert into CONTA_RECEITA_DESPESA  (VERSION,ATIVO,DATE_CREATED,LAST_UPDATED,TIPO,CODIGO,DESCRICAO,ANALITICO,TAMANHO) values (0,'S',sysdate,sysdate,'D','3190910800','SENTENCA JUDICIAL - ATIVO CIVIL','S',8);</v>
      </c>
    </row>
    <row r="167" spans="1:16" ht="17" thickBot="1" x14ac:dyDescent="0.25">
      <c r="A167" s="11" t="str">
        <f t="shared" si="36"/>
        <v>3</v>
      </c>
      <c r="B167" s="12" t="str">
        <f t="shared" si="37"/>
        <v>1</v>
      </c>
      <c r="C167" s="13" t="str">
        <f t="shared" si="38"/>
        <v>90</v>
      </c>
      <c r="D167" s="13" t="str">
        <f t="shared" si="39"/>
        <v>91</v>
      </c>
      <c r="E167" s="13" t="str">
        <f t="shared" si="40"/>
        <v>09</v>
      </c>
      <c r="F167" s="14" t="str">
        <f t="shared" si="41"/>
        <v>00</v>
      </c>
      <c r="G167" s="18">
        <v>3190910900</v>
      </c>
      <c r="H167" s="15" t="s">
        <v>147</v>
      </c>
      <c r="I167" s="12" t="s">
        <v>13</v>
      </c>
      <c r="K167" t="str">
        <f t="shared" si="30"/>
        <v>3190910900</v>
      </c>
      <c r="L167" t="str">
        <f t="shared" si="31"/>
        <v>'3190910900'</v>
      </c>
      <c r="M167" t="str">
        <f t="shared" si="32"/>
        <v>'SENTENCA JUDICIAL - INATIVO CIVIL'</v>
      </c>
      <c r="N167" t="str">
        <f t="shared" si="33"/>
        <v>'S'</v>
      </c>
      <c r="O167">
        <f t="shared" si="34"/>
        <v>8</v>
      </c>
      <c r="P167" t="str">
        <f t="shared" si="35"/>
        <v>Insert into CONTA_RECEITA_DESPESA  (VERSION,ATIVO,DATE_CREATED,LAST_UPDATED,TIPO,CODIGO,DESCRICAO,ANALITICO,TAMANHO) values (0,'S',sysdate,sysdate,'D','3190910900','SENTENCA JUDICIAL - INATIVO CIVIL','S',8);</v>
      </c>
    </row>
    <row r="168" spans="1:16" ht="17" thickBot="1" x14ac:dyDescent="0.25">
      <c r="A168" s="11" t="str">
        <f t="shared" si="36"/>
        <v>3</v>
      </c>
      <c r="B168" s="12" t="str">
        <f t="shared" si="37"/>
        <v>1</v>
      </c>
      <c r="C168" s="13" t="str">
        <f t="shared" si="38"/>
        <v>90</v>
      </c>
      <c r="D168" s="13" t="str">
        <f t="shared" si="39"/>
        <v>91</v>
      </c>
      <c r="E168" s="13" t="str">
        <f t="shared" si="40"/>
        <v>10</v>
      </c>
      <c r="F168" s="14" t="str">
        <f t="shared" si="41"/>
        <v>00</v>
      </c>
      <c r="G168" s="18">
        <v>3190911000</v>
      </c>
      <c r="H168" s="15" t="s">
        <v>148</v>
      </c>
      <c r="I168" s="12" t="s">
        <v>13</v>
      </c>
      <c r="K168" t="str">
        <f t="shared" si="30"/>
        <v>3190911000</v>
      </c>
      <c r="L168" t="str">
        <f t="shared" si="31"/>
        <v>'3190911000'</v>
      </c>
      <c r="M168" t="str">
        <f t="shared" si="32"/>
        <v>'SENTENÇA JUDICIAL - PENSIONISTA CIVIL'</v>
      </c>
      <c r="N168" t="str">
        <f t="shared" si="33"/>
        <v>'S'</v>
      </c>
      <c r="O168">
        <f t="shared" si="34"/>
        <v>8</v>
      </c>
      <c r="P168" t="str">
        <f t="shared" si="35"/>
        <v>Insert into CONTA_RECEITA_DESPESA  (VERSION,ATIVO,DATE_CREATED,LAST_UPDATED,TIPO,CODIGO,DESCRICAO,ANALITICO,TAMANHO) values (0,'S',sysdate,sysdate,'D','3190911000','SENTENÇA JUDICIAL - PENSIONISTA CIVIL','S',8);</v>
      </c>
    </row>
    <row r="169" spans="1:16" ht="17" thickBot="1" x14ac:dyDescent="0.25">
      <c r="A169" s="11" t="str">
        <f t="shared" si="36"/>
        <v>3</v>
      </c>
      <c r="B169" s="12" t="str">
        <f t="shared" si="37"/>
        <v>1</v>
      </c>
      <c r="C169" s="13" t="str">
        <f t="shared" si="38"/>
        <v>90</v>
      </c>
      <c r="D169" s="13" t="str">
        <f t="shared" si="39"/>
        <v>91</v>
      </c>
      <c r="E169" s="13" t="str">
        <f t="shared" si="40"/>
        <v>11</v>
      </c>
      <c r="F169" s="14" t="str">
        <f t="shared" si="41"/>
        <v>00</v>
      </c>
      <c r="G169" s="18">
        <v>3190911100</v>
      </c>
      <c r="H169" s="15" t="s">
        <v>149</v>
      </c>
      <c r="I169" s="12" t="s">
        <v>13</v>
      </c>
      <c r="K169" t="str">
        <f t="shared" si="30"/>
        <v>3190911100</v>
      </c>
      <c r="L169" t="str">
        <f t="shared" si="31"/>
        <v>'3190911100'</v>
      </c>
      <c r="M169" t="str">
        <f t="shared" si="32"/>
        <v>'SENTENCA JUDICIAL - ATIVO MILITAR'</v>
      </c>
      <c r="N169" t="str">
        <f t="shared" si="33"/>
        <v>'S'</v>
      </c>
      <c r="O169">
        <f t="shared" si="34"/>
        <v>8</v>
      </c>
      <c r="P169" t="str">
        <f t="shared" si="35"/>
        <v>Insert into CONTA_RECEITA_DESPESA  (VERSION,ATIVO,DATE_CREATED,LAST_UPDATED,TIPO,CODIGO,DESCRICAO,ANALITICO,TAMANHO) values (0,'S',sysdate,sysdate,'D','3190911100','SENTENCA JUDICIAL - ATIVO MILITAR','S',8);</v>
      </c>
    </row>
    <row r="170" spans="1:16" ht="17" thickBot="1" x14ac:dyDescent="0.25">
      <c r="A170" s="11" t="str">
        <f t="shared" si="36"/>
        <v>3</v>
      </c>
      <c r="B170" s="12" t="str">
        <f t="shared" si="37"/>
        <v>1</v>
      </c>
      <c r="C170" s="13" t="str">
        <f t="shared" si="38"/>
        <v>90</v>
      </c>
      <c r="D170" s="13" t="str">
        <f t="shared" si="39"/>
        <v>91</v>
      </c>
      <c r="E170" s="13" t="str">
        <f t="shared" si="40"/>
        <v>12</v>
      </c>
      <c r="F170" s="14" t="str">
        <f t="shared" si="41"/>
        <v>00</v>
      </c>
      <c r="G170" s="18">
        <v>3190911200</v>
      </c>
      <c r="H170" s="15" t="s">
        <v>150</v>
      </c>
      <c r="I170" s="12" t="s">
        <v>13</v>
      </c>
      <c r="K170" t="str">
        <f t="shared" si="30"/>
        <v>3190911200</v>
      </c>
      <c r="L170" t="str">
        <f t="shared" si="31"/>
        <v>'3190911200'</v>
      </c>
      <c r="M170" t="str">
        <f t="shared" si="32"/>
        <v>'SENTENCA JUDICIAL - INATIVO MILITAR'</v>
      </c>
      <c r="N170" t="str">
        <f t="shared" si="33"/>
        <v>'S'</v>
      </c>
      <c r="O170">
        <f t="shared" si="34"/>
        <v>8</v>
      </c>
      <c r="P170" t="str">
        <f t="shared" si="35"/>
        <v>Insert into CONTA_RECEITA_DESPESA  (VERSION,ATIVO,DATE_CREATED,LAST_UPDATED,TIPO,CODIGO,DESCRICAO,ANALITICO,TAMANHO) values (0,'S',sysdate,sysdate,'D','3190911200','SENTENCA JUDICIAL - INATIVO MILITAR','S',8);</v>
      </c>
    </row>
    <row r="171" spans="1:16" ht="17" thickBot="1" x14ac:dyDescent="0.25">
      <c r="A171" s="11" t="str">
        <f t="shared" si="36"/>
        <v>3</v>
      </c>
      <c r="B171" s="12" t="str">
        <f t="shared" si="37"/>
        <v>1</v>
      </c>
      <c r="C171" s="13" t="str">
        <f t="shared" si="38"/>
        <v>90</v>
      </c>
      <c r="D171" s="13" t="str">
        <f t="shared" si="39"/>
        <v>91</v>
      </c>
      <c r="E171" s="13" t="str">
        <f t="shared" si="40"/>
        <v>13</v>
      </c>
      <c r="F171" s="14" t="str">
        <f t="shared" si="41"/>
        <v>00</v>
      </c>
      <c r="G171" s="18">
        <v>3190911300</v>
      </c>
      <c r="H171" s="15" t="s">
        <v>151</v>
      </c>
      <c r="I171" s="12" t="s">
        <v>13</v>
      </c>
      <c r="K171" t="str">
        <f t="shared" si="30"/>
        <v>3190911300</v>
      </c>
      <c r="L171" t="str">
        <f t="shared" si="31"/>
        <v>'3190911300'</v>
      </c>
      <c r="M171" t="str">
        <f t="shared" si="32"/>
        <v>'SENTENCA JUDICIAL - PENSIONISTA MILITAR'</v>
      </c>
      <c r="N171" t="str">
        <f t="shared" si="33"/>
        <v>'S'</v>
      </c>
      <c r="O171">
        <f t="shared" si="34"/>
        <v>8</v>
      </c>
      <c r="P171" t="str">
        <f t="shared" si="35"/>
        <v>Insert into CONTA_RECEITA_DESPESA  (VERSION,ATIVO,DATE_CREATED,LAST_UPDATED,TIPO,CODIGO,DESCRICAO,ANALITICO,TAMANHO) values (0,'S',sysdate,sysdate,'D','3190911300','SENTENCA JUDICIAL - PENSIONISTA MILITAR','S',8);</v>
      </c>
    </row>
    <row r="172" spans="1:16" ht="17" thickBot="1" x14ac:dyDescent="0.25">
      <c r="A172" s="11" t="str">
        <f t="shared" si="36"/>
        <v>3</v>
      </c>
      <c r="B172" s="12" t="str">
        <f t="shared" si="37"/>
        <v>1</v>
      </c>
      <c r="C172" s="13" t="str">
        <f t="shared" si="38"/>
        <v>90</v>
      </c>
      <c r="D172" s="13" t="str">
        <f t="shared" si="39"/>
        <v>91</v>
      </c>
      <c r="E172" s="13" t="str">
        <f t="shared" si="40"/>
        <v>14</v>
      </c>
      <c r="F172" s="14" t="str">
        <f t="shared" si="41"/>
        <v>00</v>
      </c>
      <c r="G172" s="18">
        <v>3190911400</v>
      </c>
      <c r="H172" s="15" t="s">
        <v>152</v>
      </c>
      <c r="I172" s="12" t="s">
        <v>13</v>
      </c>
      <c r="K172" t="str">
        <f t="shared" si="30"/>
        <v>3190911400</v>
      </c>
      <c r="L172" t="str">
        <f t="shared" si="31"/>
        <v>'3190911400'</v>
      </c>
      <c r="M172" t="str">
        <f t="shared" si="32"/>
        <v>'SENT.JUD.NAO TRANS JULG ATIVO CIVIL'</v>
      </c>
      <c r="N172" t="str">
        <f t="shared" si="33"/>
        <v>'S'</v>
      </c>
      <c r="O172">
        <f t="shared" si="34"/>
        <v>8</v>
      </c>
      <c r="P172" t="str">
        <f t="shared" si="35"/>
        <v>Insert into CONTA_RECEITA_DESPESA  (VERSION,ATIVO,DATE_CREATED,LAST_UPDATED,TIPO,CODIGO,DESCRICAO,ANALITICO,TAMANHO) values (0,'S',sysdate,sysdate,'D','3190911400','SENT.JUD.NAO TRANS JULG ATIVO CIVIL','S',8);</v>
      </c>
    </row>
    <row r="173" spans="1:16" ht="17" thickBot="1" x14ac:dyDescent="0.25">
      <c r="A173" s="11" t="str">
        <f t="shared" si="36"/>
        <v>3</v>
      </c>
      <c r="B173" s="12" t="str">
        <f t="shared" si="37"/>
        <v>1</v>
      </c>
      <c r="C173" s="13" t="str">
        <f t="shared" si="38"/>
        <v>90</v>
      </c>
      <c r="D173" s="13" t="str">
        <f t="shared" si="39"/>
        <v>91</v>
      </c>
      <c r="E173" s="13" t="str">
        <f t="shared" si="40"/>
        <v>15</v>
      </c>
      <c r="F173" s="14" t="str">
        <f t="shared" si="41"/>
        <v>00</v>
      </c>
      <c r="G173" s="18">
        <v>3190911500</v>
      </c>
      <c r="H173" s="15" t="s">
        <v>153</v>
      </c>
      <c r="I173" s="12" t="s">
        <v>13</v>
      </c>
      <c r="K173" t="str">
        <f t="shared" si="30"/>
        <v>3190911500</v>
      </c>
      <c r="L173" t="str">
        <f t="shared" si="31"/>
        <v>'3190911500'</v>
      </c>
      <c r="M173" t="str">
        <f t="shared" si="32"/>
        <v>'SENT.JUD.NAO TRANS JULG INATIVO CIVIL'</v>
      </c>
      <c r="N173" t="str">
        <f t="shared" si="33"/>
        <v>'S'</v>
      </c>
      <c r="O173">
        <f t="shared" si="34"/>
        <v>8</v>
      </c>
      <c r="P173" t="str">
        <f t="shared" si="35"/>
        <v>Insert into CONTA_RECEITA_DESPESA  (VERSION,ATIVO,DATE_CREATED,LAST_UPDATED,TIPO,CODIGO,DESCRICAO,ANALITICO,TAMANHO) values (0,'S',sysdate,sysdate,'D','3190911500','SENT.JUD.NAO TRANS JULG INATIVO CIVIL','S',8);</v>
      </c>
    </row>
    <row r="174" spans="1:16" ht="17" thickBot="1" x14ac:dyDescent="0.25">
      <c r="A174" s="11" t="str">
        <f t="shared" si="36"/>
        <v>3</v>
      </c>
      <c r="B174" s="12" t="str">
        <f t="shared" si="37"/>
        <v>1</v>
      </c>
      <c r="C174" s="13" t="str">
        <f t="shared" si="38"/>
        <v>90</v>
      </c>
      <c r="D174" s="13" t="str">
        <f t="shared" si="39"/>
        <v>91</v>
      </c>
      <c r="E174" s="13" t="str">
        <f t="shared" si="40"/>
        <v>16</v>
      </c>
      <c r="F174" s="14" t="str">
        <f t="shared" si="41"/>
        <v>00</v>
      </c>
      <c r="G174" s="18">
        <v>3190911600</v>
      </c>
      <c r="H174" s="15" t="s">
        <v>154</v>
      </c>
      <c r="I174" s="12" t="s">
        <v>13</v>
      </c>
      <c r="K174" t="str">
        <f t="shared" si="30"/>
        <v>3190911600</v>
      </c>
      <c r="L174" t="str">
        <f t="shared" si="31"/>
        <v>'3190911600'</v>
      </c>
      <c r="M174" t="str">
        <f t="shared" si="32"/>
        <v>'SENT.JUD.NAO TRANS.JULG PENSIONISTA CIVIL'</v>
      </c>
      <c r="N174" t="str">
        <f t="shared" si="33"/>
        <v>'S'</v>
      </c>
      <c r="O174">
        <f t="shared" si="34"/>
        <v>8</v>
      </c>
      <c r="P174" t="str">
        <f t="shared" si="35"/>
        <v>Insert into CONTA_RECEITA_DESPESA  (VERSION,ATIVO,DATE_CREATED,LAST_UPDATED,TIPO,CODIGO,DESCRICAO,ANALITICO,TAMANHO) values (0,'S',sysdate,sysdate,'D','3190911600','SENT.JUD.NAO TRANS.JULG PENSIONISTA CIVIL','S',8);</v>
      </c>
    </row>
    <row r="175" spans="1:16" ht="17" thickBot="1" x14ac:dyDescent="0.25">
      <c r="A175" s="11" t="str">
        <f t="shared" si="36"/>
        <v>3</v>
      </c>
      <c r="B175" s="12" t="str">
        <f t="shared" si="37"/>
        <v>1</v>
      </c>
      <c r="C175" s="13" t="str">
        <f t="shared" si="38"/>
        <v>90</v>
      </c>
      <c r="D175" s="13" t="str">
        <f t="shared" si="39"/>
        <v>91</v>
      </c>
      <c r="E175" s="13" t="str">
        <f t="shared" si="40"/>
        <v>17</v>
      </c>
      <c r="F175" s="14" t="str">
        <f t="shared" si="41"/>
        <v>00</v>
      </c>
      <c r="G175" s="18">
        <v>3190911700</v>
      </c>
      <c r="H175" s="15" t="s">
        <v>155</v>
      </c>
      <c r="I175" s="12" t="s">
        <v>13</v>
      </c>
      <c r="K175" t="str">
        <f t="shared" si="30"/>
        <v>3190911700</v>
      </c>
      <c r="L175" t="str">
        <f t="shared" si="31"/>
        <v>'3190911700'</v>
      </c>
      <c r="M175" t="str">
        <f t="shared" si="32"/>
        <v>'SENT.JUD.NAO TRANS.JULG ATIVO MILITAR'</v>
      </c>
      <c r="N175" t="str">
        <f t="shared" si="33"/>
        <v>'S'</v>
      </c>
      <c r="O175">
        <f t="shared" si="34"/>
        <v>8</v>
      </c>
      <c r="P175" t="str">
        <f t="shared" si="35"/>
        <v>Insert into CONTA_RECEITA_DESPESA  (VERSION,ATIVO,DATE_CREATED,LAST_UPDATED,TIPO,CODIGO,DESCRICAO,ANALITICO,TAMANHO) values (0,'S',sysdate,sysdate,'D','3190911700','SENT.JUD.NAO TRANS.JULG ATIVO MILITAR','S',8);</v>
      </c>
    </row>
    <row r="176" spans="1:16" ht="17" thickBot="1" x14ac:dyDescent="0.25">
      <c r="A176" s="11" t="str">
        <f t="shared" si="36"/>
        <v>3</v>
      </c>
      <c r="B176" s="12" t="str">
        <f t="shared" si="37"/>
        <v>1</v>
      </c>
      <c r="C176" s="13" t="str">
        <f t="shared" si="38"/>
        <v>90</v>
      </c>
      <c r="D176" s="13" t="str">
        <f t="shared" si="39"/>
        <v>91</v>
      </c>
      <c r="E176" s="13" t="str">
        <f t="shared" si="40"/>
        <v>18</v>
      </c>
      <c r="F176" s="14" t="str">
        <f t="shared" si="41"/>
        <v>00</v>
      </c>
      <c r="G176" s="18">
        <v>3190911800</v>
      </c>
      <c r="H176" s="15" t="s">
        <v>156</v>
      </c>
      <c r="I176" s="12" t="s">
        <v>13</v>
      </c>
      <c r="K176" t="str">
        <f t="shared" si="30"/>
        <v>3190911800</v>
      </c>
      <c r="L176" t="str">
        <f t="shared" si="31"/>
        <v>'3190911800'</v>
      </c>
      <c r="M176" t="str">
        <f t="shared" si="32"/>
        <v>'SENT.JUD.NAO TRANS.JULG INATIVO MILITAR'</v>
      </c>
      <c r="N176" t="str">
        <f t="shared" si="33"/>
        <v>'S'</v>
      </c>
      <c r="O176">
        <f t="shared" si="34"/>
        <v>8</v>
      </c>
      <c r="P176" t="str">
        <f t="shared" si="35"/>
        <v>Insert into CONTA_RECEITA_DESPESA  (VERSION,ATIVO,DATE_CREATED,LAST_UPDATED,TIPO,CODIGO,DESCRICAO,ANALITICO,TAMANHO) values (0,'S',sysdate,sysdate,'D','3190911800','SENT.JUD.NAO TRANS.JULG INATIVO MILITAR','S',8);</v>
      </c>
    </row>
    <row r="177" spans="1:16" ht="17" thickBot="1" x14ac:dyDescent="0.25">
      <c r="A177" s="11" t="str">
        <f t="shared" si="36"/>
        <v>3</v>
      </c>
      <c r="B177" s="12" t="str">
        <f t="shared" si="37"/>
        <v>1</v>
      </c>
      <c r="C177" s="13" t="str">
        <f t="shared" si="38"/>
        <v>90</v>
      </c>
      <c r="D177" s="13" t="str">
        <f t="shared" si="39"/>
        <v>91</v>
      </c>
      <c r="E177" s="13" t="str">
        <f t="shared" si="40"/>
        <v>19</v>
      </c>
      <c r="F177" s="14" t="str">
        <f t="shared" si="41"/>
        <v>00</v>
      </c>
      <c r="G177" s="18">
        <v>3190911900</v>
      </c>
      <c r="H177" s="15" t="s">
        <v>157</v>
      </c>
      <c r="I177" s="12" t="s">
        <v>13</v>
      </c>
      <c r="K177" t="str">
        <f t="shared" si="30"/>
        <v>3190911900</v>
      </c>
      <c r="L177" t="str">
        <f t="shared" si="31"/>
        <v>'3190911900'</v>
      </c>
      <c r="M177" t="str">
        <f t="shared" si="32"/>
        <v>'SENT.JUD.NAO TRANS.JULG PENSIONISTA MILITAR'</v>
      </c>
      <c r="N177" t="str">
        <f t="shared" si="33"/>
        <v>'S'</v>
      </c>
      <c r="O177">
        <f t="shared" si="34"/>
        <v>8</v>
      </c>
      <c r="P177" t="str">
        <f t="shared" si="35"/>
        <v>Insert into CONTA_RECEITA_DESPESA  (VERSION,ATIVO,DATE_CREATED,LAST_UPDATED,TIPO,CODIGO,DESCRICAO,ANALITICO,TAMANHO) values (0,'S',sysdate,sysdate,'D','3190911900','SENT.JUD.NAO TRANS.JULG PENSIONISTA MILITAR','S',8);</v>
      </c>
    </row>
    <row r="178" spans="1:16" ht="17" thickBot="1" x14ac:dyDescent="0.25">
      <c r="A178" s="11" t="str">
        <f t="shared" si="36"/>
        <v>3</v>
      </c>
      <c r="B178" s="12" t="str">
        <f t="shared" si="37"/>
        <v>1</v>
      </c>
      <c r="C178" s="13" t="str">
        <f t="shared" si="38"/>
        <v>90</v>
      </c>
      <c r="D178" s="13" t="str">
        <f t="shared" si="39"/>
        <v>91</v>
      </c>
      <c r="E178" s="13" t="str">
        <f t="shared" si="40"/>
        <v>20</v>
      </c>
      <c r="F178" s="14" t="str">
        <f t="shared" si="41"/>
        <v>00</v>
      </c>
      <c r="G178" s="18">
        <v>3190912000</v>
      </c>
      <c r="H178" s="15" t="s">
        <v>158</v>
      </c>
      <c r="I178" s="12" t="s">
        <v>13</v>
      </c>
      <c r="K178" t="str">
        <f t="shared" si="30"/>
        <v>3190912000</v>
      </c>
      <c r="L178" t="str">
        <f t="shared" si="31"/>
        <v>'3190912000'</v>
      </c>
      <c r="M178" t="str">
        <f t="shared" si="32"/>
        <v>'DEPÓSITOS JUDICIAIS'</v>
      </c>
      <c r="N178" t="str">
        <f t="shared" si="33"/>
        <v>'S'</v>
      </c>
      <c r="O178">
        <f t="shared" si="34"/>
        <v>8</v>
      </c>
      <c r="P178" t="str">
        <f t="shared" si="35"/>
        <v>Insert into CONTA_RECEITA_DESPESA  (VERSION,ATIVO,DATE_CREATED,LAST_UPDATED,TIPO,CODIGO,DESCRICAO,ANALITICO,TAMANHO) values (0,'S',sysdate,sysdate,'D','3190912000','DEPÓSITOS JUDICIAIS','S',8);</v>
      </c>
    </row>
    <row r="179" spans="1:16" ht="17" thickBot="1" x14ac:dyDescent="0.25">
      <c r="A179" s="11" t="str">
        <f t="shared" si="36"/>
        <v>3</v>
      </c>
      <c r="B179" s="12" t="str">
        <f t="shared" si="37"/>
        <v>1</v>
      </c>
      <c r="C179" s="13" t="str">
        <f t="shared" si="38"/>
        <v>90</v>
      </c>
      <c r="D179" s="13" t="str">
        <f t="shared" si="39"/>
        <v>91</v>
      </c>
      <c r="E179" s="13" t="str">
        <f t="shared" si="40"/>
        <v>23</v>
      </c>
      <c r="F179" s="14" t="str">
        <f t="shared" si="41"/>
        <v>00</v>
      </c>
      <c r="G179" s="18">
        <v>3190912300</v>
      </c>
      <c r="H179" s="15" t="s">
        <v>159</v>
      </c>
      <c r="I179" s="12" t="s">
        <v>13</v>
      </c>
      <c r="K179" t="str">
        <f t="shared" si="30"/>
        <v>3190912300</v>
      </c>
      <c r="L179" t="str">
        <f t="shared" si="31"/>
        <v>'3190912300'</v>
      </c>
      <c r="M179" t="str">
        <f t="shared" si="32"/>
        <v>'PRECATORIOS - INATIVO CIVIL'</v>
      </c>
      <c r="N179" t="str">
        <f t="shared" si="33"/>
        <v>'S'</v>
      </c>
      <c r="O179">
        <f t="shared" si="34"/>
        <v>8</v>
      </c>
      <c r="P179" t="str">
        <f t="shared" si="35"/>
        <v>Insert into CONTA_RECEITA_DESPESA  (VERSION,ATIVO,DATE_CREATED,LAST_UPDATED,TIPO,CODIGO,DESCRICAO,ANALITICO,TAMANHO) values (0,'S',sysdate,sysdate,'D','3190912300','PRECATORIOS - INATIVO CIVIL','S',8);</v>
      </c>
    </row>
    <row r="180" spans="1:16" ht="17" thickBot="1" x14ac:dyDescent="0.25">
      <c r="A180" s="11" t="str">
        <f t="shared" si="36"/>
        <v>3</v>
      </c>
      <c r="B180" s="12" t="str">
        <f t="shared" si="37"/>
        <v>1</v>
      </c>
      <c r="C180" s="13" t="str">
        <f t="shared" si="38"/>
        <v>90</v>
      </c>
      <c r="D180" s="13" t="str">
        <f t="shared" si="39"/>
        <v>91</v>
      </c>
      <c r="E180" s="13" t="str">
        <f t="shared" si="40"/>
        <v>24</v>
      </c>
      <c r="F180" s="14" t="str">
        <f t="shared" si="41"/>
        <v>00</v>
      </c>
      <c r="G180" s="18">
        <v>3190912400</v>
      </c>
      <c r="H180" s="15" t="s">
        <v>160</v>
      </c>
      <c r="I180" s="12" t="s">
        <v>13</v>
      </c>
      <c r="K180" t="str">
        <f t="shared" si="30"/>
        <v>3190912400</v>
      </c>
      <c r="L180" t="str">
        <f t="shared" si="31"/>
        <v>'3190912400'</v>
      </c>
      <c r="M180" t="str">
        <f t="shared" si="32"/>
        <v>'PRECATORIOS - INATIVOS MILITAR'</v>
      </c>
      <c r="N180" t="str">
        <f t="shared" si="33"/>
        <v>'S'</v>
      </c>
      <c r="O180">
        <f t="shared" si="34"/>
        <v>8</v>
      </c>
      <c r="P180" t="str">
        <f t="shared" si="35"/>
        <v>Insert into CONTA_RECEITA_DESPESA  (VERSION,ATIVO,DATE_CREATED,LAST_UPDATED,TIPO,CODIGO,DESCRICAO,ANALITICO,TAMANHO) values (0,'S',sysdate,sysdate,'D','3190912400','PRECATORIOS - INATIVOS MILITAR','S',8);</v>
      </c>
    </row>
    <row r="181" spans="1:16" ht="17" thickBot="1" x14ac:dyDescent="0.25">
      <c r="A181" s="11" t="str">
        <f t="shared" si="36"/>
        <v>3</v>
      </c>
      <c r="B181" s="12" t="str">
        <f t="shared" si="37"/>
        <v>1</v>
      </c>
      <c r="C181" s="13" t="str">
        <f t="shared" si="38"/>
        <v>90</v>
      </c>
      <c r="D181" s="13" t="str">
        <f t="shared" si="39"/>
        <v>91</v>
      </c>
      <c r="E181" s="13" t="str">
        <f t="shared" si="40"/>
        <v>25</v>
      </c>
      <c r="F181" s="14" t="str">
        <f t="shared" si="41"/>
        <v>00</v>
      </c>
      <c r="G181" s="18">
        <v>3190912500</v>
      </c>
      <c r="H181" s="15" t="s">
        <v>161</v>
      </c>
      <c r="I181" s="12" t="s">
        <v>13</v>
      </c>
      <c r="K181" t="str">
        <f t="shared" si="30"/>
        <v>3190912500</v>
      </c>
      <c r="L181" t="str">
        <f t="shared" si="31"/>
        <v>'3190912500'</v>
      </c>
      <c r="M181" t="str">
        <f t="shared" si="32"/>
        <v>'HONORARIOS SUCUMBENCIAIS DE PRECATORIOS'</v>
      </c>
      <c r="N181" t="str">
        <f t="shared" si="33"/>
        <v>'S'</v>
      </c>
      <c r="O181">
        <f t="shared" si="34"/>
        <v>8</v>
      </c>
      <c r="P181" t="str">
        <f t="shared" si="35"/>
        <v>Insert into CONTA_RECEITA_DESPESA  (VERSION,ATIVO,DATE_CREATED,LAST_UPDATED,TIPO,CODIGO,DESCRICAO,ANALITICO,TAMANHO) values (0,'S',sysdate,sysdate,'D','3190912500','HONORARIOS SUCUMBENCIAIS DE PRECATORIOS','S',8);</v>
      </c>
    </row>
    <row r="182" spans="1:16" ht="17" thickBot="1" x14ac:dyDescent="0.25">
      <c r="A182" s="11" t="str">
        <f t="shared" si="36"/>
        <v>3</v>
      </c>
      <c r="B182" s="12" t="str">
        <f t="shared" si="37"/>
        <v>1</v>
      </c>
      <c r="C182" s="13" t="str">
        <f t="shared" si="38"/>
        <v>90</v>
      </c>
      <c r="D182" s="13" t="str">
        <f t="shared" si="39"/>
        <v>91</v>
      </c>
      <c r="E182" s="13" t="str">
        <f t="shared" si="40"/>
        <v>26</v>
      </c>
      <c r="F182" s="14" t="str">
        <f t="shared" si="41"/>
        <v>00</v>
      </c>
      <c r="G182" s="18">
        <v>3190912600</v>
      </c>
      <c r="H182" s="15" t="s">
        <v>162</v>
      </c>
      <c r="I182" s="12" t="s">
        <v>13</v>
      </c>
      <c r="K182" t="str">
        <f t="shared" si="30"/>
        <v>3190912600</v>
      </c>
      <c r="L182" t="str">
        <f t="shared" si="31"/>
        <v>'3190912600'</v>
      </c>
      <c r="M182" t="str">
        <f t="shared" si="32"/>
        <v>'SENTENCA JUDICIAL DE PEQ VALOR - ATIVO CIVIL'</v>
      </c>
      <c r="N182" t="str">
        <f t="shared" si="33"/>
        <v>'S'</v>
      </c>
      <c r="O182">
        <f t="shared" si="34"/>
        <v>8</v>
      </c>
      <c r="P182" t="str">
        <f t="shared" si="35"/>
        <v>Insert into CONTA_RECEITA_DESPESA  (VERSION,ATIVO,DATE_CREATED,LAST_UPDATED,TIPO,CODIGO,DESCRICAO,ANALITICO,TAMANHO) values (0,'S',sysdate,sysdate,'D','3190912600','SENTENCA JUDICIAL DE PEQ VALOR - ATIVO CIVIL','S',8);</v>
      </c>
    </row>
    <row r="183" spans="1:16" ht="17" thickBot="1" x14ac:dyDescent="0.25">
      <c r="A183" s="11" t="str">
        <f t="shared" si="36"/>
        <v>3</v>
      </c>
      <c r="B183" s="12" t="str">
        <f t="shared" si="37"/>
        <v>1</v>
      </c>
      <c r="C183" s="13" t="str">
        <f t="shared" si="38"/>
        <v>90</v>
      </c>
      <c r="D183" s="13" t="str">
        <f t="shared" si="39"/>
        <v>91</v>
      </c>
      <c r="E183" s="13" t="str">
        <f t="shared" si="40"/>
        <v>27</v>
      </c>
      <c r="F183" s="14" t="str">
        <f t="shared" si="41"/>
        <v>00</v>
      </c>
      <c r="G183" s="18">
        <v>3190912700</v>
      </c>
      <c r="H183" s="15" t="s">
        <v>163</v>
      </c>
      <c r="I183" s="12" t="s">
        <v>13</v>
      </c>
      <c r="K183" t="str">
        <f t="shared" si="30"/>
        <v>3190912700</v>
      </c>
      <c r="L183" t="str">
        <f t="shared" si="31"/>
        <v>'3190912700'</v>
      </c>
      <c r="M183" t="str">
        <f t="shared" si="32"/>
        <v>'SENTENÇA JUDICIAL DE PEQ VALOR - ATIVO MILITAR'</v>
      </c>
      <c r="N183" t="str">
        <f t="shared" si="33"/>
        <v>'S'</v>
      </c>
      <c r="O183">
        <f t="shared" si="34"/>
        <v>8</v>
      </c>
      <c r="P183" t="str">
        <f t="shared" si="35"/>
        <v>Insert into CONTA_RECEITA_DESPESA  (VERSION,ATIVO,DATE_CREATED,LAST_UPDATED,TIPO,CODIGO,DESCRICAO,ANALITICO,TAMANHO) values (0,'S',sysdate,sysdate,'D','3190912700','SENTENÇA JUDICIAL DE PEQ VALOR - ATIVO MILITAR','S',8);</v>
      </c>
    </row>
    <row r="184" spans="1:16" ht="17" thickBot="1" x14ac:dyDescent="0.25">
      <c r="A184" s="11" t="str">
        <f t="shared" si="36"/>
        <v>3</v>
      </c>
      <c r="B184" s="12" t="str">
        <f t="shared" si="37"/>
        <v>1</v>
      </c>
      <c r="C184" s="13" t="str">
        <f t="shared" si="38"/>
        <v>90</v>
      </c>
      <c r="D184" s="13" t="str">
        <f t="shared" si="39"/>
        <v>91</v>
      </c>
      <c r="E184" s="13" t="str">
        <f t="shared" si="40"/>
        <v>28</v>
      </c>
      <c r="F184" s="14" t="str">
        <f t="shared" si="41"/>
        <v>00</v>
      </c>
      <c r="G184" s="18">
        <v>3190912800</v>
      </c>
      <c r="H184" s="15" t="s">
        <v>164</v>
      </c>
      <c r="I184" s="12" t="s">
        <v>13</v>
      </c>
      <c r="K184" t="str">
        <f t="shared" si="30"/>
        <v>3190912800</v>
      </c>
      <c r="L184" t="str">
        <f t="shared" si="31"/>
        <v>'3190912800'</v>
      </c>
      <c r="M184" t="str">
        <f t="shared" si="32"/>
        <v>'SENTENÇA JUDICIAL DE PEQ VALOR - INATIVO CIVIL'</v>
      </c>
      <c r="N184" t="str">
        <f t="shared" si="33"/>
        <v>'S'</v>
      </c>
      <c r="O184">
        <f t="shared" si="34"/>
        <v>8</v>
      </c>
      <c r="P184" t="str">
        <f t="shared" si="35"/>
        <v>Insert into CONTA_RECEITA_DESPESA  (VERSION,ATIVO,DATE_CREATED,LAST_UPDATED,TIPO,CODIGO,DESCRICAO,ANALITICO,TAMANHO) values (0,'S',sysdate,sysdate,'D','3190912800','SENTENÇA JUDICIAL DE PEQ VALOR - INATIVO CIVIL','S',8);</v>
      </c>
    </row>
    <row r="185" spans="1:16" ht="17" thickBot="1" x14ac:dyDescent="0.25">
      <c r="A185" s="11" t="str">
        <f t="shared" si="36"/>
        <v>3</v>
      </c>
      <c r="B185" s="12" t="str">
        <f t="shared" si="37"/>
        <v>1</v>
      </c>
      <c r="C185" s="13" t="str">
        <f t="shared" si="38"/>
        <v>90</v>
      </c>
      <c r="D185" s="13" t="str">
        <f t="shared" si="39"/>
        <v>91</v>
      </c>
      <c r="E185" s="13" t="str">
        <f t="shared" si="40"/>
        <v>29</v>
      </c>
      <c r="F185" s="14" t="str">
        <f t="shared" si="41"/>
        <v>00</v>
      </c>
      <c r="G185" s="18">
        <v>3190912900</v>
      </c>
      <c r="H185" s="15" t="s">
        <v>165</v>
      </c>
      <c r="I185" s="12" t="s">
        <v>13</v>
      </c>
      <c r="K185" t="str">
        <f t="shared" si="30"/>
        <v>3190912900</v>
      </c>
      <c r="L185" t="str">
        <f t="shared" si="31"/>
        <v>'3190912900'</v>
      </c>
      <c r="M185" t="str">
        <f t="shared" si="32"/>
        <v>'SENTENÇA JUDICIAL DE PEQ VALOR - INATIVO MILITAR'</v>
      </c>
      <c r="N185" t="str">
        <f t="shared" si="33"/>
        <v>'S'</v>
      </c>
      <c r="O185">
        <f t="shared" si="34"/>
        <v>8</v>
      </c>
      <c r="P185" t="str">
        <f t="shared" si="35"/>
        <v>Insert into CONTA_RECEITA_DESPESA  (VERSION,ATIVO,DATE_CREATED,LAST_UPDATED,TIPO,CODIGO,DESCRICAO,ANALITICO,TAMANHO) values (0,'S',sysdate,sysdate,'D','3190912900','SENTENÇA JUDICIAL DE PEQ VALOR - INATIVO MILITAR','S',8);</v>
      </c>
    </row>
    <row r="186" spans="1:16" ht="17" thickBot="1" x14ac:dyDescent="0.25">
      <c r="A186" s="11" t="str">
        <f t="shared" si="36"/>
        <v>3</v>
      </c>
      <c r="B186" s="12" t="str">
        <f t="shared" si="37"/>
        <v>1</v>
      </c>
      <c r="C186" s="13" t="str">
        <f t="shared" si="38"/>
        <v>90</v>
      </c>
      <c r="D186" s="13" t="str">
        <f t="shared" si="39"/>
        <v>91</v>
      </c>
      <c r="E186" s="13" t="str">
        <f t="shared" si="40"/>
        <v>30</v>
      </c>
      <c r="F186" s="14" t="str">
        <f t="shared" si="41"/>
        <v>00</v>
      </c>
      <c r="G186" s="18">
        <v>3190913000</v>
      </c>
      <c r="H186" s="15" t="s">
        <v>166</v>
      </c>
      <c r="I186" s="12" t="s">
        <v>13</v>
      </c>
      <c r="K186" t="str">
        <f t="shared" si="30"/>
        <v>3190913000</v>
      </c>
      <c r="L186" t="str">
        <f t="shared" si="31"/>
        <v>'3190913000'</v>
      </c>
      <c r="M186" t="str">
        <f t="shared" si="32"/>
        <v>'SENTENCA JUDICIAL DE PEQ VALOR - PENSIONISTA CIVIL'</v>
      </c>
      <c r="N186" t="str">
        <f t="shared" si="33"/>
        <v>'S'</v>
      </c>
      <c r="O186">
        <f t="shared" si="34"/>
        <v>8</v>
      </c>
      <c r="P186" t="str">
        <f t="shared" si="35"/>
        <v>Insert into CONTA_RECEITA_DESPESA  (VERSION,ATIVO,DATE_CREATED,LAST_UPDATED,TIPO,CODIGO,DESCRICAO,ANALITICO,TAMANHO) values (0,'S',sysdate,sysdate,'D','3190913000','SENTENCA JUDICIAL DE PEQ VALOR - PENSIONISTA CIVIL','S',8);</v>
      </c>
    </row>
    <row r="187" spans="1:16" ht="17" thickBot="1" x14ac:dyDescent="0.25">
      <c r="A187" s="11" t="str">
        <f t="shared" si="36"/>
        <v>3</v>
      </c>
      <c r="B187" s="12" t="str">
        <f t="shared" si="37"/>
        <v>1</v>
      </c>
      <c r="C187" s="13" t="str">
        <f t="shared" si="38"/>
        <v>90</v>
      </c>
      <c r="D187" s="13" t="str">
        <f t="shared" si="39"/>
        <v>91</v>
      </c>
      <c r="E187" s="13" t="str">
        <f t="shared" si="40"/>
        <v>31</v>
      </c>
      <c r="F187" s="14" t="str">
        <f t="shared" si="41"/>
        <v>00</v>
      </c>
      <c r="G187" s="18">
        <v>3190913100</v>
      </c>
      <c r="H187" s="15" t="s">
        <v>167</v>
      </c>
      <c r="I187" s="12" t="s">
        <v>13</v>
      </c>
      <c r="K187" t="str">
        <f t="shared" si="30"/>
        <v>3190913100</v>
      </c>
      <c r="L187" t="str">
        <f t="shared" si="31"/>
        <v>'3190913100'</v>
      </c>
      <c r="M187" t="str">
        <f t="shared" si="32"/>
        <v>'SENTENÇA JUDICIAL DE PEQ VALOR - PENSIONISTA MILITAR'</v>
      </c>
      <c r="N187" t="str">
        <f t="shared" si="33"/>
        <v>'S'</v>
      </c>
      <c r="O187">
        <f t="shared" si="34"/>
        <v>8</v>
      </c>
      <c r="P187" t="str">
        <f t="shared" si="35"/>
        <v>Insert into CONTA_RECEITA_DESPESA  (VERSION,ATIVO,DATE_CREATED,LAST_UPDATED,TIPO,CODIGO,DESCRICAO,ANALITICO,TAMANHO) values (0,'S',sysdate,sysdate,'D','3190913100','SENTENÇA JUDICIAL DE PEQ VALOR - PENSIONISTA MILITAR','S',8);</v>
      </c>
    </row>
    <row r="188" spans="1:16" ht="17" thickBot="1" x14ac:dyDescent="0.25">
      <c r="A188" s="11" t="str">
        <f t="shared" si="36"/>
        <v>3</v>
      </c>
      <c r="B188" s="12" t="str">
        <f t="shared" si="37"/>
        <v>1</v>
      </c>
      <c r="C188" s="13" t="str">
        <f t="shared" si="38"/>
        <v>90</v>
      </c>
      <c r="D188" s="13" t="str">
        <f t="shared" si="39"/>
        <v>91</v>
      </c>
      <c r="E188" s="13" t="str">
        <f t="shared" si="40"/>
        <v>36</v>
      </c>
      <c r="F188" s="14" t="str">
        <f t="shared" si="41"/>
        <v>00</v>
      </c>
      <c r="G188" s="18">
        <v>3190913600</v>
      </c>
      <c r="H188" s="15" t="s">
        <v>168</v>
      </c>
      <c r="I188" s="12" t="s">
        <v>13</v>
      </c>
      <c r="K188" t="str">
        <f t="shared" si="30"/>
        <v>3190913600</v>
      </c>
      <c r="L188" t="str">
        <f t="shared" si="31"/>
        <v>'3190913600'</v>
      </c>
      <c r="M188" t="str">
        <f t="shared" si="32"/>
        <v>'PRECATORIOS - PENSIONISTA CIVIL'</v>
      </c>
      <c r="N188" t="str">
        <f t="shared" si="33"/>
        <v>'S'</v>
      </c>
      <c r="O188">
        <f t="shared" si="34"/>
        <v>8</v>
      </c>
      <c r="P188" t="str">
        <f t="shared" si="35"/>
        <v>Insert into CONTA_RECEITA_DESPESA  (VERSION,ATIVO,DATE_CREATED,LAST_UPDATED,TIPO,CODIGO,DESCRICAO,ANALITICO,TAMANHO) values (0,'S',sysdate,sysdate,'D','3190913600','PRECATORIOS - PENSIONISTA CIVIL','S',8);</v>
      </c>
    </row>
    <row r="189" spans="1:16" ht="17" thickBot="1" x14ac:dyDescent="0.25">
      <c r="A189" s="11" t="str">
        <f t="shared" si="36"/>
        <v>3</v>
      </c>
      <c r="B189" s="12" t="str">
        <f t="shared" si="37"/>
        <v>1</v>
      </c>
      <c r="C189" s="13" t="str">
        <f t="shared" si="38"/>
        <v>90</v>
      </c>
      <c r="D189" s="13" t="str">
        <f t="shared" si="39"/>
        <v>91</v>
      </c>
      <c r="E189" s="13" t="str">
        <f t="shared" si="40"/>
        <v>37</v>
      </c>
      <c r="F189" s="14" t="str">
        <f t="shared" si="41"/>
        <v>00</v>
      </c>
      <c r="G189" s="18">
        <v>3190913700</v>
      </c>
      <c r="H189" s="15" t="s">
        <v>169</v>
      </c>
      <c r="I189" s="12" t="s">
        <v>13</v>
      </c>
      <c r="K189" t="str">
        <f t="shared" si="30"/>
        <v>3190913700</v>
      </c>
      <c r="L189" t="str">
        <f t="shared" si="31"/>
        <v>'3190913700'</v>
      </c>
      <c r="M189" t="str">
        <f t="shared" si="32"/>
        <v>'PRECATORIOS - PENSIONISTA MILITAR'</v>
      </c>
      <c r="N189" t="str">
        <f t="shared" si="33"/>
        <v>'S'</v>
      </c>
      <c r="O189">
        <f t="shared" si="34"/>
        <v>8</v>
      </c>
      <c r="P189" t="str">
        <f t="shared" si="35"/>
        <v>Insert into CONTA_RECEITA_DESPESA  (VERSION,ATIVO,DATE_CREATED,LAST_UPDATED,TIPO,CODIGO,DESCRICAO,ANALITICO,TAMANHO) values (0,'S',sysdate,sysdate,'D','3190913700','PRECATORIOS - PENSIONISTA MILITAR','S',8);</v>
      </c>
    </row>
    <row r="190" spans="1:16" ht="17" thickBot="1" x14ac:dyDescent="0.25">
      <c r="A190" s="11" t="str">
        <f t="shared" si="36"/>
        <v>3</v>
      </c>
      <c r="B190" s="12" t="str">
        <f t="shared" si="37"/>
        <v>1</v>
      </c>
      <c r="C190" s="13" t="str">
        <f t="shared" si="38"/>
        <v>90</v>
      </c>
      <c r="D190" s="13" t="str">
        <f t="shared" si="39"/>
        <v>91</v>
      </c>
      <c r="E190" s="13" t="str">
        <f t="shared" si="40"/>
        <v>97</v>
      </c>
      <c r="F190" s="14" t="str">
        <f t="shared" si="41"/>
        <v>00</v>
      </c>
      <c r="G190" s="18">
        <v>3190919700</v>
      </c>
      <c r="H190" s="15" t="s">
        <v>170</v>
      </c>
      <c r="I190" s="12" t="s">
        <v>13</v>
      </c>
      <c r="K190" t="str">
        <f t="shared" si="30"/>
        <v>3190919700</v>
      </c>
      <c r="L190" t="str">
        <f t="shared" si="31"/>
        <v>'3190919700'</v>
      </c>
      <c r="M190" t="str">
        <f t="shared" si="32"/>
        <v>'OUTROS PRECATÓRIOS JUDICIAIS'</v>
      </c>
      <c r="N190" t="str">
        <f t="shared" si="33"/>
        <v>'S'</v>
      </c>
      <c r="O190">
        <f t="shared" si="34"/>
        <v>8</v>
      </c>
      <c r="P190" t="str">
        <f t="shared" si="35"/>
        <v>Insert into CONTA_RECEITA_DESPESA  (VERSION,ATIVO,DATE_CREATED,LAST_UPDATED,TIPO,CODIGO,DESCRICAO,ANALITICO,TAMANHO) values (0,'S',sysdate,sysdate,'D','3190919700','OUTROS PRECATÓRIOS JUDICIAIS','S',8);</v>
      </c>
    </row>
    <row r="191" spans="1:16" ht="17" thickBot="1" x14ac:dyDescent="0.25">
      <c r="A191" s="11" t="str">
        <f t="shared" si="36"/>
        <v>3</v>
      </c>
      <c r="B191" s="12" t="str">
        <f t="shared" si="37"/>
        <v>1</v>
      </c>
      <c r="C191" s="13" t="str">
        <f t="shared" si="38"/>
        <v>90</v>
      </c>
      <c r="D191" s="13" t="str">
        <f t="shared" si="39"/>
        <v>91</v>
      </c>
      <c r="E191" s="13" t="str">
        <f t="shared" si="40"/>
        <v>99</v>
      </c>
      <c r="F191" s="14" t="str">
        <f t="shared" si="41"/>
        <v>00</v>
      </c>
      <c r="G191" s="18">
        <v>3190919900</v>
      </c>
      <c r="H191" s="15" t="s">
        <v>171</v>
      </c>
      <c r="I191" s="12" t="s">
        <v>13</v>
      </c>
      <c r="K191" t="str">
        <f t="shared" si="30"/>
        <v>3190919900</v>
      </c>
      <c r="L191" t="str">
        <f t="shared" si="31"/>
        <v>'3190919900'</v>
      </c>
      <c r="M191" t="str">
        <f t="shared" si="32"/>
        <v>'OUTRAS SENTENCAS JUDICIAIS'</v>
      </c>
      <c r="N191" t="str">
        <f t="shared" si="33"/>
        <v>'S'</v>
      </c>
      <c r="O191">
        <f t="shared" si="34"/>
        <v>8</v>
      </c>
      <c r="P191" t="str">
        <f t="shared" si="35"/>
        <v>Insert into CONTA_RECEITA_DESPESA  (VERSION,ATIVO,DATE_CREATED,LAST_UPDATED,TIPO,CODIGO,DESCRICAO,ANALITICO,TAMANHO) values (0,'S',sysdate,sysdate,'D','3190919900','OUTRAS SENTENCAS JUDICIAIS','S',8);</v>
      </c>
    </row>
    <row r="192" spans="1:16" ht="17" thickBot="1" x14ac:dyDescent="0.25">
      <c r="A192" s="11" t="str">
        <f t="shared" si="36"/>
        <v>3</v>
      </c>
      <c r="B192" s="12" t="str">
        <f t="shared" si="37"/>
        <v>1</v>
      </c>
      <c r="C192" s="13" t="str">
        <f t="shared" si="38"/>
        <v>90</v>
      </c>
      <c r="D192" s="13" t="str">
        <f t="shared" si="39"/>
        <v>92</v>
      </c>
      <c r="E192" s="13" t="str">
        <f t="shared" si="40"/>
        <v>00</v>
      </c>
      <c r="F192" s="14" t="str">
        <f t="shared" si="41"/>
        <v>00</v>
      </c>
      <c r="G192" s="18">
        <v>3190920000</v>
      </c>
      <c r="H192" s="15" t="s">
        <v>172</v>
      </c>
      <c r="I192" s="12" t="s">
        <v>10</v>
      </c>
      <c r="K192" t="str">
        <f t="shared" si="30"/>
        <v>3190920000</v>
      </c>
      <c r="L192" t="str">
        <f t="shared" si="31"/>
        <v>'3190920000'</v>
      </c>
      <c r="M192" t="str">
        <f t="shared" si="32"/>
        <v>'DESPESAS DE EXERCÍCIOS ANTERIORES'</v>
      </c>
      <c r="N192" t="str">
        <f t="shared" si="33"/>
        <v>'N'</v>
      </c>
      <c r="O192">
        <f t="shared" si="34"/>
        <v>6</v>
      </c>
      <c r="P192" t="str">
        <f t="shared" si="35"/>
        <v>Insert into CONTA_RECEITA_DESPESA  (VERSION,ATIVO,DATE_CREATED,LAST_UPDATED,TIPO,CODIGO,DESCRICAO,ANALITICO,TAMANHO) values (0,'S',sysdate,sysdate,'D','3190920000','DESPESAS DE EXERCÍCIOS ANTERIORES','N',6);</v>
      </c>
    </row>
    <row r="193" spans="1:16" ht="17" thickBot="1" x14ac:dyDescent="0.25">
      <c r="A193" s="11" t="str">
        <f t="shared" si="36"/>
        <v>3</v>
      </c>
      <c r="B193" s="12" t="str">
        <f t="shared" si="37"/>
        <v>1</v>
      </c>
      <c r="C193" s="13" t="str">
        <f t="shared" si="38"/>
        <v>90</v>
      </c>
      <c r="D193" s="13" t="str">
        <f t="shared" si="39"/>
        <v>92</v>
      </c>
      <c r="E193" s="13" t="str">
        <f t="shared" si="40"/>
        <v>01</v>
      </c>
      <c r="F193" s="14" t="str">
        <f t="shared" si="41"/>
        <v>00</v>
      </c>
      <c r="G193" s="18">
        <v>3190920100</v>
      </c>
      <c r="H193" s="15" t="s">
        <v>173</v>
      </c>
      <c r="I193" s="12" t="s">
        <v>13</v>
      </c>
      <c r="K193" t="str">
        <f t="shared" si="30"/>
        <v>3190920100</v>
      </c>
      <c r="L193" t="str">
        <f t="shared" si="31"/>
        <v>'3190920100'</v>
      </c>
      <c r="M193" t="str">
        <f t="shared" si="32"/>
        <v>'APOSENTADORIAS, RESERVA REMUNERADA E REFORMAS'</v>
      </c>
      <c r="N193" t="str">
        <f t="shared" si="33"/>
        <v>'S'</v>
      </c>
      <c r="O193">
        <f t="shared" si="34"/>
        <v>8</v>
      </c>
      <c r="P193" t="str">
        <f t="shared" si="35"/>
        <v>Insert into CONTA_RECEITA_DESPESA  (VERSION,ATIVO,DATE_CREATED,LAST_UPDATED,TIPO,CODIGO,DESCRICAO,ANALITICO,TAMANHO) values (0,'S',sysdate,sysdate,'D','3190920100','APOSENTADORIAS, RESERVA REMUNERADA E REFORMAS','S',8);</v>
      </c>
    </row>
    <row r="194" spans="1:16" ht="17" thickBot="1" x14ac:dyDescent="0.25">
      <c r="A194" s="11" t="str">
        <f t="shared" si="36"/>
        <v>3</v>
      </c>
      <c r="B194" s="12" t="str">
        <f t="shared" si="37"/>
        <v>1</v>
      </c>
      <c r="C194" s="13" t="str">
        <f t="shared" si="38"/>
        <v>90</v>
      </c>
      <c r="D194" s="13" t="str">
        <f t="shared" si="39"/>
        <v>92</v>
      </c>
      <c r="E194" s="13" t="str">
        <f t="shared" si="40"/>
        <v>03</v>
      </c>
      <c r="F194" s="14" t="str">
        <f t="shared" si="41"/>
        <v>00</v>
      </c>
      <c r="G194" s="18">
        <v>3190920300</v>
      </c>
      <c r="H194" s="15" t="s">
        <v>174</v>
      </c>
      <c r="I194" s="12" t="s">
        <v>13</v>
      </c>
      <c r="K194" t="str">
        <f t="shared" si="30"/>
        <v>3190920300</v>
      </c>
      <c r="L194" t="str">
        <f t="shared" si="31"/>
        <v>'3190920300'</v>
      </c>
      <c r="M194" t="str">
        <f t="shared" si="32"/>
        <v>'PENSOES DO RPPS E DO MILITAR'</v>
      </c>
      <c r="N194" t="str">
        <f t="shared" si="33"/>
        <v>'S'</v>
      </c>
      <c r="O194">
        <f t="shared" si="34"/>
        <v>8</v>
      </c>
      <c r="P194" t="str">
        <f t="shared" si="35"/>
        <v>Insert into CONTA_RECEITA_DESPESA  (VERSION,ATIVO,DATE_CREATED,LAST_UPDATED,TIPO,CODIGO,DESCRICAO,ANALITICO,TAMANHO) values (0,'S',sysdate,sysdate,'D','3190920300','PENSOES DO RPPS E DO MILITAR','S',8);</v>
      </c>
    </row>
    <row r="195" spans="1:16" ht="17" thickBot="1" x14ac:dyDescent="0.25">
      <c r="A195" s="11" t="str">
        <f t="shared" si="36"/>
        <v>3</v>
      </c>
      <c r="B195" s="12" t="str">
        <f t="shared" si="37"/>
        <v>1</v>
      </c>
      <c r="C195" s="13" t="str">
        <f t="shared" si="38"/>
        <v>90</v>
      </c>
      <c r="D195" s="13" t="str">
        <f t="shared" si="39"/>
        <v>92</v>
      </c>
      <c r="E195" s="13" t="str">
        <f t="shared" si="40"/>
        <v>04</v>
      </c>
      <c r="F195" s="14" t="str">
        <f t="shared" si="41"/>
        <v>00</v>
      </c>
      <c r="G195" s="18">
        <v>3190920400</v>
      </c>
      <c r="H195" s="15" t="s">
        <v>175</v>
      </c>
      <c r="I195" s="12" t="s">
        <v>13</v>
      </c>
      <c r="K195" t="str">
        <f t="shared" si="30"/>
        <v>3190920400</v>
      </c>
      <c r="L195" t="str">
        <f t="shared" si="31"/>
        <v>'3190920400'</v>
      </c>
      <c r="M195" t="str">
        <f t="shared" si="32"/>
        <v>'CONTRATACAO POR TEMPO DETERMINADO'</v>
      </c>
      <c r="N195" t="str">
        <f t="shared" si="33"/>
        <v>'S'</v>
      </c>
      <c r="O195">
        <f t="shared" si="34"/>
        <v>8</v>
      </c>
      <c r="P195" t="str">
        <f t="shared" si="35"/>
        <v>Insert into CONTA_RECEITA_DESPESA  (VERSION,ATIVO,DATE_CREATED,LAST_UPDATED,TIPO,CODIGO,DESCRICAO,ANALITICO,TAMANHO) values (0,'S',sysdate,sysdate,'D','3190920400','CONTRATACAO POR TEMPO DETERMINADO','S',8);</v>
      </c>
    </row>
    <row r="196" spans="1:16" ht="17" thickBot="1" x14ac:dyDescent="0.25">
      <c r="A196" s="11" t="str">
        <f t="shared" si="36"/>
        <v>3</v>
      </c>
      <c r="B196" s="12" t="str">
        <f t="shared" si="37"/>
        <v>1</v>
      </c>
      <c r="C196" s="13" t="str">
        <f t="shared" si="38"/>
        <v>90</v>
      </c>
      <c r="D196" s="13" t="str">
        <f t="shared" si="39"/>
        <v>92</v>
      </c>
      <c r="E196" s="13" t="str">
        <f t="shared" si="40"/>
        <v>05</v>
      </c>
      <c r="F196" s="14" t="str">
        <f t="shared" si="41"/>
        <v>00</v>
      </c>
      <c r="G196" s="18">
        <v>3190920500</v>
      </c>
      <c r="H196" s="15" t="s">
        <v>176</v>
      </c>
      <c r="I196" s="12" t="s">
        <v>13</v>
      </c>
      <c r="K196" t="str">
        <f t="shared" si="30"/>
        <v>3190920500</v>
      </c>
      <c r="L196" t="str">
        <f t="shared" si="31"/>
        <v>'3190920500'</v>
      </c>
      <c r="M196" t="str">
        <f t="shared" si="32"/>
        <v>'OUTROS BENEF.PREVID.DO SERVIDOR OU DO MILITAR'</v>
      </c>
      <c r="N196" t="str">
        <f t="shared" si="33"/>
        <v>'S'</v>
      </c>
      <c r="O196">
        <f t="shared" si="34"/>
        <v>8</v>
      </c>
      <c r="P196" t="str">
        <f t="shared" si="35"/>
        <v>Insert into CONTA_RECEITA_DESPESA  (VERSION,ATIVO,DATE_CREATED,LAST_UPDATED,TIPO,CODIGO,DESCRICAO,ANALITICO,TAMANHO) values (0,'S',sysdate,sysdate,'D','3190920500','OUTROS BENEF.PREVID.DO SERVIDOR OU DO MILITAR','S',8);</v>
      </c>
    </row>
    <row r="197" spans="1:16" ht="17" thickBot="1" x14ac:dyDescent="0.25">
      <c r="A197" s="11" t="str">
        <f t="shared" si="36"/>
        <v>3</v>
      </c>
      <c r="B197" s="12" t="str">
        <f t="shared" si="37"/>
        <v>1</v>
      </c>
      <c r="C197" s="13" t="str">
        <f t="shared" si="38"/>
        <v>90</v>
      </c>
      <c r="D197" s="13" t="str">
        <f t="shared" si="39"/>
        <v>92</v>
      </c>
      <c r="E197" s="13" t="str">
        <f t="shared" si="40"/>
        <v>07</v>
      </c>
      <c r="F197" s="14" t="str">
        <f t="shared" si="41"/>
        <v>00</v>
      </c>
      <c r="G197" s="18">
        <v>3190920700</v>
      </c>
      <c r="H197" s="15" t="s">
        <v>177</v>
      </c>
      <c r="I197" s="12" t="s">
        <v>13</v>
      </c>
      <c r="K197" t="str">
        <f t="shared" si="30"/>
        <v>3190920700</v>
      </c>
      <c r="L197" t="str">
        <f t="shared" si="31"/>
        <v>'3190920700'</v>
      </c>
      <c r="M197" t="str">
        <f t="shared" si="32"/>
        <v>'CONTRIB. A ENTIDADES FECHADAS DE PREVIDENCIA'</v>
      </c>
      <c r="N197" t="str">
        <f t="shared" si="33"/>
        <v>'S'</v>
      </c>
      <c r="O197">
        <f t="shared" si="34"/>
        <v>8</v>
      </c>
      <c r="P197" t="str">
        <f t="shared" si="35"/>
        <v>Insert into CONTA_RECEITA_DESPESA  (VERSION,ATIVO,DATE_CREATED,LAST_UPDATED,TIPO,CODIGO,DESCRICAO,ANALITICO,TAMANHO) values (0,'S',sysdate,sysdate,'D','3190920700','CONTRIB. A ENTIDADES FECHADAS DE PREVIDENCIA','S',8);</v>
      </c>
    </row>
    <row r="198" spans="1:16" ht="17" thickBot="1" x14ac:dyDescent="0.25">
      <c r="A198" s="11" t="str">
        <f t="shared" si="36"/>
        <v>3</v>
      </c>
      <c r="B198" s="12" t="str">
        <f t="shared" si="37"/>
        <v>1</v>
      </c>
      <c r="C198" s="13" t="str">
        <f t="shared" si="38"/>
        <v>90</v>
      </c>
      <c r="D198" s="13" t="str">
        <f t="shared" si="39"/>
        <v>92</v>
      </c>
      <c r="E198" s="13" t="str">
        <f t="shared" si="40"/>
        <v>11</v>
      </c>
      <c r="F198" s="14" t="str">
        <f t="shared" si="41"/>
        <v>00</v>
      </c>
      <c r="G198" s="18">
        <v>3190921100</v>
      </c>
      <c r="H198" s="15" t="s">
        <v>86</v>
      </c>
      <c r="I198" s="12" t="s">
        <v>13</v>
      </c>
      <c r="K198" t="str">
        <f t="shared" ref="K198:K261" si="42">SUBSTITUTE(G198,".","")</f>
        <v>3190921100</v>
      </c>
      <c r="L198" t="str">
        <f t="shared" ref="L198:L261" si="43">_xlfn.CONCAT("'",K198,"'")</f>
        <v>'3190921100'</v>
      </c>
      <c r="M198" t="str">
        <f t="shared" ref="M198:M261" si="44">_xlfn.CONCAT("'",CLEAN(H198),"'")</f>
        <v>'VENCIMENTOS E VANTAGENS FIXAS - PESSOAL CIVIL'</v>
      </c>
      <c r="N198" t="str">
        <f t="shared" ref="N198:N261" si="45">IF(TRIM(I198)="Sintética","'N'",IF(TRIM(I198)="Analítica","'S'","*ERR0*"))</f>
        <v>'S'</v>
      </c>
      <c r="O198">
        <f t="shared" ref="O198:O261" si="46">IF(RIGHT(K198,2)&lt;&gt;"00",10,IF(MID(K198,7,2)&lt;&gt;"00",8,IF(MID(K198,5,2)&lt;&gt;"00",6,IF(MID(K198,3,2)&lt;&gt;"00",4,IF(MID(K198,2,1)&lt;&gt;"0",2,IF(LEFT(K198,1)&lt;&gt;"0",1,"*ERR0*"))))))</f>
        <v>8</v>
      </c>
      <c r="P198" t="str">
        <f t="shared" ref="P198:P261" si="47">_xlfn.CONCAT("Insert into CONTA_RECEITA_DESPESA  (VERSION,ATIVO,DATE_CREATED,LAST_UPDATED,TIPO,CODIGO,DESCRICAO,ANALITICO,TAMANHO) values (0,'S',sysdate,sysdate,'D',",L198,",",M198,",",N198,",",O198,");")</f>
        <v>Insert into CONTA_RECEITA_DESPESA  (VERSION,ATIVO,DATE_CREATED,LAST_UPDATED,TIPO,CODIGO,DESCRICAO,ANALITICO,TAMANHO) values (0,'S',sysdate,sysdate,'D','3190921100','VENCIMENTOS E VANTAGENS FIXAS - PESSOAL CIVIL','S',8);</v>
      </c>
    </row>
    <row r="199" spans="1:16" ht="17" thickBot="1" x14ac:dyDescent="0.25">
      <c r="A199" s="11" t="str">
        <f t="shared" si="36"/>
        <v>3</v>
      </c>
      <c r="B199" s="12" t="str">
        <f t="shared" si="37"/>
        <v>1</v>
      </c>
      <c r="C199" s="13" t="str">
        <f t="shared" si="38"/>
        <v>90</v>
      </c>
      <c r="D199" s="13" t="str">
        <f t="shared" si="39"/>
        <v>92</v>
      </c>
      <c r="E199" s="13" t="str">
        <f t="shared" si="40"/>
        <v>12</v>
      </c>
      <c r="F199" s="14" t="str">
        <f t="shared" si="41"/>
        <v>00</v>
      </c>
      <c r="G199" s="18">
        <v>3190921200</v>
      </c>
      <c r="H199" s="15" t="s">
        <v>178</v>
      </c>
      <c r="I199" s="12" t="s">
        <v>13</v>
      </c>
      <c r="K199" t="str">
        <f t="shared" si="42"/>
        <v>3190921200</v>
      </c>
      <c r="L199" t="str">
        <f t="shared" si="43"/>
        <v>'3190921200'</v>
      </c>
      <c r="M199" t="str">
        <f t="shared" si="44"/>
        <v>'VENCIMENTOS E VANTAGENS FIXAS-PESSOAL MILITAR'</v>
      </c>
      <c r="N199" t="str">
        <f t="shared" si="45"/>
        <v>'S'</v>
      </c>
      <c r="O199">
        <f t="shared" si="46"/>
        <v>8</v>
      </c>
      <c r="P199" t="str">
        <f t="shared" si="47"/>
        <v>Insert into CONTA_RECEITA_DESPESA  (VERSION,ATIVO,DATE_CREATED,LAST_UPDATED,TIPO,CODIGO,DESCRICAO,ANALITICO,TAMANHO) values (0,'S',sysdate,sysdate,'D','3190921200','VENCIMENTOS E VANTAGENS FIXAS-PESSOAL MILITAR','S',8);</v>
      </c>
    </row>
    <row r="200" spans="1:16" ht="17" thickBot="1" x14ac:dyDescent="0.25">
      <c r="A200" s="11" t="str">
        <f t="shared" si="36"/>
        <v>3</v>
      </c>
      <c r="B200" s="12" t="str">
        <f t="shared" si="37"/>
        <v>1</v>
      </c>
      <c r="C200" s="13" t="str">
        <f t="shared" si="38"/>
        <v>90</v>
      </c>
      <c r="D200" s="13" t="str">
        <f t="shared" si="39"/>
        <v>92</v>
      </c>
      <c r="E200" s="13" t="str">
        <f t="shared" si="40"/>
        <v>13</v>
      </c>
      <c r="F200" s="14" t="str">
        <f t="shared" si="41"/>
        <v>00</v>
      </c>
      <c r="G200" s="18">
        <v>3190921300</v>
      </c>
      <c r="H200" s="15" t="s">
        <v>179</v>
      </c>
      <c r="I200" s="12" t="s">
        <v>13</v>
      </c>
      <c r="K200" t="str">
        <f t="shared" si="42"/>
        <v>3190921300</v>
      </c>
      <c r="L200" t="str">
        <f t="shared" si="43"/>
        <v>'3190921300'</v>
      </c>
      <c r="M200" t="str">
        <f t="shared" si="44"/>
        <v>'OBRIGACOES PATRONAIS'</v>
      </c>
      <c r="N200" t="str">
        <f t="shared" si="45"/>
        <v>'S'</v>
      </c>
      <c r="O200">
        <f t="shared" si="46"/>
        <v>8</v>
      </c>
      <c r="P200" t="str">
        <f t="shared" si="47"/>
        <v>Insert into CONTA_RECEITA_DESPESA  (VERSION,ATIVO,DATE_CREATED,LAST_UPDATED,TIPO,CODIGO,DESCRICAO,ANALITICO,TAMANHO) values (0,'S',sysdate,sysdate,'D','3190921300','OBRIGACOES PATRONAIS','S',8);</v>
      </c>
    </row>
    <row r="201" spans="1:16" ht="17" thickBot="1" x14ac:dyDescent="0.25">
      <c r="A201" s="11" t="str">
        <f t="shared" ref="A201:A264" si="48">MID($G201,1,1)</f>
        <v>3</v>
      </c>
      <c r="B201" s="12" t="str">
        <f t="shared" ref="B201:B264" si="49">MID($G201,2,1)</f>
        <v>1</v>
      </c>
      <c r="C201" s="13" t="str">
        <f t="shared" ref="C201:C264" si="50">MID($G201,3,2)</f>
        <v>90</v>
      </c>
      <c r="D201" s="13" t="str">
        <f t="shared" ref="D201:D264" si="51">MID($G201,5,2)</f>
        <v>92</v>
      </c>
      <c r="E201" s="13" t="str">
        <f t="shared" ref="E201:E264" si="52">MID($G201,7,2)</f>
        <v>16</v>
      </c>
      <c r="F201" s="14" t="str">
        <f t="shared" ref="F201:F264" si="53">MID($G201,9,2)</f>
        <v>00</v>
      </c>
      <c r="G201" s="18">
        <v>3190921600</v>
      </c>
      <c r="H201" s="15" t="s">
        <v>138</v>
      </c>
      <c r="I201" s="12" t="s">
        <v>13</v>
      </c>
      <c r="K201" t="str">
        <f t="shared" si="42"/>
        <v>3190921600</v>
      </c>
      <c r="L201" t="str">
        <f t="shared" si="43"/>
        <v>'3190921600'</v>
      </c>
      <c r="M201" t="str">
        <f t="shared" si="44"/>
        <v>'OUTRAS DESPESAS VARIAVEIS - PESSOAL CIVIL'</v>
      </c>
      <c r="N201" t="str">
        <f t="shared" si="45"/>
        <v>'S'</v>
      </c>
      <c r="O201">
        <f t="shared" si="46"/>
        <v>8</v>
      </c>
      <c r="P201" t="str">
        <f t="shared" si="47"/>
        <v>Insert into CONTA_RECEITA_DESPESA  (VERSION,ATIVO,DATE_CREATED,LAST_UPDATED,TIPO,CODIGO,DESCRICAO,ANALITICO,TAMANHO) values (0,'S',sysdate,sysdate,'D','3190921600','OUTRAS DESPESAS VARIAVEIS - PESSOAL CIVIL','S',8);</v>
      </c>
    </row>
    <row r="202" spans="1:16" ht="17" thickBot="1" x14ac:dyDescent="0.25">
      <c r="A202" s="11" t="str">
        <f t="shared" si="48"/>
        <v>3</v>
      </c>
      <c r="B202" s="12" t="str">
        <f t="shared" si="49"/>
        <v>1</v>
      </c>
      <c r="C202" s="13" t="str">
        <f t="shared" si="50"/>
        <v>90</v>
      </c>
      <c r="D202" s="13" t="str">
        <f t="shared" si="51"/>
        <v>92</v>
      </c>
      <c r="E202" s="13" t="str">
        <f t="shared" si="52"/>
        <v>17</v>
      </c>
      <c r="F202" s="14" t="str">
        <f t="shared" si="53"/>
        <v>00</v>
      </c>
      <c r="G202" s="18">
        <v>3190921700</v>
      </c>
      <c r="H202" s="15" t="s">
        <v>141</v>
      </c>
      <c r="I202" s="12" t="s">
        <v>13</v>
      </c>
      <c r="K202" t="str">
        <f t="shared" si="42"/>
        <v>3190921700</v>
      </c>
      <c r="L202" t="str">
        <f t="shared" si="43"/>
        <v>'3190921700'</v>
      </c>
      <c r="M202" t="str">
        <f t="shared" si="44"/>
        <v>'OUTRAS DESPESAS VARIAVEIS - PESSOAL MILITAR'</v>
      </c>
      <c r="N202" t="str">
        <f t="shared" si="45"/>
        <v>'S'</v>
      </c>
      <c r="O202">
        <f t="shared" si="46"/>
        <v>8</v>
      </c>
      <c r="P202" t="str">
        <f t="shared" si="47"/>
        <v>Insert into CONTA_RECEITA_DESPESA  (VERSION,ATIVO,DATE_CREATED,LAST_UPDATED,TIPO,CODIGO,DESCRICAO,ANALITICO,TAMANHO) values (0,'S',sysdate,sysdate,'D','3190921700','OUTRAS DESPESAS VARIAVEIS - PESSOAL MILITAR','S',8);</v>
      </c>
    </row>
    <row r="203" spans="1:16" ht="17" thickBot="1" x14ac:dyDescent="0.25">
      <c r="A203" s="11" t="str">
        <f t="shared" si="48"/>
        <v>3</v>
      </c>
      <c r="B203" s="12" t="str">
        <f t="shared" si="49"/>
        <v>1</v>
      </c>
      <c r="C203" s="13" t="str">
        <f t="shared" si="50"/>
        <v>90</v>
      </c>
      <c r="D203" s="13" t="str">
        <f t="shared" si="51"/>
        <v>92</v>
      </c>
      <c r="E203" s="13" t="str">
        <f t="shared" si="52"/>
        <v>59</v>
      </c>
      <c r="F203" s="14" t="str">
        <f t="shared" si="53"/>
        <v>00</v>
      </c>
      <c r="G203" s="18">
        <v>3190925900</v>
      </c>
      <c r="H203" s="15" t="s">
        <v>180</v>
      </c>
      <c r="I203" s="12" t="s">
        <v>13</v>
      </c>
      <c r="K203" t="str">
        <f t="shared" si="42"/>
        <v>3190925900</v>
      </c>
      <c r="L203" t="str">
        <f t="shared" si="43"/>
        <v>'3190925900'</v>
      </c>
      <c r="M203" t="str">
        <f t="shared" si="44"/>
        <v>'PENSÕES ESPECIAIS'</v>
      </c>
      <c r="N203" t="str">
        <f t="shared" si="45"/>
        <v>'S'</v>
      </c>
      <c r="O203">
        <f t="shared" si="46"/>
        <v>8</v>
      </c>
      <c r="P203" t="str">
        <f t="shared" si="47"/>
        <v>Insert into CONTA_RECEITA_DESPESA  (VERSION,ATIVO,DATE_CREATED,LAST_UPDATED,TIPO,CODIGO,DESCRICAO,ANALITICO,TAMANHO) values (0,'S',sysdate,sysdate,'D','3190925900','PENSÕES ESPECIAIS','S',8);</v>
      </c>
    </row>
    <row r="204" spans="1:16" ht="17" thickBot="1" x14ac:dyDescent="0.25">
      <c r="A204" s="11" t="str">
        <f t="shared" si="48"/>
        <v>3</v>
      </c>
      <c r="B204" s="12" t="str">
        <f t="shared" si="49"/>
        <v>1</v>
      </c>
      <c r="C204" s="13" t="str">
        <f t="shared" si="50"/>
        <v>90</v>
      </c>
      <c r="D204" s="13" t="str">
        <f t="shared" si="51"/>
        <v>92</v>
      </c>
      <c r="E204" s="13" t="str">
        <f t="shared" si="52"/>
        <v>91</v>
      </c>
      <c r="F204" s="14" t="str">
        <f t="shared" si="53"/>
        <v>00</v>
      </c>
      <c r="G204" s="18">
        <v>3190929100</v>
      </c>
      <c r="H204" s="15" t="s">
        <v>181</v>
      </c>
      <c r="I204" s="12" t="s">
        <v>13</v>
      </c>
      <c r="K204" t="str">
        <f t="shared" si="42"/>
        <v>3190929100</v>
      </c>
      <c r="L204" t="str">
        <f t="shared" si="43"/>
        <v>'3190929100'</v>
      </c>
      <c r="M204" t="str">
        <f t="shared" si="44"/>
        <v>'SENTENCAS JUDICIAIS'</v>
      </c>
      <c r="N204" t="str">
        <f t="shared" si="45"/>
        <v>'S'</v>
      </c>
      <c r="O204">
        <f t="shared" si="46"/>
        <v>8</v>
      </c>
      <c r="P204" t="str">
        <f t="shared" si="47"/>
        <v>Insert into CONTA_RECEITA_DESPESA  (VERSION,ATIVO,DATE_CREATED,LAST_UPDATED,TIPO,CODIGO,DESCRICAO,ANALITICO,TAMANHO) values (0,'S',sysdate,sysdate,'D','3190929100','SENTENCAS JUDICIAIS','S',8);</v>
      </c>
    </row>
    <row r="205" spans="1:16" ht="17" thickBot="1" x14ac:dyDescent="0.25">
      <c r="A205" s="11" t="str">
        <f t="shared" si="48"/>
        <v>3</v>
      </c>
      <c r="B205" s="12" t="str">
        <f t="shared" si="49"/>
        <v>1</v>
      </c>
      <c r="C205" s="13" t="str">
        <f t="shared" si="50"/>
        <v>90</v>
      </c>
      <c r="D205" s="13" t="str">
        <f t="shared" si="51"/>
        <v>92</v>
      </c>
      <c r="E205" s="13" t="str">
        <f t="shared" si="52"/>
        <v>94</v>
      </c>
      <c r="F205" s="14" t="str">
        <f t="shared" si="53"/>
        <v>00</v>
      </c>
      <c r="G205" s="18">
        <v>3190929400</v>
      </c>
      <c r="H205" s="15" t="s">
        <v>182</v>
      </c>
      <c r="I205" s="12" t="s">
        <v>13</v>
      </c>
      <c r="K205" t="str">
        <f t="shared" si="42"/>
        <v>3190929400</v>
      </c>
      <c r="L205" t="str">
        <f t="shared" si="43"/>
        <v>'3190929400'</v>
      </c>
      <c r="M205" t="str">
        <f t="shared" si="44"/>
        <v>'INDENIZACOES E RESTITUICOES TRABALHISTAS'</v>
      </c>
      <c r="N205" t="str">
        <f t="shared" si="45"/>
        <v>'S'</v>
      </c>
      <c r="O205">
        <f t="shared" si="46"/>
        <v>8</v>
      </c>
      <c r="P205" t="str">
        <f t="shared" si="47"/>
        <v>Insert into CONTA_RECEITA_DESPESA  (VERSION,ATIVO,DATE_CREATED,LAST_UPDATED,TIPO,CODIGO,DESCRICAO,ANALITICO,TAMANHO) values (0,'S',sysdate,sysdate,'D','3190929400','INDENIZACOES E RESTITUICOES TRABALHISTAS','S',8);</v>
      </c>
    </row>
    <row r="206" spans="1:16" ht="17" thickBot="1" x14ac:dyDescent="0.25">
      <c r="A206" s="11" t="str">
        <f t="shared" si="48"/>
        <v>3</v>
      </c>
      <c r="B206" s="12" t="str">
        <f t="shared" si="49"/>
        <v>1</v>
      </c>
      <c r="C206" s="13" t="str">
        <f t="shared" si="50"/>
        <v>90</v>
      </c>
      <c r="D206" s="13" t="str">
        <f t="shared" si="51"/>
        <v>92</v>
      </c>
      <c r="E206" s="13" t="str">
        <f t="shared" si="52"/>
        <v>96</v>
      </c>
      <c r="F206" s="14" t="str">
        <f t="shared" si="53"/>
        <v>00</v>
      </c>
      <c r="G206" s="18">
        <v>3190929600</v>
      </c>
      <c r="H206" s="15" t="s">
        <v>183</v>
      </c>
      <c r="I206" s="12" t="s">
        <v>13</v>
      </c>
      <c r="K206" t="str">
        <f t="shared" si="42"/>
        <v>3190929600</v>
      </c>
      <c r="L206" t="str">
        <f t="shared" si="43"/>
        <v>'3190929600'</v>
      </c>
      <c r="M206" t="str">
        <f t="shared" si="44"/>
        <v>'RESSARCIMENTO DE DESPESAS COM PESSOAL REQUISITADO'</v>
      </c>
      <c r="N206" t="str">
        <f t="shared" si="45"/>
        <v>'S'</v>
      </c>
      <c r="O206">
        <f t="shared" si="46"/>
        <v>8</v>
      </c>
      <c r="P206" t="str">
        <f t="shared" si="47"/>
        <v>Insert into CONTA_RECEITA_DESPESA  (VERSION,ATIVO,DATE_CREATED,LAST_UPDATED,TIPO,CODIGO,DESCRICAO,ANALITICO,TAMANHO) values (0,'S',sysdate,sysdate,'D','3190929600','RESSARCIMENTO DE DESPESAS COM PESSOAL REQUISITADO','S',8);</v>
      </c>
    </row>
    <row r="207" spans="1:16" ht="33" thickBot="1" x14ac:dyDescent="0.25">
      <c r="A207" s="11" t="str">
        <f t="shared" si="48"/>
        <v>3</v>
      </c>
      <c r="B207" s="12" t="str">
        <f t="shared" si="49"/>
        <v>1</v>
      </c>
      <c r="C207" s="13" t="str">
        <f t="shared" si="50"/>
        <v>90</v>
      </c>
      <c r="D207" s="13" t="str">
        <f t="shared" si="51"/>
        <v>92</v>
      </c>
      <c r="E207" s="13" t="str">
        <f t="shared" si="52"/>
        <v>98</v>
      </c>
      <c r="F207" s="14" t="str">
        <f t="shared" si="53"/>
        <v>00</v>
      </c>
      <c r="G207" s="18">
        <v>3190929800</v>
      </c>
      <c r="H207" s="15" t="s">
        <v>184</v>
      </c>
      <c r="I207" s="12" t="s">
        <v>13</v>
      </c>
      <c r="K207" t="str">
        <f t="shared" si="42"/>
        <v>3190929800</v>
      </c>
      <c r="L207" t="str">
        <f t="shared" si="43"/>
        <v>'3190929800'</v>
      </c>
      <c r="M207" t="str">
        <f t="shared" si="44"/>
        <v>'INDENIZAÇÕES POR DEMISSÃO E COM PROGRAMAS DE INCENTIVOS À DEMISSÃO VOLUNTÁRIA - TRAB. ATIVO CIVIL'</v>
      </c>
      <c r="N207" t="str">
        <f t="shared" si="45"/>
        <v>'S'</v>
      </c>
      <c r="O207">
        <f t="shared" si="46"/>
        <v>8</v>
      </c>
      <c r="P207" t="str">
        <f t="shared" si="47"/>
        <v>Insert into CONTA_RECEITA_DESPESA  (VERSION,ATIVO,DATE_CREATED,LAST_UPDATED,TIPO,CODIGO,DESCRICAO,ANALITICO,TAMANHO) values (0,'S',sysdate,sysdate,'D','3190929800','INDENIZAÇÕES POR DEMISSÃO E COM PROGRAMAS DE INCENTIVOS À DEMISSÃO VOLUNTÁRIA - TRAB. ATIVO CIVIL','S',8);</v>
      </c>
    </row>
    <row r="208" spans="1:16" ht="17" thickBot="1" x14ac:dyDescent="0.25">
      <c r="A208" s="11" t="str">
        <f t="shared" si="48"/>
        <v>3</v>
      </c>
      <c r="B208" s="12" t="str">
        <f t="shared" si="49"/>
        <v>1</v>
      </c>
      <c r="C208" s="13" t="str">
        <f t="shared" si="50"/>
        <v>90</v>
      </c>
      <c r="D208" s="13" t="str">
        <f t="shared" si="51"/>
        <v>92</v>
      </c>
      <c r="E208" s="13" t="str">
        <f t="shared" si="52"/>
        <v>99</v>
      </c>
      <c r="F208" s="14" t="str">
        <f t="shared" si="53"/>
        <v>00</v>
      </c>
      <c r="G208" s="18">
        <v>3190929900</v>
      </c>
      <c r="H208" s="15" t="s">
        <v>185</v>
      </c>
      <c r="I208" s="12" t="s">
        <v>13</v>
      </c>
      <c r="K208" t="str">
        <f t="shared" si="42"/>
        <v>3190929900</v>
      </c>
      <c r="L208" t="str">
        <f t="shared" si="43"/>
        <v>'3190929900'</v>
      </c>
      <c r="M208" t="str">
        <f t="shared" si="44"/>
        <v>'OUTRAS DESPESAS DE EXERCICIOS ANTERIORES'</v>
      </c>
      <c r="N208" t="str">
        <f t="shared" si="45"/>
        <v>'S'</v>
      </c>
      <c r="O208">
        <f t="shared" si="46"/>
        <v>8</v>
      </c>
      <c r="P208" t="str">
        <f t="shared" si="47"/>
        <v>Insert into CONTA_RECEITA_DESPESA  (VERSION,ATIVO,DATE_CREATED,LAST_UPDATED,TIPO,CODIGO,DESCRICAO,ANALITICO,TAMANHO) values (0,'S',sysdate,sysdate,'D','3190929900','OUTRAS DESPESAS DE EXERCICIOS ANTERIORES','S',8);</v>
      </c>
    </row>
    <row r="209" spans="1:16" ht="17" thickBot="1" x14ac:dyDescent="0.25">
      <c r="A209" s="11" t="str">
        <f t="shared" si="48"/>
        <v>3</v>
      </c>
      <c r="B209" s="12" t="str">
        <f t="shared" si="49"/>
        <v>1</v>
      </c>
      <c r="C209" s="13" t="str">
        <f t="shared" si="50"/>
        <v>90</v>
      </c>
      <c r="D209" s="13" t="str">
        <f t="shared" si="51"/>
        <v>94</v>
      </c>
      <c r="E209" s="13" t="str">
        <f t="shared" si="52"/>
        <v>00</v>
      </c>
      <c r="F209" s="14" t="str">
        <f t="shared" si="53"/>
        <v>00</v>
      </c>
      <c r="G209" s="18">
        <v>3190940000</v>
      </c>
      <c r="H209" s="15" t="s">
        <v>186</v>
      </c>
      <c r="I209" s="12" t="s">
        <v>10</v>
      </c>
      <c r="K209" t="str">
        <f t="shared" si="42"/>
        <v>3190940000</v>
      </c>
      <c r="L209" t="str">
        <f t="shared" si="43"/>
        <v>'3190940000'</v>
      </c>
      <c r="M209" t="str">
        <f t="shared" si="44"/>
        <v>'INDENIZAÇÕES E RESTITUIÇÕES TRABALHISTAS'</v>
      </c>
      <c r="N209" t="str">
        <f t="shared" si="45"/>
        <v>'N'</v>
      </c>
      <c r="O209">
        <f t="shared" si="46"/>
        <v>6</v>
      </c>
      <c r="P209" t="str">
        <f t="shared" si="47"/>
        <v>Insert into CONTA_RECEITA_DESPESA  (VERSION,ATIVO,DATE_CREATED,LAST_UPDATED,TIPO,CODIGO,DESCRICAO,ANALITICO,TAMANHO) values (0,'S',sysdate,sysdate,'D','3190940000','INDENIZAÇÕES E RESTITUIÇÕES TRABALHISTAS','N',6);</v>
      </c>
    </row>
    <row r="210" spans="1:16" ht="17" thickBot="1" x14ac:dyDescent="0.25">
      <c r="A210" s="11" t="str">
        <f t="shared" si="48"/>
        <v>3</v>
      </c>
      <c r="B210" s="12" t="str">
        <f t="shared" si="49"/>
        <v>1</v>
      </c>
      <c r="C210" s="13" t="str">
        <f t="shared" si="50"/>
        <v>90</v>
      </c>
      <c r="D210" s="13" t="str">
        <f t="shared" si="51"/>
        <v>94</v>
      </c>
      <c r="E210" s="13" t="str">
        <f t="shared" si="52"/>
        <v>01</v>
      </c>
      <c r="F210" s="14" t="str">
        <f t="shared" si="53"/>
        <v>00</v>
      </c>
      <c r="G210" s="18">
        <v>3190940100</v>
      </c>
      <c r="H210" s="15" t="s">
        <v>187</v>
      </c>
      <c r="I210" s="12" t="s">
        <v>13</v>
      </c>
      <c r="K210" t="str">
        <f t="shared" si="42"/>
        <v>3190940100</v>
      </c>
      <c r="L210" t="str">
        <f t="shared" si="43"/>
        <v>'3190940100'</v>
      </c>
      <c r="M210" t="str">
        <f t="shared" si="44"/>
        <v>'INDENIZACOES E RESTITUICOES TRABAHISTAS ATIVO CIVIL'</v>
      </c>
      <c r="N210" t="str">
        <f t="shared" si="45"/>
        <v>'S'</v>
      </c>
      <c r="O210">
        <f t="shared" si="46"/>
        <v>8</v>
      </c>
      <c r="P210" t="str">
        <f t="shared" si="47"/>
        <v>Insert into CONTA_RECEITA_DESPESA  (VERSION,ATIVO,DATE_CREATED,LAST_UPDATED,TIPO,CODIGO,DESCRICAO,ANALITICO,TAMANHO) values (0,'S',sysdate,sysdate,'D','3190940100','INDENIZACOES E RESTITUICOES TRABAHISTAS ATIVO CIVIL','S',8);</v>
      </c>
    </row>
    <row r="211" spans="1:16" ht="17" thickBot="1" x14ac:dyDescent="0.25">
      <c r="A211" s="11" t="str">
        <f t="shared" si="48"/>
        <v>3</v>
      </c>
      <c r="B211" s="12" t="str">
        <f t="shared" si="49"/>
        <v>1</v>
      </c>
      <c r="C211" s="13" t="str">
        <f t="shared" si="50"/>
        <v>90</v>
      </c>
      <c r="D211" s="13" t="str">
        <f t="shared" si="51"/>
        <v>94</v>
      </c>
      <c r="E211" s="13" t="str">
        <f t="shared" si="52"/>
        <v>02</v>
      </c>
      <c r="F211" s="14" t="str">
        <f t="shared" si="53"/>
        <v>00</v>
      </c>
      <c r="G211" s="18">
        <v>3190940200</v>
      </c>
      <c r="H211" s="15" t="s">
        <v>188</v>
      </c>
      <c r="I211" s="12" t="s">
        <v>13</v>
      </c>
      <c r="K211" t="str">
        <f t="shared" si="42"/>
        <v>3190940200</v>
      </c>
      <c r="L211" t="str">
        <f t="shared" si="43"/>
        <v>'3190940200'</v>
      </c>
      <c r="M211" t="str">
        <f t="shared" si="44"/>
        <v>'INDENIZACOES E RESTITUICOES TRABALHISTAS ATIVO MILITAR'</v>
      </c>
      <c r="N211" t="str">
        <f t="shared" si="45"/>
        <v>'S'</v>
      </c>
      <c r="O211">
        <f t="shared" si="46"/>
        <v>8</v>
      </c>
      <c r="P211" t="str">
        <f t="shared" si="47"/>
        <v>Insert into CONTA_RECEITA_DESPESA  (VERSION,ATIVO,DATE_CREATED,LAST_UPDATED,TIPO,CODIGO,DESCRICAO,ANALITICO,TAMANHO) values (0,'S',sysdate,sysdate,'D','3190940200','INDENIZACOES E RESTITUICOES TRABALHISTAS ATIVO MILITAR','S',8);</v>
      </c>
    </row>
    <row r="212" spans="1:16" ht="17" thickBot="1" x14ac:dyDescent="0.25">
      <c r="A212" s="11" t="str">
        <f t="shared" si="48"/>
        <v>3</v>
      </c>
      <c r="B212" s="12" t="str">
        <f t="shared" si="49"/>
        <v>1</v>
      </c>
      <c r="C212" s="13" t="str">
        <f t="shared" si="50"/>
        <v>90</v>
      </c>
      <c r="D212" s="13" t="str">
        <f t="shared" si="51"/>
        <v>94</v>
      </c>
      <c r="E212" s="13" t="str">
        <f t="shared" si="52"/>
        <v>03</v>
      </c>
      <c r="F212" s="14" t="str">
        <f t="shared" si="53"/>
        <v>00</v>
      </c>
      <c r="G212" s="18">
        <v>3190940300</v>
      </c>
      <c r="H212" s="15" t="s">
        <v>189</v>
      </c>
      <c r="I212" s="12" t="s">
        <v>13</v>
      </c>
      <c r="K212" t="str">
        <f t="shared" si="42"/>
        <v>3190940300</v>
      </c>
      <c r="L212" t="str">
        <f t="shared" si="43"/>
        <v>'3190940300'</v>
      </c>
      <c r="M212" t="str">
        <f t="shared" si="44"/>
        <v>'INDENIZACOES E RESTITUICOES TRABALHISTAS INATIVO CIVIL'</v>
      </c>
      <c r="N212" t="str">
        <f t="shared" si="45"/>
        <v>'S'</v>
      </c>
      <c r="O212">
        <f t="shared" si="46"/>
        <v>8</v>
      </c>
      <c r="P212" t="str">
        <f t="shared" si="47"/>
        <v>Insert into CONTA_RECEITA_DESPESA  (VERSION,ATIVO,DATE_CREATED,LAST_UPDATED,TIPO,CODIGO,DESCRICAO,ANALITICO,TAMANHO) values (0,'S',sysdate,sysdate,'D','3190940300','INDENIZACOES E RESTITUICOES TRABALHISTAS INATIVO CIVIL','S',8);</v>
      </c>
    </row>
    <row r="213" spans="1:16" ht="17" thickBot="1" x14ac:dyDescent="0.25">
      <c r="A213" s="11" t="str">
        <f t="shared" si="48"/>
        <v>3</v>
      </c>
      <c r="B213" s="12" t="str">
        <f t="shared" si="49"/>
        <v>1</v>
      </c>
      <c r="C213" s="13" t="str">
        <f t="shared" si="50"/>
        <v>90</v>
      </c>
      <c r="D213" s="13" t="str">
        <f t="shared" si="51"/>
        <v>94</v>
      </c>
      <c r="E213" s="13" t="str">
        <f t="shared" si="52"/>
        <v>04</v>
      </c>
      <c r="F213" s="14" t="str">
        <f t="shared" si="53"/>
        <v>00</v>
      </c>
      <c r="G213" s="18">
        <v>3190940400</v>
      </c>
      <c r="H213" s="15" t="s">
        <v>190</v>
      </c>
      <c r="I213" s="12" t="s">
        <v>13</v>
      </c>
      <c r="K213" t="str">
        <f t="shared" si="42"/>
        <v>3190940400</v>
      </c>
      <c r="L213" t="str">
        <f t="shared" si="43"/>
        <v>'3190940400'</v>
      </c>
      <c r="M213" t="str">
        <f t="shared" si="44"/>
        <v>'INDENIZACOES E RESTITUICOES TRABALHISTAS INATIVO MILITAR.'</v>
      </c>
      <c r="N213" t="str">
        <f t="shared" si="45"/>
        <v>'S'</v>
      </c>
      <c r="O213">
        <f t="shared" si="46"/>
        <v>8</v>
      </c>
      <c r="P213" t="str">
        <f t="shared" si="47"/>
        <v>Insert into CONTA_RECEITA_DESPESA  (VERSION,ATIVO,DATE_CREATED,LAST_UPDATED,TIPO,CODIGO,DESCRICAO,ANALITICO,TAMANHO) values (0,'S',sysdate,sysdate,'D','3190940400','INDENIZACOES E RESTITUICOES TRABALHISTAS INATIVO MILITAR.','S',8);</v>
      </c>
    </row>
    <row r="214" spans="1:16" ht="17" thickBot="1" x14ac:dyDescent="0.25">
      <c r="A214" s="11" t="str">
        <f t="shared" si="48"/>
        <v>3</v>
      </c>
      <c r="B214" s="12" t="str">
        <f t="shared" si="49"/>
        <v>1</v>
      </c>
      <c r="C214" s="13" t="str">
        <f t="shared" si="50"/>
        <v>90</v>
      </c>
      <c r="D214" s="13" t="str">
        <f t="shared" si="51"/>
        <v>94</v>
      </c>
      <c r="E214" s="13" t="str">
        <f t="shared" si="52"/>
        <v>06</v>
      </c>
      <c r="F214" s="14" t="str">
        <f t="shared" si="53"/>
        <v>00</v>
      </c>
      <c r="G214" s="18">
        <v>3190940600</v>
      </c>
      <c r="H214" s="15" t="s">
        <v>191</v>
      </c>
      <c r="I214" s="12" t="s">
        <v>13</v>
      </c>
      <c r="K214" t="str">
        <f t="shared" si="42"/>
        <v>3190940600</v>
      </c>
      <c r="L214" t="str">
        <f t="shared" si="43"/>
        <v>'3190940600'</v>
      </c>
      <c r="M214" t="str">
        <f t="shared" si="44"/>
        <v>'INDENIZACOES E RESTITUICOES TRABALHISTAS PENSIONISTA MILITAR'</v>
      </c>
      <c r="N214" t="str">
        <f t="shared" si="45"/>
        <v>'S'</v>
      </c>
      <c r="O214">
        <f t="shared" si="46"/>
        <v>8</v>
      </c>
      <c r="P214" t="str">
        <f t="shared" si="47"/>
        <v>Insert into CONTA_RECEITA_DESPESA  (VERSION,ATIVO,DATE_CREATED,LAST_UPDATED,TIPO,CODIGO,DESCRICAO,ANALITICO,TAMANHO) values (0,'S',sysdate,sysdate,'D','3190940600','INDENIZACOES E RESTITUICOES TRABALHISTAS PENSIONISTA MILITAR','S',8);</v>
      </c>
    </row>
    <row r="215" spans="1:16" ht="17" thickBot="1" x14ac:dyDescent="0.25">
      <c r="A215" s="11" t="str">
        <f t="shared" si="48"/>
        <v>3</v>
      </c>
      <c r="B215" s="12" t="str">
        <f t="shared" si="49"/>
        <v>1</v>
      </c>
      <c r="C215" s="13" t="str">
        <f t="shared" si="50"/>
        <v>90</v>
      </c>
      <c r="D215" s="13" t="str">
        <f t="shared" si="51"/>
        <v>94</v>
      </c>
      <c r="E215" s="13" t="str">
        <f t="shared" si="52"/>
        <v>13</v>
      </c>
      <c r="F215" s="14" t="str">
        <f t="shared" si="53"/>
        <v>00</v>
      </c>
      <c r="G215" s="18">
        <v>3190941300</v>
      </c>
      <c r="H215" s="15" t="s">
        <v>192</v>
      </c>
      <c r="I215" s="12" t="s">
        <v>13</v>
      </c>
      <c r="K215" t="str">
        <f t="shared" si="42"/>
        <v>3190941300</v>
      </c>
      <c r="L215" t="str">
        <f t="shared" si="43"/>
        <v>'3190941300'</v>
      </c>
      <c r="M215" t="str">
        <f t="shared" si="44"/>
        <v>'INDENIZACOES E RESTITUICOES TRABALHISTAS PENSIONISTA CIVIL'</v>
      </c>
      <c r="N215" t="str">
        <f t="shared" si="45"/>
        <v>'S'</v>
      </c>
      <c r="O215">
        <f t="shared" si="46"/>
        <v>8</v>
      </c>
      <c r="P215" t="str">
        <f t="shared" si="47"/>
        <v>Insert into CONTA_RECEITA_DESPESA  (VERSION,ATIVO,DATE_CREATED,LAST_UPDATED,TIPO,CODIGO,DESCRICAO,ANALITICO,TAMANHO) values (0,'S',sysdate,sysdate,'D','3190941300','INDENIZACOES E RESTITUICOES TRABALHISTAS PENSIONISTA CIVIL','S',8);</v>
      </c>
    </row>
    <row r="216" spans="1:16" ht="17" thickBot="1" x14ac:dyDescent="0.25">
      <c r="A216" s="11" t="str">
        <f t="shared" si="48"/>
        <v>3</v>
      </c>
      <c r="B216" s="12" t="str">
        <f t="shared" si="49"/>
        <v>1</v>
      </c>
      <c r="C216" s="13" t="str">
        <f t="shared" si="50"/>
        <v>90</v>
      </c>
      <c r="D216" s="13" t="str">
        <f t="shared" si="51"/>
        <v>94</v>
      </c>
      <c r="E216" s="13" t="str">
        <f t="shared" si="52"/>
        <v>14</v>
      </c>
      <c r="F216" s="14" t="str">
        <f t="shared" si="53"/>
        <v>00</v>
      </c>
      <c r="G216" s="18">
        <v>3190941400</v>
      </c>
      <c r="H216" s="15" t="s">
        <v>193</v>
      </c>
      <c r="I216" s="12" t="s">
        <v>13</v>
      </c>
      <c r="K216" t="str">
        <f t="shared" si="42"/>
        <v>3190941400</v>
      </c>
      <c r="L216" t="str">
        <f t="shared" si="43"/>
        <v>'3190941400'</v>
      </c>
      <c r="M216" t="str">
        <f t="shared" si="44"/>
        <v>'COMPENSACAO PECUNIÁRIA - LEI 7.963/1989'</v>
      </c>
      <c r="N216" t="str">
        <f t="shared" si="45"/>
        <v>'S'</v>
      </c>
      <c r="O216">
        <f t="shared" si="46"/>
        <v>8</v>
      </c>
      <c r="P216" t="str">
        <f t="shared" si="47"/>
        <v>Insert into CONTA_RECEITA_DESPESA  (VERSION,ATIVO,DATE_CREATED,LAST_UPDATED,TIPO,CODIGO,DESCRICAO,ANALITICO,TAMANHO) values (0,'S',sysdate,sysdate,'D','3190941400','COMPENSACAO PECUNIÁRIA - LEI 7.963/1989','S',8);</v>
      </c>
    </row>
    <row r="217" spans="1:16" ht="17" thickBot="1" x14ac:dyDescent="0.25">
      <c r="A217" s="11" t="str">
        <f t="shared" si="48"/>
        <v>3</v>
      </c>
      <c r="B217" s="12" t="str">
        <f t="shared" si="49"/>
        <v>1</v>
      </c>
      <c r="C217" s="13" t="str">
        <f t="shared" si="50"/>
        <v>90</v>
      </c>
      <c r="D217" s="13" t="str">
        <f t="shared" si="51"/>
        <v>94</v>
      </c>
      <c r="E217" s="13" t="str">
        <f t="shared" si="52"/>
        <v>15</v>
      </c>
      <c r="F217" s="14" t="str">
        <f t="shared" si="53"/>
        <v>00</v>
      </c>
      <c r="G217" s="18">
        <v>3190941500</v>
      </c>
      <c r="H217" s="15" t="s">
        <v>194</v>
      </c>
      <c r="I217" s="12" t="s">
        <v>13</v>
      </c>
      <c r="K217" t="str">
        <f t="shared" si="42"/>
        <v>3190941500</v>
      </c>
      <c r="L217" t="str">
        <f t="shared" si="43"/>
        <v>'3190941500'</v>
      </c>
      <c r="M217" t="str">
        <f t="shared" si="44"/>
        <v>'IND.LIC.ESP(MP 2215-10/2001 E LEI 10486/2002)'</v>
      </c>
      <c r="N217" t="str">
        <f t="shared" si="45"/>
        <v>'S'</v>
      </c>
      <c r="O217">
        <f t="shared" si="46"/>
        <v>8</v>
      </c>
      <c r="P217" t="str">
        <f t="shared" si="47"/>
        <v>Insert into CONTA_RECEITA_DESPESA  (VERSION,ATIVO,DATE_CREATED,LAST_UPDATED,TIPO,CODIGO,DESCRICAO,ANALITICO,TAMANHO) values (0,'S',sysdate,sysdate,'D','3190941500','IND.LIC.ESP(MP 2215-10/2001 E LEI 10486/2002)','S',8);</v>
      </c>
    </row>
    <row r="218" spans="1:16" ht="33" thickBot="1" x14ac:dyDescent="0.25">
      <c r="A218" s="11" t="str">
        <f t="shared" si="48"/>
        <v>3</v>
      </c>
      <c r="B218" s="12" t="str">
        <f t="shared" si="49"/>
        <v>1</v>
      </c>
      <c r="C218" s="13" t="str">
        <f t="shared" si="50"/>
        <v>90</v>
      </c>
      <c r="D218" s="13" t="str">
        <f t="shared" si="51"/>
        <v>94</v>
      </c>
      <c r="E218" s="13" t="str">
        <f t="shared" si="52"/>
        <v>98</v>
      </c>
      <c r="F218" s="14" t="str">
        <f t="shared" si="53"/>
        <v>00</v>
      </c>
      <c r="G218" s="18">
        <v>3190949800</v>
      </c>
      <c r="H218" s="15" t="s">
        <v>184</v>
      </c>
      <c r="I218" s="12" t="s">
        <v>13</v>
      </c>
      <c r="K218" t="str">
        <f t="shared" si="42"/>
        <v>3190949800</v>
      </c>
      <c r="L218" t="str">
        <f t="shared" si="43"/>
        <v>'3190949800'</v>
      </c>
      <c r="M218" t="str">
        <f t="shared" si="44"/>
        <v>'INDENIZAÇÕES POR DEMISSÃO E COM PROGRAMAS DE INCENTIVOS À DEMISSÃO VOLUNTÁRIA - TRAB. ATIVO CIVIL'</v>
      </c>
      <c r="N218" t="str">
        <f t="shared" si="45"/>
        <v>'S'</v>
      </c>
      <c r="O218">
        <f t="shared" si="46"/>
        <v>8</v>
      </c>
      <c r="P218" t="str">
        <f t="shared" si="47"/>
        <v>Insert into CONTA_RECEITA_DESPESA  (VERSION,ATIVO,DATE_CREATED,LAST_UPDATED,TIPO,CODIGO,DESCRICAO,ANALITICO,TAMANHO) values (0,'S',sysdate,sysdate,'D','3190949800','INDENIZAÇÕES POR DEMISSÃO E COM PROGRAMAS DE INCENTIVOS À DEMISSÃO VOLUNTÁRIA - TRAB. ATIVO CIVIL','S',8);</v>
      </c>
    </row>
    <row r="219" spans="1:16" ht="17" thickBot="1" x14ac:dyDescent="0.25">
      <c r="A219" s="11" t="str">
        <f t="shared" si="48"/>
        <v>3</v>
      </c>
      <c r="B219" s="12" t="str">
        <f t="shared" si="49"/>
        <v>1</v>
      </c>
      <c r="C219" s="13" t="str">
        <f t="shared" si="50"/>
        <v>90</v>
      </c>
      <c r="D219" s="13" t="str">
        <f t="shared" si="51"/>
        <v>94</v>
      </c>
      <c r="E219" s="13" t="str">
        <f t="shared" si="52"/>
        <v>99</v>
      </c>
      <c r="F219" s="14" t="str">
        <f t="shared" si="53"/>
        <v>00</v>
      </c>
      <c r="G219" s="18">
        <v>3190949900</v>
      </c>
      <c r="H219" s="15" t="s">
        <v>195</v>
      </c>
      <c r="I219" s="12" t="s">
        <v>13</v>
      </c>
      <c r="K219" t="str">
        <f t="shared" si="42"/>
        <v>3190949900</v>
      </c>
      <c r="L219" t="str">
        <f t="shared" si="43"/>
        <v>'3190949900'</v>
      </c>
      <c r="M219" t="str">
        <f t="shared" si="44"/>
        <v>'OUTRAS INDENIZAÇÕES E RESTITUIÇÕES TRABALHISTAS '</v>
      </c>
      <c r="N219" t="str">
        <f t="shared" si="45"/>
        <v>'S'</v>
      </c>
      <c r="O219">
        <f t="shared" si="46"/>
        <v>8</v>
      </c>
      <c r="P219" t="str">
        <f t="shared" si="47"/>
        <v>Insert into CONTA_RECEITA_DESPESA  (VERSION,ATIVO,DATE_CREATED,LAST_UPDATED,TIPO,CODIGO,DESCRICAO,ANALITICO,TAMANHO) values (0,'S',sysdate,sysdate,'D','3190949900','OUTRAS INDENIZAÇÕES E RESTITUIÇÕES TRABALHISTAS ','S',8);</v>
      </c>
    </row>
    <row r="220" spans="1:16" ht="17" thickBot="1" x14ac:dyDescent="0.25">
      <c r="A220" s="11" t="str">
        <f t="shared" si="48"/>
        <v>3</v>
      </c>
      <c r="B220" s="12" t="str">
        <f t="shared" si="49"/>
        <v>1</v>
      </c>
      <c r="C220" s="13" t="str">
        <f t="shared" si="50"/>
        <v>90</v>
      </c>
      <c r="D220" s="13" t="str">
        <f t="shared" si="51"/>
        <v>96</v>
      </c>
      <c r="E220" s="13" t="str">
        <f t="shared" si="52"/>
        <v>00</v>
      </c>
      <c r="F220" s="14" t="str">
        <f t="shared" si="53"/>
        <v>00</v>
      </c>
      <c r="G220" s="18">
        <v>3190960000</v>
      </c>
      <c r="H220" s="15" t="s">
        <v>196</v>
      </c>
      <c r="I220" s="12" t="s">
        <v>10</v>
      </c>
      <c r="K220" t="str">
        <f t="shared" si="42"/>
        <v>3190960000</v>
      </c>
      <c r="L220" t="str">
        <f t="shared" si="43"/>
        <v>'3190960000'</v>
      </c>
      <c r="M220" t="str">
        <f t="shared" si="44"/>
        <v>'RESSARCIMENTO DE DESPESAS DE PESSOAL REQUISITADO'</v>
      </c>
      <c r="N220" t="str">
        <f t="shared" si="45"/>
        <v>'N'</v>
      </c>
      <c r="O220">
        <f t="shared" si="46"/>
        <v>6</v>
      </c>
      <c r="P220" t="str">
        <f t="shared" si="47"/>
        <v>Insert into CONTA_RECEITA_DESPESA  (VERSION,ATIVO,DATE_CREATED,LAST_UPDATED,TIPO,CODIGO,DESCRICAO,ANALITICO,TAMANHO) values (0,'S',sysdate,sysdate,'D','3190960000','RESSARCIMENTO DE DESPESAS DE PESSOAL REQUISITADO','N',6);</v>
      </c>
    </row>
    <row r="221" spans="1:16" ht="17" thickBot="1" x14ac:dyDescent="0.25">
      <c r="A221" s="11" t="str">
        <f t="shared" si="48"/>
        <v>3</v>
      </c>
      <c r="B221" s="12" t="str">
        <f t="shared" si="49"/>
        <v>1</v>
      </c>
      <c r="C221" s="13" t="str">
        <f t="shared" si="50"/>
        <v>90</v>
      </c>
      <c r="D221" s="13" t="str">
        <f t="shared" si="51"/>
        <v>96</v>
      </c>
      <c r="E221" s="13" t="str">
        <f t="shared" si="52"/>
        <v>01</v>
      </c>
      <c r="F221" s="14" t="str">
        <f t="shared" si="53"/>
        <v>00</v>
      </c>
      <c r="G221" s="18">
        <v>3190960100</v>
      </c>
      <c r="H221" s="15" t="s">
        <v>197</v>
      </c>
      <c r="I221" s="12" t="s">
        <v>13</v>
      </c>
      <c r="K221" t="str">
        <f t="shared" si="42"/>
        <v>3190960100</v>
      </c>
      <c r="L221" t="str">
        <f t="shared" si="43"/>
        <v>'3190960100'</v>
      </c>
      <c r="M221" t="str">
        <f t="shared" si="44"/>
        <v>'PESSOAL REQUISITADO DE OUTROS ÓRGÃOS DA MESMA ADMINISTRAÇÃO'</v>
      </c>
      <c r="N221" t="str">
        <f t="shared" si="45"/>
        <v>'S'</v>
      </c>
      <c r="O221">
        <f t="shared" si="46"/>
        <v>8</v>
      </c>
      <c r="P221" t="str">
        <f t="shared" si="47"/>
        <v>Insert into CONTA_RECEITA_DESPESA  (VERSION,ATIVO,DATE_CREATED,LAST_UPDATED,TIPO,CODIGO,DESCRICAO,ANALITICO,TAMANHO) values (0,'S',sysdate,sysdate,'D','3190960100','PESSOAL REQUISITADO DE OUTROS ÓRGÃOS DA MESMA ADMINISTRAÇÃO','S',8);</v>
      </c>
    </row>
    <row r="222" spans="1:16" ht="17" thickBot="1" x14ac:dyDescent="0.25">
      <c r="A222" s="11" t="str">
        <f t="shared" si="48"/>
        <v>3</v>
      </c>
      <c r="B222" s="12" t="str">
        <f t="shared" si="49"/>
        <v>1</v>
      </c>
      <c r="C222" s="13" t="str">
        <f t="shared" si="50"/>
        <v>90</v>
      </c>
      <c r="D222" s="13" t="str">
        <f t="shared" si="51"/>
        <v>96</v>
      </c>
      <c r="E222" s="13" t="str">
        <f t="shared" si="52"/>
        <v>02</v>
      </c>
      <c r="F222" s="14" t="str">
        <f t="shared" si="53"/>
        <v>00</v>
      </c>
      <c r="G222" s="18">
        <v>3190960200</v>
      </c>
      <c r="H222" s="15" t="s">
        <v>198</v>
      </c>
      <c r="I222" s="12" t="s">
        <v>13</v>
      </c>
      <c r="K222" t="str">
        <f t="shared" si="42"/>
        <v>3190960200</v>
      </c>
      <c r="L222" t="str">
        <f t="shared" si="43"/>
        <v>'3190960200'</v>
      </c>
      <c r="M222" t="str">
        <f t="shared" si="44"/>
        <v>'PESSOAL REQUISITADO DE OUTROS ENTES'</v>
      </c>
      <c r="N222" t="str">
        <f t="shared" si="45"/>
        <v>'S'</v>
      </c>
      <c r="O222">
        <f t="shared" si="46"/>
        <v>8</v>
      </c>
      <c r="P222" t="str">
        <f t="shared" si="47"/>
        <v>Insert into CONTA_RECEITA_DESPESA  (VERSION,ATIVO,DATE_CREATED,LAST_UPDATED,TIPO,CODIGO,DESCRICAO,ANALITICO,TAMANHO) values (0,'S',sysdate,sysdate,'D','3190960200','PESSOAL REQUISITADO DE OUTROS ENTES','S',8);</v>
      </c>
    </row>
    <row r="223" spans="1:16" ht="17" thickBot="1" x14ac:dyDescent="0.25">
      <c r="A223" s="11" t="str">
        <f t="shared" si="48"/>
        <v>3</v>
      </c>
      <c r="B223" s="12" t="str">
        <f t="shared" si="49"/>
        <v>1</v>
      </c>
      <c r="C223" s="13" t="str">
        <f t="shared" si="50"/>
        <v>90</v>
      </c>
      <c r="D223" s="13" t="str">
        <f t="shared" si="51"/>
        <v>96</v>
      </c>
      <c r="E223" s="13" t="str">
        <f t="shared" si="52"/>
        <v>99</v>
      </c>
      <c r="F223" s="14" t="str">
        <f t="shared" si="53"/>
        <v>00</v>
      </c>
      <c r="G223" s="18">
        <v>3190969900</v>
      </c>
      <c r="H223" s="15" t="s">
        <v>199</v>
      </c>
      <c r="I223" s="12" t="s">
        <v>13</v>
      </c>
      <c r="K223" t="str">
        <f t="shared" si="42"/>
        <v>3190969900</v>
      </c>
      <c r="L223" t="str">
        <f t="shared" si="43"/>
        <v>'3190969900'</v>
      </c>
      <c r="M223" t="str">
        <f t="shared" si="44"/>
        <v>'OUTROS RESSARCIMENTOS DE DESPESAS DE PESSOAL REQUISITADO'</v>
      </c>
      <c r="N223" t="str">
        <f t="shared" si="45"/>
        <v>'S'</v>
      </c>
      <c r="O223">
        <f t="shared" si="46"/>
        <v>8</v>
      </c>
      <c r="P223" t="str">
        <f t="shared" si="47"/>
        <v>Insert into CONTA_RECEITA_DESPESA  (VERSION,ATIVO,DATE_CREATED,LAST_UPDATED,TIPO,CODIGO,DESCRICAO,ANALITICO,TAMANHO) values (0,'S',sysdate,sysdate,'D','3190969900','OUTROS RESSARCIMENTOS DE DESPESAS DE PESSOAL REQUISITADO','S',8);</v>
      </c>
    </row>
    <row r="224" spans="1:16" ht="17" thickBot="1" x14ac:dyDescent="0.25">
      <c r="A224" s="11" t="str">
        <f t="shared" si="48"/>
        <v>3</v>
      </c>
      <c r="B224" s="12" t="str">
        <f t="shared" si="49"/>
        <v>1</v>
      </c>
      <c r="C224" s="13" t="str">
        <f t="shared" si="50"/>
        <v>90</v>
      </c>
      <c r="D224" s="13" t="str">
        <f t="shared" si="51"/>
        <v>99</v>
      </c>
      <c r="E224" s="13" t="str">
        <f t="shared" si="52"/>
        <v>00</v>
      </c>
      <c r="F224" s="14" t="str">
        <f t="shared" si="53"/>
        <v>00</v>
      </c>
      <c r="G224" s="18">
        <v>3190990000</v>
      </c>
      <c r="H224" s="15" t="s">
        <v>17</v>
      </c>
      <c r="I224" s="12" t="s">
        <v>13</v>
      </c>
      <c r="K224" t="str">
        <f t="shared" si="42"/>
        <v>3190990000</v>
      </c>
      <c r="L224" t="str">
        <f t="shared" si="43"/>
        <v>'3190990000'</v>
      </c>
      <c r="M224" t="str">
        <f t="shared" si="44"/>
        <v>'ELEMENTO GENÉRICO'</v>
      </c>
      <c r="N224" t="str">
        <f t="shared" si="45"/>
        <v>'S'</v>
      </c>
      <c r="O224">
        <f t="shared" si="46"/>
        <v>6</v>
      </c>
      <c r="P224" t="str">
        <f t="shared" si="47"/>
        <v>Insert into CONTA_RECEITA_DESPESA  (VERSION,ATIVO,DATE_CREATED,LAST_UPDATED,TIPO,CODIGO,DESCRICAO,ANALITICO,TAMANHO) values (0,'S',sysdate,sysdate,'D','3190990000','ELEMENTO GENÉRICO','S',6);</v>
      </c>
    </row>
    <row r="225" spans="1:16" ht="33" thickBot="1" x14ac:dyDescent="0.25">
      <c r="A225" s="11" t="str">
        <f t="shared" si="48"/>
        <v>3</v>
      </c>
      <c r="B225" s="12" t="str">
        <f t="shared" si="49"/>
        <v>1</v>
      </c>
      <c r="C225" s="13" t="str">
        <f t="shared" si="50"/>
        <v>91</v>
      </c>
      <c r="D225" s="13" t="str">
        <f t="shared" si="51"/>
        <v>00</v>
      </c>
      <c r="E225" s="13" t="str">
        <f t="shared" si="52"/>
        <v>00</v>
      </c>
      <c r="F225" s="14" t="str">
        <f t="shared" si="53"/>
        <v>00</v>
      </c>
      <c r="G225" s="18">
        <v>3191000000</v>
      </c>
      <c r="H225" s="15" t="s">
        <v>200</v>
      </c>
      <c r="I225" s="12" t="s">
        <v>10</v>
      </c>
      <c r="K225" t="str">
        <f t="shared" si="42"/>
        <v>3191000000</v>
      </c>
      <c r="L225" t="str">
        <f t="shared" si="43"/>
        <v>'3191000000'</v>
      </c>
      <c r="M225" t="str">
        <f t="shared" si="44"/>
        <v>'APLICAÇÃO DIRETA DECORRENTE DE OPERAÇÃO ENTRE ÓRGÃOS, FUNDOS E ENTIDADES INTEGRANTES DOS ORÇAMENTOS FISCAL E DA SEGURIDADE SOCIAL '</v>
      </c>
      <c r="N225" t="str">
        <f t="shared" si="45"/>
        <v>'N'</v>
      </c>
      <c r="O225">
        <f t="shared" si="46"/>
        <v>4</v>
      </c>
      <c r="P225" t="str">
        <f t="shared" si="47"/>
        <v>Insert into CONTA_RECEITA_DESPESA  (VERSION,ATIVO,DATE_CREATED,LAST_UPDATED,TIPO,CODIGO,DESCRICAO,ANALITICO,TAMANHO) values (0,'S',sysdate,sysdate,'D','3191000000','APLICAÇÃO DIRETA DECORRENTE DE OPERAÇÃO ENTRE ÓRGÃOS, FUNDOS E ENTIDADES INTEGRANTES DOS ORÇAMENTOS FISCAL E DA SEGURIDADE SOCIAL ','N',4);</v>
      </c>
    </row>
    <row r="226" spans="1:16" ht="17" thickBot="1" x14ac:dyDescent="0.25">
      <c r="A226" s="11" t="str">
        <f t="shared" si="48"/>
        <v>3</v>
      </c>
      <c r="B226" s="12" t="str">
        <f t="shared" si="49"/>
        <v>1</v>
      </c>
      <c r="C226" s="13" t="str">
        <f t="shared" si="50"/>
        <v>91</v>
      </c>
      <c r="D226" s="13" t="str">
        <f t="shared" si="51"/>
        <v>04</v>
      </c>
      <c r="E226" s="13" t="str">
        <f t="shared" si="52"/>
        <v>00</v>
      </c>
      <c r="F226" s="14" t="str">
        <f t="shared" si="53"/>
        <v>00</v>
      </c>
      <c r="G226" s="18">
        <v>3191040000</v>
      </c>
      <c r="H226" s="15" t="s">
        <v>201</v>
      </c>
      <c r="I226" s="12" t="s">
        <v>13</v>
      </c>
      <c r="K226" t="str">
        <f t="shared" si="42"/>
        <v>3191040000</v>
      </c>
      <c r="L226" t="str">
        <f t="shared" si="43"/>
        <v>'3191040000'</v>
      </c>
      <c r="M226" t="str">
        <f t="shared" si="44"/>
        <v>'CONTRATAÇÃO POR TEMPO DETERMINADO '</v>
      </c>
      <c r="N226" t="str">
        <f t="shared" si="45"/>
        <v>'S'</v>
      </c>
      <c r="O226">
        <f t="shared" si="46"/>
        <v>6</v>
      </c>
      <c r="P226" t="str">
        <f t="shared" si="47"/>
        <v>Insert into CONTA_RECEITA_DESPESA  (VERSION,ATIVO,DATE_CREATED,LAST_UPDATED,TIPO,CODIGO,DESCRICAO,ANALITICO,TAMANHO) values (0,'S',sysdate,sysdate,'D','3191040000','CONTRATAÇÃO POR TEMPO DETERMINADO ','S',6);</v>
      </c>
    </row>
    <row r="227" spans="1:16" ht="17" thickBot="1" x14ac:dyDescent="0.25">
      <c r="A227" s="11" t="str">
        <f t="shared" si="48"/>
        <v>3</v>
      </c>
      <c r="B227" s="12" t="str">
        <f t="shared" si="49"/>
        <v>1</v>
      </c>
      <c r="C227" s="13" t="str">
        <f t="shared" si="50"/>
        <v>91</v>
      </c>
      <c r="D227" s="13" t="str">
        <f t="shared" si="51"/>
        <v>08</v>
      </c>
      <c r="E227" s="13" t="str">
        <f t="shared" si="52"/>
        <v>00</v>
      </c>
      <c r="F227" s="14" t="str">
        <f t="shared" si="53"/>
        <v>00</v>
      </c>
      <c r="G227" s="18">
        <v>3191080000</v>
      </c>
      <c r="H227" s="15" t="s">
        <v>350</v>
      </c>
      <c r="I227" s="12" t="s">
        <v>13</v>
      </c>
      <c r="K227" t="str">
        <f t="shared" si="42"/>
        <v>3191080000</v>
      </c>
      <c r="L227" t="str">
        <f t="shared" si="43"/>
        <v>'3191080000'</v>
      </c>
      <c r="M227" t="str">
        <f t="shared" si="44"/>
        <v>'OUTROS BENEFÍCIOS ASSISTENCIAIS DO SERVIDOR E DO MILITAR '</v>
      </c>
      <c r="N227" t="str">
        <f t="shared" si="45"/>
        <v>'S'</v>
      </c>
      <c r="O227">
        <f t="shared" si="46"/>
        <v>6</v>
      </c>
      <c r="P227" t="str">
        <f t="shared" si="47"/>
        <v>Insert into CONTA_RECEITA_DESPESA  (VERSION,ATIVO,DATE_CREATED,LAST_UPDATED,TIPO,CODIGO,DESCRICAO,ANALITICO,TAMANHO) values (0,'S',sysdate,sysdate,'D','3191080000','OUTROS BENEFÍCIOS ASSISTENCIAIS DO SERVIDOR E DO MILITAR ','S',6);</v>
      </c>
    </row>
    <row r="228" spans="1:16" ht="17" thickBot="1" x14ac:dyDescent="0.25">
      <c r="A228" s="11" t="str">
        <f t="shared" si="48"/>
        <v>3</v>
      </c>
      <c r="B228" s="12" t="str">
        <f t="shared" si="49"/>
        <v>1</v>
      </c>
      <c r="C228" s="13" t="str">
        <f t="shared" si="50"/>
        <v>91</v>
      </c>
      <c r="D228" s="13" t="str">
        <f t="shared" si="51"/>
        <v>13</v>
      </c>
      <c r="E228" s="13" t="str">
        <f t="shared" si="52"/>
        <v>00</v>
      </c>
      <c r="F228" s="14" t="str">
        <f t="shared" si="53"/>
        <v>00</v>
      </c>
      <c r="G228" s="18">
        <v>3191130000</v>
      </c>
      <c r="H228" s="15" t="s">
        <v>202</v>
      </c>
      <c r="I228" s="12" t="s">
        <v>10</v>
      </c>
      <c r="K228" t="str">
        <f t="shared" si="42"/>
        <v>3191130000</v>
      </c>
      <c r="L228" t="str">
        <f t="shared" si="43"/>
        <v>'3191130000'</v>
      </c>
      <c r="M228" t="str">
        <f t="shared" si="44"/>
        <v>'CONTRIBUIÇÕES PATRONAIS '</v>
      </c>
      <c r="N228" t="str">
        <f t="shared" si="45"/>
        <v>'N'</v>
      </c>
      <c r="O228">
        <f t="shared" si="46"/>
        <v>6</v>
      </c>
      <c r="P228" t="str">
        <f t="shared" si="47"/>
        <v>Insert into CONTA_RECEITA_DESPESA  (VERSION,ATIVO,DATE_CREATED,LAST_UPDATED,TIPO,CODIGO,DESCRICAO,ANALITICO,TAMANHO) values (0,'S',sysdate,sysdate,'D','3191130000','CONTRIBUIÇÕES PATRONAIS ','N',6);</v>
      </c>
    </row>
    <row r="229" spans="1:16" ht="17" thickBot="1" x14ac:dyDescent="0.25">
      <c r="A229" s="11" t="str">
        <f t="shared" si="48"/>
        <v>3</v>
      </c>
      <c r="B229" s="12" t="str">
        <f t="shared" si="49"/>
        <v>1</v>
      </c>
      <c r="C229" s="13" t="str">
        <f t="shared" si="50"/>
        <v>91</v>
      </c>
      <c r="D229" s="13" t="str">
        <f t="shared" si="51"/>
        <v>13</v>
      </c>
      <c r="E229" s="13" t="str">
        <f t="shared" si="52"/>
        <v>02</v>
      </c>
      <c r="F229" s="14" t="str">
        <f t="shared" si="53"/>
        <v>00</v>
      </c>
      <c r="G229" s="18">
        <v>3191130200</v>
      </c>
      <c r="H229" s="15" t="s">
        <v>121</v>
      </c>
      <c r="I229" s="12" t="s">
        <v>13</v>
      </c>
      <c r="K229" t="str">
        <f t="shared" si="42"/>
        <v>3191130200</v>
      </c>
      <c r="L229" t="str">
        <f t="shared" si="43"/>
        <v>'3191130200'</v>
      </c>
      <c r="M229" t="str">
        <f t="shared" si="44"/>
        <v>'CONTRIBUICOES PREVIDENCIARIAS - INSS'</v>
      </c>
      <c r="N229" t="str">
        <f t="shared" si="45"/>
        <v>'S'</v>
      </c>
      <c r="O229">
        <f t="shared" si="46"/>
        <v>8</v>
      </c>
      <c r="P229" t="str">
        <f t="shared" si="47"/>
        <v>Insert into CONTA_RECEITA_DESPESA  (VERSION,ATIVO,DATE_CREATED,LAST_UPDATED,TIPO,CODIGO,DESCRICAO,ANALITICO,TAMANHO) values (0,'S',sysdate,sysdate,'D','3191130200','CONTRIBUICOES PREVIDENCIARIAS - INSS','S',8);</v>
      </c>
    </row>
    <row r="230" spans="1:16" ht="17" thickBot="1" x14ac:dyDescent="0.25">
      <c r="A230" s="11" t="str">
        <f t="shared" si="48"/>
        <v>3</v>
      </c>
      <c r="B230" s="12" t="str">
        <f t="shared" si="49"/>
        <v>1</v>
      </c>
      <c r="C230" s="13" t="str">
        <f t="shared" si="50"/>
        <v>91</v>
      </c>
      <c r="D230" s="13" t="str">
        <f t="shared" si="51"/>
        <v>13</v>
      </c>
      <c r="E230" s="13" t="str">
        <f t="shared" si="52"/>
        <v>04</v>
      </c>
      <c r="F230" s="14" t="str">
        <f t="shared" si="53"/>
        <v>00</v>
      </c>
      <c r="G230" s="18">
        <v>3191130400</v>
      </c>
      <c r="H230" s="15" t="s">
        <v>122</v>
      </c>
      <c r="I230" s="12" t="s">
        <v>13</v>
      </c>
      <c r="K230" t="str">
        <f t="shared" si="42"/>
        <v>3191130400</v>
      </c>
      <c r="L230" t="str">
        <f t="shared" si="43"/>
        <v>'3191130400'</v>
      </c>
      <c r="M230" t="str">
        <f t="shared" si="44"/>
        <v>'CONTRIBUICAO DE SALARIO-EDUCACAO'</v>
      </c>
      <c r="N230" t="str">
        <f t="shared" si="45"/>
        <v>'S'</v>
      </c>
      <c r="O230">
        <f t="shared" si="46"/>
        <v>8</v>
      </c>
      <c r="P230" t="str">
        <f t="shared" si="47"/>
        <v>Insert into CONTA_RECEITA_DESPESA  (VERSION,ATIVO,DATE_CREATED,LAST_UPDATED,TIPO,CODIGO,DESCRICAO,ANALITICO,TAMANHO) values (0,'S',sysdate,sysdate,'D','3191130400','CONTRIBUICAO DE SALARIO-EDUCACAO','S',8);</v>
      </c>
    </row>
    <row r="231" spans="1:16" ht="17" thickBot="1" x14ac:dyDescent="0.25">
      <c r="A231" s="11" t="str">
        <f t="shared" si="48"/>
        <v>3</v>
      </c>
      <c r="B231" s="12" t="str">
        <f t="shared" si="49"/>
        <v>1</v>
      </c>
      <c r="C231" s="13" t="str">
        <f t="shared" si="50"/>
        <v>91</v>
      </c>
      <c r="D231" s="13" t="str">
        <f t="shared" si="51"/>
        <v>13</v>
      </c>
      <c r="E231" s="13" t="str">
        <f t="shared" si="52"/>
        <v>08</v>
      </c>
      <c r="F231" s="14" t="str">
        <f t="shared" si="53"/>
        <v>00</v>
      </c>
      <c r="G231" s="18">
        <v>3191130800</v>
      </c>
      <c r="H231" s="15" t="s">
        <v>203</v>
      </c>
      <c r="I231" s="12" t="s">
        <v>13</v>
      </c>
      <c r="K231" t="str">
        <f t="shared" si="42"/>
        <v>3191130800</v>
      </c>
      <c r="L231" t="str">
        <f t="shared" si="43"/>
        <v>'3191130800'</v>
      </c>
      <c r="M231" t="str">
        <f t="shared" si="44"/>
        <v>'CONTRIBUICOES PREVIDENCIARIAS - RPPS - PESSOAL ATIVO - PLANO PREVIDENCIÁRIO'</v>
      </c>
      <c r="N231" t="str">
        <f t="shared" si="45"/>
        <v>'S'</v>
      </c>
      <c r="O231">
        <f t="shared" si="46"/>
        <v>8</v>
      </c>
      <c r="P231" t="str">
        <f t="shared" si="47"/>
        <v>Insert into CONTA_RECEITA_DESPESA  (VERSION,ATIVO,DATE_CREATED,LAST_UPDATED,TIPO,CODIGO,DESCRICAO,ANALITICO,TAMANHO) values (0,'S',sysdate,sysdate,'D','3191130800','CONTRIBUICOES PREVIDENCIARIAS - RPPS - PESSOAL ATIVO - PLANO PREVIDENCIÁRIO','S',8);</v>
      </c>
    </row>
    <row r="232" spans="1:16" ht="17" thickBot="1" x14ac:dyDescent="0.25">
      <c r="A232" s="11" t="str">
        <f t="shared" si="48"/>
        <v>3</v>
      </c>
      <c r="B232" s="12" t="str">
        <f t="shared" si="49"/>
        <v>1</v>
      </c>
      <c r="C232" s="13" t="str">
        <f t="shared" si="50"/>
        <v>91</v>
      </c>
      <c r="D232" s="13" t="str">
        <f t="shared" si="51"/>
        <v>13</v>
      </c>
      <c r="E232" s="13" t="str">
        <f t="shared" si="52"/>
        <v>09</v>
      </c>
      <c r="F232" s="14" t="str">
        <f t="shared" si="53"/>
        <v>00</v>
      </c>
      <c r="G232" s="18">
        <v>3191130900</v>
      </c>
      <c r="H232" s="15" t="s">
        <v>124</v>
      </c>
      <c r="I232" s="12" t="s">
        <v>13</v>
      </c>
      <c r="K232" t="str">
        <f t="shared" si="42"/>
        <v>3191130900</v>
      </c>
      <c r="L232" t="str">
        <f t="shared" si="43"/>
        <v>'3191130900'</v>
      </c>
      <c r="M232" t="str">
        <f t="shared" si="44"/>
        <v>'SEGUROS DE ACIDENTES DO TRABALHO'</v>
      </c>
      <c r="N232" t="str">
        <f t="shared" si="45"/>
        <v>'S'</v>
      </c>
      <c r="O232">
        <f t="shared" si="46"/>
        <v>8</v>
      </c>
      <c r="P232" t="str">
        <f t="shared" si="47"/>
        <v>Insert into CONTA_RECEITA_DESPESA  (VERSION,ATIVO,DATE_CREATED,LAST_UPDATED,TIPO,CODIGO,DESCRICAO,ANALITICO,TAMANHO) values (0,'S',sysdate,sysdate,'D','3191130900','SEGUROS DE ACIDENTES DO TRABALHO','S',8);</v>
      </c>
    </row>
    <row r="233" spans="1:16" ht="33" thickBot="1" x14ac:dyDescent="0.25">
      <c r="A233" s="11" t="str">
        <f t="shared" si="48"/>
        <v>3</v>
      </c>
      <c r="B233" s="12" t="str">
        <f t="shared" si="49"/>
        <v>1</v>
      </c>
      <c r="C233" s="13" t="str">
        <f t="shared" si="50"/>
        <v>91</v>
      </c>
      <c r="D233" s="13" t="str">
        <f t="shared" si="51"/>
        <v>13</v>
      </c>
      <c r="E233" s="13" t="str">
        <f t="shared" si="52"/>
        <v>10</v>
      </c>
      <c r="F233" s="14" t="str">
        <f t="shared" si="53"/>
        <v>00</v>
      </c>
      <c r="G233" s="18">
        <v>3191131000</v>
      </c>
      <c r="H233" s="15" t="s">
        <v>204</v>
      </c>
      <c r="I233" s="12" t="s">
        <v>13</v>
      </c>
      <c r="K233" t="str">
        <f t="shared" si="42"/>
        <v>3191131000</v>
      </c>
      <c r="L233" t="str">
        <f t="shared" si="43"/>
        <v>'3191131000'</v>
      </c>
      <c r="M233" t="str">
        <f t="shared" si="44"/>
        <v>'CONTRIBUICOES PREVIDENCIARIAS - RPPS - PESSOAL INATIVO E PENSIONISTA - PLANO PREVIDENCIÁRIO'</v>
      </c>
      <c r="N233" t="str">
        <f t="shared" si="45"/>
        <v>'S'</v>
      </c>
      <c r="O233">
        <f t="shared" si="46"/>
        <v>8</v>
      </c>
      <c r="P233" t="str">
        <f t="shared" si="47"/>
        <v>Insert into CONTA_RECEITA_DESPESA  (VERSION,ATIVO,DATE_CREATED,LAST_UPDATED,TIPO,CODIGO,DESCRICAO,ANALITICO,TAMANHO) values (0,'S',sysdate,sysdate,'D','3191131000','CONTRIBUICOES PREVIDENCIARIAS - RPPS - PESSOAL INATIVO E PENSIONISTA - PLANO PREVIDENCIÁRIO','S',8);</v>
      </c>
    </row>
    <row r="234" spans="1:16" ht="17" thickBot="1" x14ac:dyDescent="0.25">
      <c r="A234" s="11" t="str">
        <f t="shared" si="48"/>
        <v>3</v>
      </c>
      <c r="B234" s="12" t="str">
        <f t="shared" si="49"/>
        <v>1</v>
      </c>
      <c r="C234" s="13" t="str">
        <f t="shared" si="50"/>
        <v>91</v>
      </c>
      <c r="D234" s="13" t="str">
        <f t="shared" si="51"/>
        <v>13</v>
      </c>
      <c r="E234" s="13" t="str">
        <f t="shared" si="52"/>
        <v>11</v>
      </c>
      <c r="F234" s="14" t="str">
        <f t="shared" si="53"/>
        <v>00</v>
      </c>
      <c r="G234" s="18">
        <v>3191131100</v>
      </c>
      <c r="H234" s="15" t="s">
        <v>205</v>
      </c>
      <c r="I234" s="12" t="s">
        <v>13</v>
      </c>
      <c r="K234" t="str">
        <f t="shared" si="42"/>
        <v>3191131100</v>
      </c>
      <c r="L234" t="str">
        <f t="shared" si="43"/>
        <v>'3191131100'</v>
      </c>
      <c r="M234" t="str">
        <f t="shared" si="44"/>
        <v>'CONTRIBUICOES PREVIDENCIARIAS - RPPS - PESSOAL ATIVO - PLANO FINANCEIRO'</v>
      </c>
      <c r="N234" t="str">
        <f t="shared" si="45"/>
        <v>'S'</v>
      </c>
      <c r="O234">
        <f t="shared" si="46"/>
        <v>8</v>
      </c>
      <c r="P234" t="str">
        <f t="shared" si="47"/>
        <v>Insert into CONTA_RECEITA_DESPESA  (VERSION,ATIVO,DATE_CREATED,LAST_UPDATED,TIPO,CODIGO,DESCRICAO,ANALITICO,TAMANHO) values (0,'S',sysdate,sysdate,'D','3191131100','CONTRIBUICOES PREVIDENCIARIAS - RPPS - PESSOAL ATIVO - PLANO FINANCEIRO','S',8);</v>
      </c>
    </row>
    <row r="235" spans="1:16" ht="17" thickBot="1" x14ac:dyDescent="0.25">
      <c r="A235" s="11" t="str">
        <f t="shared" si="48"/>
        <v>3</v>
      </c>
      <c r="B235" s="12" t="str">
        <f t="shared" si="49"/>
        <v>1</v>
      </c>
      <c r="C235" s="13" t="str">
        <f t="shared" si="50"/>
        <v>91</v>
      </c>
      <c r="D235" s="13" t="str">
        <f t="shared" si="51"/>
        <v>13</v>
      </c>
      <c r="E235" s="13" t="str">
        <f t="shared" si="52"/>
        <v>12</v>
      </c>
      <c r="F235" s="14" t="str">
        <f t="shared" si="53"/>
        <v>00</v>
      </c>
      <c r="G235" s="18">
        <v>3191131200</v>
      </c>
      <c r="H235" s="15" t="s">
        <v>206</v>
      </c>
      <c r="I235" s="12" t="s">
        <v>13</v>
      </c>
      <c r="K235" t="str">
        <f t="shared" si="42"/>
        <v>3191131200</v>
      </c>
      <c r="L235" t="str">
        <f t="shared" si="43"/>
        <v>'3191131200'</v>
      </c>
      <c r="M235" t="str">
        <f t="shared" si="44"/>
        <v>'CONTRIBUICOES PREVIDENCIARIAS - RPPS - PESSOAL INATIVO E PENSIONISTA - PLANO FINANCEIRO'</v>
      </c>
      <c r="N235" t="str">
        <f t="shared" si="45"/>
        <v>'S'</v>
      </c>
      <c r="O235">
        <f t="shared" si="46"/>
        <v>8</v>
      </c>
      <c r="P235" t="str">
        <f t="shared" si="47"/>
        <v>Insert into CONTA_RECEITA_DESPESA  (VERSION,ATIVO,DATE_CREATED,LAST_UPDATED,TIPO,CODIGO,DESCRICAO,ANALITICO,TAMANHO) values (0,'S',sysdate,sysdate,'D','3191131200','CONTRIBUICOES PREVIDENCIARIAS - RPPS - PESSOAL INATIVO E PENSIONISTA - PLANO FINANCEIRO','S',8);</v>
      </c>
    </row>
    <row r="236" spans="1:16" ht="33" thickBot="1" x14ac:dyDescent="0.25">
      <c r="A236" s="11" t="str">
        <f t="shared" si="48"/>
        <v>3</v>
      </c>
      <c r="B236" s="12" t="str">
        <f t="shared" si="49"/>
        <v>1</v>
      </c>
      <c r="C236" s="13" t="str">
        <f t="shared" si="50"/>
        <v>91</v>
      </c>
      <c r="D236" s="13" t="str">
        <f t="shared" si="51"/>
        <v>13</v>
      </c>
      <c r="E236" s="13" t="str">
        <f t="shared" si="52"/>
        <v>20</v>
      </c>
      <c r="F236" s="14" t="str">
        <f t="shared" si="53"/>
        <v>00</v>
      </c>
      <c r="G236" s="18">
        <v>3191132000</v>
      </c>
      <c r="H236" s="15" t="s">
        <v>207</v>
      </c>
      <c r="I236" s="12" t="s">
        <v>13</v>
      </c>
      <c r="K236" t="str">
        <f t="shared" si="42"/>
        <v>3191132000</v>
      </c>
      <c r="L236" t="str">
        <f t="shared" si="43"/>
        <v>'3191132000'</v>
      </c>
      <c r="M236" t="str">
        <f t="shared" si="44"/>
        <v>'ALÍQUOTA SUPLEMENTAR DE CONTRIBUIÇÃO PREVIDENCIÁRIA -  PESSOAL ATIVO - PLANO PREVIDENCIÁRIO'</v>
      </c>
      <c r="N236" t="str">
        <f t="shared" si="45"/>
        <v>'S'</v>
      </c>
      <c r="O236">
        <f t="shared" si="46"/>
        <v>8</v>
      </c>
      <c r="P236" t="str">
        <f t="shared" si="47"/>
        <v>Insert into CONTA_RECEITA_DESPESA  (VERSION,ATIVO,DATE_CREATED,LAST_UPDATED,TIPO,CODIGO,DESCRICAO,ANALITICO,TAMANHO) values (0,'S',sysdate,sysdate,'D','3191132000','ALÍQUOTA SUPLEMENTAR DE CONTRIBUIÇÃO PREVIDENCIÁRIA -  PESSOAL ATIVO - PLANO PREVIDENCIÁRIO','S',8);</v>
      </c>
    </row>
    <row r="237" spans="1:16" ht="33" thickBot="1" x14ac:dyDescent="0.25">
      <c r="A237" s="11" t="str">
        <f t="shared" si="48"/>
        <v>3</v>
      </c>
      <c r="B237" s="12" t="str">
        <f t="shared" si="49"/>
        <v>1</v>
      </c>
      <c r="C237" s="13" t="str">
        <f t="shared" si="50"/>
        <v>91</v>
      </c>
      <c r="D237" s="13" t="str">
        <f t="shared" si="51"/>
        <v>13</v>
      </c>
      <c r="E237" s="13" t="str">
        <f t="shared" si="52"/>
        <v>21</v>
      </c>
      <c r="F237" s="14" t="str">
        <f t="shared" si="53"/>
        <v>00</v>
      </c>
      <c r="G237" s="18">
        <v>3191132100</v>
      </c>
      <c r="H237" s="15" t="s">
        <v>208</v>
      </c>
      <c r="I237" s="12" t="s">
        <v>13</v>
      </c>
      <c r="K237" t="str">
        <f t="shared" si="42"/>
        <v>3191132100</v>
      </c>
      <c r="L237" t="str">
        <f t="shared" si="43"/>
        <v>'3191132100'</v>
      </c>
      <c r="M237" t="str">
        <f t="shared" si="44"/>
        <v>'ALÍQUOTA SUPLEMENTAR DE CONTRIBUIÇÃO PREVIDENCIÁRIA -  PESSOAL INATIVO E PENSIONISTA - PLANO PREVIDENCIÁRIO'</v>
      </c>
      <c r="N237" t="str">
        <f t="shared" si="45"/>
        <v>'S'</v>
      </c>
      <c r="O237">
        <f t="shared" si="46"/>
        <v>8</v>
      </c>
      <c r="P237" t="str">
        <f t="shared" si="47"/>
        <v>Insert into CONTA_RECEITA_DESPESA  (VERSION,ATIVO,DATE_CREATED,LAST_UPDATED,TIPO,CODIGO,DESCRICAO,ANALITICO,TAMANHO) values (0,'S',sysdate,sysdate,'D','3191132100','ALÍQUOTA SUPLEMENTAR DE CONTRIBUIÇÃO PREVIDENCIÁRIA -  PESSOAL INATIVO E PENSIONISTA - PLANO PREVIDENCIÁRIO','S',8);</v>
      </c>
    </row>
    <row r="238" spans="1:16" ht="33" thickBot="1" x14ac:dyDescent="0.25">
      <c r="A238" s="11" t="str">
        <f t="shared" si="48"/>
        <v>3</v>
      </c>
      <c r="B238" s="12" t="str">
        <f t="shared" si="49"/>
        <v>1</v>
      </c>
      <c r="C238" s="13" t="str">
        <f t="shared" si="50"/>
        <v>91</v>
      </c>
      <c r="D238" s="13" t="str">
        <f t="shared" si="51"/>
        <v>13</v>
      </c>
      <c r="E238" s="13" t="str">
        <f t="shared" si="52"/>
        <v>22</v>
      </c>
      <c r="F238" s="14" t="str">
        <f t="shared" si="53"/>
        <v>00</v>
      </c>
      <c r="G238" s="18">
        <v>3191132200</v>
      </c>
      <c r="H238" s="15" t="s">
        <v>209</v>
      </c>
      <c r="I238" s="12" t="s">
        <v>13</v>
      </c>
      <c r="K238" t="str">
        <f t="shared" si="42"/>
        <v>3191132200</v>
      </c>
      <c r="L238" t="str">
        <f t="shared" si="43"/>
        <v>'3191132200'</v>
      </c>
      <c r="M238" t="str">
        <f t="shared" si="44"/>
        <v>'ALÍQUOTA SUPLEMENTAR DE CONTRIBUIÇÃO PREVIDENCIÁRIA -  PESSOAL ATIVO - PLANO FINANCEIRO'</v>
      </c>
      <c r="N238" t="str">
        <f t="shared" si="45"/>
        <v>'S'</v>
      </c>
      <c r="O238">
        <f t="shared" si="46"/>
        <v>8</v>
      </c>
      <c r="P238" t="str">
        <f t="shared" si="47"/>
        <v>Insert into CONTA_RECEITA_DESPESA  (VERSION,ATIVO,DATE_CREATED,LAST_UPDATED,TIPO,CODIGO,DESCRICAO,ANALITICO,TAMANHO) values (0,'S',sysdate,sysdate,'D','3191132200','ALÍQUOTA SUPLEMENTAR DE CONTRIBUIÇÃO PREVIDENCIÁRIA -  PESSOAL ATIVO - PLANO FINANCEIRO','S',8);</v>
      </c>
    </row>
    <row r="239" spans="1:16" ht="33" thickBot="1" x14ac:dyDescent="0.25">
      <c r="A239" s="11" t="str">
        <f t="shared" si="48"/>
        <v>3</v>
      </c>
      <c r="B239" s="12" t="str">
        <f t="shared" si="49"/>
        <v>1</v>
      </c>
      <c r="C239" s="13" t="str">
        <f t="shared" si="50"/>
        <v>91</v>
      </c>
      <c r="D239" s="13" t="str">
        <f t="shared" si="51"/>
        <v>13</v>
      </c>
      <c r="E239" s="13" t="str">
        <f t="shared" si="52"/>
        <v>23</v>
      </c>
      <c r="F239" s="14" t="str">
        <f t="shared" si="53"/>
        <v>00</v>
      </c>
      <c r="G239" s="18">
        <v>3191132300</v>
      </c>
      <c r="H239" s="15" t="s">
        <v>210</v>
      </c>
      <c r="I239" s="12" t="s">
        <v>13</v>
      </c>
      <c r="K239" t="str">
        <f t="shared" si="42"/>
        <v>3191132300</v>
      </c>
      <c r="L239" t="str">
        <f t="shared" si="43"/>
        <v>'3191132300'</v>
      </c>
      <c r="M239" t="str">
        <f t="shared" si="44"/>
        <v>'ALÍQUOTA SUPLEMENTAR DE CONTRIBUIÇÃO PREVIDENCIÁRIA -  PESSOAL INATIVO E PENSIONISTA - PLANO FINANCEIRO'</v>
      </c>
      <c r="N239" t="str">
        <f t="shared" si="45"/>
        <v>'S'</v>
      </c>
      <c r="O239">
        <f t="shared" si="46"/>
        <v>8</v>
      </c>
      <c r="P239" t="str">
        <f t="shared" si="47"/>
        <v>Insert into CONTA_RECEITA_DESPESA  (VERSION,ATIVO,DATE_CREATED,LAST_UPDATED,TIPO,CODIGO,DESCRICAO,ANALITICO,TAMANHO) values (0,'S',sysdate,sysdate,'D','3191132300','ALÍQUOTA SUPLEMENTAR DE CONTRIBUIÇÃO PREVIDENCIÁRIA -  PESSOAL INATIVO E PENSIONISTA - PLANO FINANCEIRO','S',8);</v>
      </c>
    </row>
    <row r="240" spans="1:16" ht="17" thickBot="1" x14ac:dyDescent="0.25">
      <c r="A240" s="11" t="str">
        <f t="shared" si="48"/>
        <v>3</v>
      </c>
      <c r="B240" s="12" t="str">
        <f t="shared" si="49"/>
        <v>1</v>
      </c>
      <c r="C240" s="13" t="str">
        <f t="shared" si="50"/>
        <v>91</v>
      </c>
      <c r="D240" s="13" t="str">
        <f t="shared" si="51"/>
        <v>13</v>
      </c>
      <c r="E240" s="13" t="str">
        <f t="shared" si="52"/>
        <v>99</v>
      </c>
      <c r="F240" s="14" t="str">
        <f t="shared" si="53"/>
        <v>00</v>
      </c>
      <c r="G240" s="18">
        <v>3191139900</v>
      </c>
      <c r="H240" s="15" t="s">
        <v>129</v>
      </c>
      <c r="I240" s="12" t="s">
        <v>13</v>
      </c>
      <c r="K240" t="str">
        <f t="shared" si="42"/>
        <v>3191139900</v>
      </c>
      <c r="L240" t="str">
        <f t="shared" si="43"/>
        <v>'3191139900'</v>
      </c>
      <c r="M240" t="str">
        <f t="shared" si="44"/>
        <v>'OUTRAS OBRIGACOES PATRONAIS'</v>
      </c>
      <c r="N240" t="str">
        <f t="shared" si="45"/>
        <v>'S'</v>
      </c>
      <c r="O240">
        <f t="shared" si="46"/>
        <v>8</v>
      </c>
      <c r="P240" t="str">
        <f t="shared" si="47"/>
        <v>Insert into CONTA_RECEITA_DESPESA  (VERSION,ATIVO,DATE_CREATED,LAST_UPDATED,TIPO,CODIGO,DESCRICAO,ANALITICO,TAMANHO) values (0,'S',sysdate,sysdate,'D','3191139900','OUTRAS OBRIGACOES PATRONAIS','S',8);</v>
      </c>
    </row>
    <row r="241" spans="1:16" ht="17" thickBot="1" x14ac:dyDescent="0.25">
      <c r="A241" s="11" t="str">
        <f t="shared" si="48"/>
        <v>3</v>
      </c>
      <c r="B241" s="12" t="str">
        <f t="shared" si="49"/>
        <v>1</v>
      </c>
      <c r="C241" s="13" t="str">
        <f t="shared" si="50"/>
        <v>91</v>
      </c>
      <c r="D241" s="13" t="str">
        <f t="shared" si="51"/>
        <v>86</v>
      </c>
      <c r="E241" s="13" t="str">
        <f t="shared" si="52"/>
        <v>00</v>
      </c>
      <c r="F241" s="14" t="str">
        <f t="shared" si="53"/>
        <v>00</v>
      </c>
      <c r="G241" s="18">
        <v>3191860000</v>
      </c>
      <c r="H241" s="15" t="s">
        <v>909</v>
      </c>
      <c r="I241" s="12" t="s">
        <v>13</v>
      </c>
      <c r="K241" t="str">
        <f t="shared" si="42"/>
        <v>3191860000</v>
      </c>
      <c r="L241" t="str">
        <f t="shared" si="43"/>
        <v>'3191860000'</v>
      </c>
      <c r="M241" t="str">
        <f t="shared" si="44"/>
        <v>'COMPENSAÇÕES A REGIMES DE PREVIDÊNCIA'</v>
      </c>
      <c r="N241" t="str">
        <f t="shared" si="45"/>
        <v>'S'</v>
      </c>
      <c r="O241">
        <f t="shared" si="46"/>
        <v>6</v>
      </c>
      <c r="P241" t="str">
        <f t="shared" si="47"/>
        <v>Insert into CONTA_RECEITA_DESPESA  (VERSION,ATIVO,DATE_CREATED,LAST_UPDATED,TIPO,CODIGO,DESCRICAO,ANALITICO,TAMANHO) values (0,'S',sysdate,sysdate,'D','3191860000','COMPENSAÇÕES A REGIMES DE PREVIDÊNCIA','S',6);</v>
      </c>
    </row>
    <row r="242" spans="1:16" ht="17" thickBot="1" x14ac:dyDescent="0.25">
      <c r="A242" s="11" t="str">
        <f t="shared" si="48"/>
        <v>3</v>
      </c>
      <c r="B242" s="12" t="str">
        <f t="shared" si="49"/>
        <v>1</v>
      </c>
      <c r="C242" s="13" t="str">
        <f t="shared" si="50"/>
        <v>91</v>
      </c>
      <c r="D242" s="13" t="str">
        <f t="shared" si="51"/>
        <v>91</v>
      </c>
      <c r="E242" s="13" t="str">
        <f t="shared" si="52"/>
        <v>00</v>
      </c>
      <c r="F242" s="14" t="str">
        <f t="shared" si="53"/>
        <v>00</v>
      </c>
      <c r="G242" s="18">
        <v>3191910000</v>
      </c>
      <c r="H242" s="15" t="s">
        <v>211</v>
      </c>
      <c r="I242" s="12" t="s">
        <v>10</v>
      </c>
      <c r="K242" t="str">
        <f t="shared" si="42"/>
        <v>3191910000</v>
      </c>
      <c r="L242" t="str">
        <f t="shared" si="43"/>
        <v>'3191910000'</v>
      </c>
      <c r="M242" t="str">
        <f t="shared" si="44"/>
        <v>'SENTENÇAS JUDICIAIS '</v>
      </c>
      <c r="N242" t="str">
        <f t="shared" si="45"/>
        <v>'N'</v>
      </c>
      <c r="O242">
        <f t="shared" si="46"/>
        <v>6</v>
      </c>
      <c r="P242" t="str">
        <f t="shared" si="47"/>
        <v>Insert into CONTA_RECEITA_DESPESA  (VERSION,ATIVO,DATE_CREATED,LAST_UPDATED,TIPO,CODIGO,DESCRICAO,ANALITICO,TAMANHO) values (0,'S',sysdate,sysdate,'D','3191910000','SENTENÇAS JUDICIAIS ','N',6);</v>
      </c>
    </row>
    <row r="243" spans="1:16" ht="17" thickBot="1" x14ac:dyDescent="0.25">
      <c r="A243" s="11" t="str">
        <f t="shared" si="48"/>
        <v>3</v>
      </c>
      <c r="B243" s="12" t="str">
        <f t="shared" si="49"/>
        <v>1</v>
      </c>
      <c r="C243" s="13" t="str">
        <f t="shared" si="50"/>
        <v>91</v>
      </c>
      <c r="D243" s="13" t="str">
        <f t="shared" si="51"/>
        <v>91</v>
      </c>
      <c r="E243" s="13" t="str">
        <f t="shared" si="52"/>
        <v>51</v>
      </c>
      <c r="F243" s="14" t="str">
        <f t="shared" si="53"/>
        <v>00</v>
      </c>
      <c r="G243" s="18">
        <v>3191915100</v>
      </c>
      <c r="H243" s="15" t="s">
        <v>212</v>
      </c>
      <c r="I243" s="12" t="s">
        <v>13</v>
      </c>
      <c r="K243" t="str">
        <f t="shared" si="42"/>
        <v>3191915100</v>
      </c>
      <c r="L243" t="str">
        <f t="shared" si="43"/>
        <v>'3191915100'</v>
      </c>
      <c r="M243" t="str">
        <f t="shared" si="44"/>
        <v>'OBRIGACOES PATRONAIS DE PRECATORIOS'</v>
      </c>
      <c r="N243" t="str">
        <f t="shared" si="45"/>
        <v>'S'</v>
      </c>
      <c r="O243">
        <f t="shared" si="46"/>
        <v>8</v>
      </c>
      <c r="P243" t="str">
        <f t="shared" si="47"/>
        <v>Insert into CONTA_RECEITA_DESPESA  (VERSION,ATIVO,DATE_CREATED,LAST_UPDATED,TIPO,CODIGO,DESCRICAO,ANALITICO,TAMANHO) values (0,'S',sysdate,sysdate,'D','3191915100','OBRIGACOES PATRONAIS DE PRECATORIOS','S',8);</v>
      </c>
    </row>
    <row r="244" spans="1:16" ht="17" thickBot="1" x14ac:dyDescent="0.25">
      <c r="A244" s="11" t="str">
        <f t="shared" si="48"/>
        <v>3</v>
      </c>
      <c r="B244" s="12" t="str">
        <f t="shared" si="49"/>
        <v>1</v>
      </c>
      <c r="C244" s="13" t="str">
        <f t="shared" si="50"/>
        <v>91</v>
      </c>
      <c r="D244" s="13" t="str">
        <f t="shared" si="51"/>
        <v>91</v>
      </c>
      <c r="E244" s="13" t="str">
        <f t="shared" si="52"/>
        <v>52</v>
      </c>
      <c r="F244" s="14" t="str">
        <f t="shared" si="53"/>
        <v>00</v>
      </c>
      <c r="G244" s="18">
        <v>3191915200</v>
      </c>
      <c r="H244" s="15" t="s">
        <v>213</v>
      </c>
      <c r="I244" s="12" t="s">
        <v>13</v>
      </c>
      <c r="K244" t="str">
        <f t="shared" si="42"/>
        <v>3191915200</v>
      </c>
      <c r="L244" t="str">
        <f t="shared" si="43"/>
        <v>'3191915200'</v>
      </c>
      <c r="M244" t="str">
        <f t="shared" si="44"/>
        <v>'OBRIGACOES PATRONAIS – SENTENÇAS JUDICIAIS PEQUENO VALOR'</v>
      </c>
      <c r="N244" t="str">
        <f t="shared" si="45"/>
        <v>'S'</v>
      </c>
      <c r="O244">
        <f t="shared" si="46"/>
        <v>8</v>
      </c>
      <c r="P244" t="str">
        <f t="shared" si="47"/>
        <v>Insert into CONTA_RECEITA_DESPESA  (VERSION,ATIVO,DATE_CREATED,LAST_UPDATED,TIPO,CODIGO,DESCRICAO,ANALITICO,TAMANHO) values (0,'S',sysdate,sysdate,'D','3191915200','OBRIGACOES PATRONAIS – SENTENÇAS JUDICIAIS PEQUENO VALOR','S',8);</v>
      </c>
    </row>
    <row r="245" spans="1:16" ht="17" thickBot="1" x14ac:dyDescent="0.25">
      <c r="A245" s="11" t="str">
        <f t="shared" si="48"/>
        <v>3</v>
      </c>
      <c r="B245" s="12" t="str">
        <f t="shared" si="49"/>
        <v>1</v>
      </c>
      <c r="C245" s="13" t="str">
        <f t="shared" si="50"/>
        <v>91</v>
      </c>
      <c r="D245" s="13" t="str">
        <f t="shared" si="51"/>
        <v>91</v>
      </c>
      <c r="E245" s="13" t="str">
        <f t="shared" si="52"/>
        <v>53</v>
      </c>
      <c r="F245" s="14" t="str">
        <f t="shared" si="53"/>
        <v>00</v>
      </c>
      <c r="G245" s="18">
        <v>3191915300</v>
      </c>
      <c r="H245" s="15" t="s">
        <v>214</v>
      </c>
      <c r="I245" s="12" t="s">
        <v>13</v>
      </c>
      <c r="K245" t="str">
        <f t="shared" si="42"/>
        <v>3191915300</v>
      </c>
      <c r="L245" t="str">
        <f t="shared" si="43"/>
        <v>'3191915300'</v>
      </c>
      <c r="M245" t="str">
        <f t="shared" si="44"/>
        <v>'OBRIGACOES PATRONAIS SENTENÇAS JUDICIAIS -PESSOAL CIVIL'</v>
      </c>
      <c r="N245" t="str">
        <f t="shared" si="45"/>
        <v>'S'</v>
      </c>
      <c r="O245">
        <f t="shared" si="46"/>
        <v>8</v>
      </c>
      <c r="P245" t="str">
        <f t="shared" si="47"/>
        <v>Insert into CONTA_RECEITA_DESPESA  (VERSION,ATIVO,DATE_CREATED,LAST_UPDATED,TIPO,CODIGO,DESCRICAO,ANALITICO,TAMANHO) values (0,'S',sysdate,sysdate,'D','3191915300','OBRIGACOES PATRONAIS SENTENÇAS JUDICIAIS -PESSOAL CIVIL','S',8);</v>
      </c>
    </row>
    <row r="246" spans="1:16" ht="17" thickBot="1" x14ac:dyDescent="0.25">
      <c r="A246" s="11" t="str">
        <f t="shared" si="48"/>
        <v>3</v>
      </c>
      <c r="B246" s="12" t="str">
        <f t="shared" si="49"/>
        <v>1</v>
      </c>
      <c r="C246" s="13" t="str">
        <f t="shared" si="50"/>
        <v>91</v>
      </c>
      <c r="D246" s="13" t="str">
        <f t="shared" si="51"/>
        <v>91</v>
      </c>
      <c r="E246" s="13" t="str">
        <f t="shared" si="52"/>
        <v>54</v>
      </c>
      <c r="F246" s="14" t="str">
        <f t="shared" si="53"/>
        <v>00</v>
      </c>
      <c r="G246" s="18">
        <v>3191915400</v>
      </c>
      <c r="H246" s="15" t="s">
        <v>215</v>
      </c>
      <c r="I246" s="12" t="s">
        <v>13</v>
      </c>
      <c r="K246" t="str">
        <f t="shared" si="42"/>
        <v>3191915400</v>
      </c>
      <c r="L246" t="str">
        <f t="shared" si="43"/>
        <v>'3191915400'</v>
      </c>
      <c r="M246" t="str">
        <f t="shared" si="44"/>
        <v>'OBRIGACOES PATRONAIS SENTENÇAS JUDICIAIS -PESSOAL MILITAR'</v>
      </c>
      <c r="N246" t="str">
        <f t="shared" si="45"/>
        <v>'S'</v>
      </c>
      <c r="O246">
        <f t="shared" si="46"/>
        <v>8</v>
      </c>
      <c r="P246" t="str">
        <f t="shared" si="47"/>
        <v>Insert into CONTA_RECEITA_DESPESA  (VERSION,ATIVO,DATE_CREATED,LAST_UPDATED,TIPO,CODIGO,DESCRICAO,ANALITICO,TAMANHO) values (0,'S',sysdate,sysdate,'D','3191915400','OBRIGACOES PATRONAIS SENTENÇAS JUDICIAIS -PESSOAL MILITAR','S',8);</v>
      </c>
    </row>
    <row r="247" spans="1:16" ht="17" thickBot="1" x14ac:dyDescent="0.25">
      <c r="A247" s="11" t="str">
        <f t="shared" si="48"/>
        <v>3</v>
      </c>
      <c r="B247" s="12" t="str">
        <f t="shared" si="49"/>
        <v>1</v>
      </c>
      <c r="C247" s="13" t="str">
        <f t="shared" si="50"/>
        <v>91</v>
      </c>
      <c r="D247" s="13" t="str">
        <f t="shared" si="51"/>
        <v>91</v>
      </c>
      <c r="E247" s="13" t="str">
        <f t="shared" si="52"/>
        <v>99</v>
      </c>
      <c r="F247" s="14" t="str">
        <f t="shared" si="53"/>
        <v>00</v>
      </c>
      <c r="G247" s="18">
        <v>3191919900</v>
      </c>
      <c r="H247" s="15" t="s">
        <v>171</v>
      </c>
      <c r="I247" s="12" t="s">
        <v>13</v>
      </c>
      <c r="K247" t="str">
        <f t="shared" si="42"/>
        <v>3191919900</v>
      </c>
      <c r="L247" t="str">
        <f t="shared" si="43"/>
        <v>'3191919900'</v>
      </c>
      <c r="M247" t="str">
        <f t="shared" si="44"/>
        <v>'OUTRAS SENTENCAS JUDICIAIS'</v>
      </c>
      <c r="N247" t="str">
        <f t="shared" si="45"/>
        <v>'S'</v>
      </c>
      <c r="O247">
        <f t="shared" si="46"/>
        <v>8</v>
      </c>
      <c r="P247" t="str">
        <f t="shared" si="47"/>
        <v>Insert into CONTA_RECEITA_DESPESA  (VERSION,ATIVO,DATE_CREATED,LAST_UPDATED,TIPO,CODIGO,DESCRICAO,ANALITICO,TAMANHO) values (0,'S',sysdate,sysdate,'D','3191919900','OUTRAS SENTENCAS JUDICIAIS','S',8);</v>
      </c>
    </row>
    <row r="248" spans="1:16" ht="17" thickBot="1" x14ac:dyDescent="0.25">
      <c r="A248" s="11" t="str">
        <f t="shared" si="48"/>
        <v>3</v>
      </c>
      <c r="B248" s="12" t="str">
        <f t="shared" si="49"/>
        <v>1</v>
      </c>
      <c r="C248" s="13" t="str">
        <f t="shared" si="50"/>
        <v>91</v>
      </c>
      <c r="D248" s="13" t="str">
        <f t="shared" si="51"/>
        <v>92</v>
      </c>
      <c r="E248" s="13" t="str">
        <f t="shared" si="52"/>
        <v>00</v>
      </c>
      <c r="F248" s="14" t="str">
        <f t="shared" si="53"/>
        <v>00</v>
      </c>
      <c r="G248" s="18">
        <v>3191920000</v>
      </c>
      <c r="H248" s="15" t="s">
        <v>216</v>
      </c>
      <c r="I248" s="12" t="s">
        <v>10</v>
      </c>
      <c r="K248" t="str">
        <f t="shared" si="42"/>
        <v>3191920000</v>
      </c>
      <c r="L248" t="str">
        <f t="shared" si="43"/>
        <v>'3191920000'</v>
      </c>
      <c r="M248" t="str">
        <f t="shared" si="44"/>
        <v>'DESPESAS DE EXERCÍCIOS ANTERIORES '</v>
      </c>
      <c r="N248" t="str">
        <f t="shared" si="45"/>
        <v>'N'</v>
      </c>
      <c r="O248">
        <f t="shared" si="46"/>
        <v>6</v>
      </c>
      <c r="P248" t="str">
        <f t="shared" si="47"/>
        <v>Insert into CONTA_RECEITA_DESPESA  (VERSION,ATIVO,DATE_CREATED,LAST_UPDATED,TIPO,CODIGO,DESCRICAO,ANALITICO,TAMANHO) values (0,'S',sysdate,sysdate,'D','3191920000','DESPESAS DE EXERCÍCIOS ANTERIORES ','N',6);</v>
      </c>
    </row>
    <row r="249" spans="1:16" ht="17" thickBot="1" x14ac:dyDescent="0.25">
      <c r="A249" s="11" t="str">
        <f t="shared" si="48"/>
        <v>3</v>
      </c>
      <c r="B249" s="12" t="str">
        <f t="shared" si="49"/>
        <v>1</v>
      </c>
      <c r="C249" s="13" t="str">
        <f t="shared" si="50"/>
        <v>91</v>
      </c>
      <c r="D249" s="13" t="str">
        <f t="shared" si="51"/>
        <v>92</v>
      </c>
      <c r="E249" s="13" t="str">
        <f t="shared" si="52"/>
        <v>01</v>
      </c>
      <c r="F249" s="14" t="str">
        <f t="shared" si="53"/>
        <v>00</v>
      </c>
      <c r="G249" s="18">
        <v>3191920100</v>
      </c>
      <c r="H249" s="15" t="s">
        <v>217</v>
      </c>
      <c r="I249" s="12" t="s">
        <v>13</v>
      </c>
      <c r="K249" t="str">
        <f t="shared" si="42"/>
        <v>3191920100</v>
      </c>
      <c r="L249" t="str">
        <f t="shared" si="43"/>
        <v>'3191920100'</v>
      </c>
      <c r="M249" t="str">
        <f t="shared" si="44"/>
        <v>'DESPESAS DE EXERCÍCIOS ANTERIORES DE PESSOAL ATIVO '</v>
      </c>
      <c r="N249" t="str">
        <f t="shared" si="45"/>
        <v>'S'</v>
      </c>
      <c r="O249">
        <f t="shared" si="46"/>
        <v>8</v>
      </c>
      <c r="P249" t="str">
        <f t="shared" si="47"/>
        <v>Insert into CONTA_RECEITA_DESPESA  (VERSION,ATIVO,DATE_CREATED,LAST_UPDATED,TIPO,CODIGO,DESCRICAO,ANALITICO,TAMANHO) values (0,'S',sysdate,sysdate,'D','3191920100','DESPESAS DE EXERCÍCIOS ANTERIORES DE PESSOAL ATIVO ','S',8);</v>
      </c>
    </row>
    <row r="250" spans="1:16" ht="33" thickBot="1" x14ac:dyDescent="0.25">
      <c r="A250" s="11" t="str">
        <f t="shared" si="48"/>
        <v>3</v>
      </c>
      <c r="B250" s="12" t="str">
        <f t="shared" si="49"/>
        <v>1</v>
      </c>
      <c r="C250" s="13" t="str">
        <f t="shared" si="50"/>
        <v>91</v>
      </c>
      <c r="D250" s="13" t="str">
        <f t="shared" si="51"/>
        <v>92</v>
      </c>
      <c r="E250" s="13" t="str">
        <f t="shared" si="52"/>
        <v>03</v>
      </c>
      <c r="F250" s="14" t="str">
        <f t="shared" si="53"/>
        <v>00</v>
      </c>
      <c r="G250" s="18">
        <v>3191920300</v>
      </c>
      <c r="H250" s="15" t="s">
        <v>218</v>
      </c>
      <c r="I250" s="12" t="s">
        <v>13</v>
      </c>
      <c r="K250" t="str">
        <f t="shared" si="42"/>
        <v>3191920300</v>
      </c>
      <c r="L250" t="str">
        <f t="shared" si="43"/>
        <v>'3191920300'</v>
      </c>
      <c r="M250" t="str">
        <f t="shared" si="44"/>
        <v>'DESPESAS DE EXERCÍCIOS ANTERIORES DE INATIVOS E PENSIONISTAS CUSTEADAS COM RECURSOS ORDINÁRIOS DO TESOURO'</v>
      </c>
      <c r="N250" t="str">
        <f t="shared" si="45"/>
        <v>'S'</v>
      </c>
      <c r="O250">
        <f t="shared" si="46"/>
        <v>8</v>
      </c>
      <c r="P250" t="str">
        <f t="shared" si="47"/>
        <v>Insert into CONTA_RECEITA_DESPESA  (VERSION,ATIVO,DATE_CREATED,LAST_UPDATED,TIPO,CODIGO,DESCRICAO,ANALITICO,TAMANHO) values (0,'S',sysdate,sysdate,'D','3191920300','DESPESAS DE EXERCÍCIOS ANTERIORES DE INATIVOS E PENSIONISTAS CUSTEADAS COM RECURSOS ORDINÁRIOS DO TESOURO','S',8);</v>
      </c>
    </row>
    <row r="251" spans="1:16" ht="17" thickBot="1" x14ac:dyDescent="0.25">
      <c r="A251" s="11" t="str">
        <f t="shared" si="48"/>
        <v>3</v>
      </c>
      <c r="B251" s="12" t="str">
        <f t="shared" si="49"/>
        <v>1</v>
      </c>
      <c r="C251" s="13" t="str">
        <f t="shared" si="50"/>
        <v>91</v>
      </c>
      <c r="D251" s="13" t="str">
        <f t="shared" si="51"/>
        <v>92</v>
      </c>
      <c r="E251" s="13" t="str">
        <f t="shared" si="52"/>
        <v>04</v>
      </c>
      <c r="F251" s="14" t="str">
        <f t="shared" si="53"/>
        <v>00</v>
      </c>
      <c r="G251" s="18">
        <v>3191920400</v>
      </c>
      <c r="H251" s="15" t="s">
        <v>40</v>
      </c>
      <c r="I251" s="12" t="s">
        <v>13</v>
      </c>
      <c r="K251" t="str">
        <f t="shared" si="42"/>
        <v>3191920400</v>
      </c>
      <c r="L251" t="str">
        <f t="shared" si="43"/>
        <v>'3191920400'</v>
      </c>
      <c r="M251" t="str">
        <f t="shared" si="44"/>
        <v>'CONTRATAÇÃO POR TEMPO DETERMINADO'</v>
      </c>
      <c r="N251" t="str">
        <f t="shared" si="45"/>
        <v>'S'</v>
      </c>
      <c r="O251">
        <f t="shared" si="46"/>
        <v>8</v>
      </c>
      <c r="P251" t="str">
        <f t="shared" si="47"/>
        <v>Insert into CONTA_RECEITA_DESPESA  (VERSION,ATIVO,DATE_CREATED,LAST_UPDATED,TIPO,CODIGO,DESCRICAO,ANALITICO,TAMANHO) values (0,'S',sysdate,sysdate,'D','3191920400','CONTRATAÇÃO POR TEMPO DETERMINADO','S',8);</v>
      </c>
    </row>
    <row r="252" spans="1:16" ht="17" thickBot="1" x14ac:dyDescent="0.25">
      <c r="A252" s="11" t="str">
        <f t="shared" si="48"/>
        <v>3</v>
      </c>
      <c r="B252" s="12" t="str">
        <f t="shared" si="49"/>
        <v>1</v>
      </c>
      <c r="C252" s="13" t="str">
        <f t="shared" si="50"/>
        <v>91</v>
      </c>
      <c r="D252" s="13" t="str">
        <f t="shared" si="51"/>
        <v>92</v>
      </c>
      <c r="E252" s="13" t="str">
        <f t="shared" si="52"/>
        <v>05</v>
      </c>
      <c r="F252" s="14" t="str">
        <f t="shared" si="53"/>
        <v>00</v>
      </c>
      <c r="G252" s="18">
        <v>3191920500</v>
      </c>
      <c r="H252" s="15" t="s">
        <v>219</v>
      </c>
      <c r="I252" s="12" t="s">
        <v>13</v>
      </c>
      <c r="K252" t="str">
        <f t="shared" si="42"/>
        <v>3191920500</v>
      </c>
      <c r="L252" t="str">
        <f t="shared" si="43"/>
        <v>'3191920500'</v>
      </c>
      <c r="M252" t="str">
        <f t="shared" si="44"/>
        <v>'CONTRIBUICOES PREVIDENCIARIAS - RPPS - PESSOAL ATIVO DO PLANO PREVIDENCIÁRIO'</v>
      </c>
      <c r="N252" t="str">
        <f t="shared" si="45"/>
        <v>'S'</v>
      </c>
      <c r="O252">
        <f t="shared" si="46"/>
        <v>8</v>
      </c>
      <c r="P252" t="str">
        <f t="shared" si="47"/>
        <v>Insert into CONTA_RECEITA_DESPESA  (VERSION,ATIVO,DATE_CREATED,LAST_UPDATED,TIPO,CODIGO,DESCRICAO,ANALITICO,TAMANHO) values (0,'S',sysdate,sysdate,'D','3191920500','CONTRIBUICOES PREVIDENCIARIAS - RPPS - PESSOAL ATIVO DO PLANO PREVIDENCIÁRIO','S',8);</v>
      </c>
    </row>
    <row r="253" spans="1:16" ht="33" thickBot="1" x14ac:dyDescent="0.25">
      <c r="A253" s="11" t="str">
        <f t="shared" si="48"/>
        <v>3</v>
      </c>
      <c r="B253" s="12" t="str">
        <f t="shared" si="49"/>
        <v>1</v>
      </c>
      <c r="C253" s="13" t="str">
        <f t="shared" si="50"/>
        <v>91</v>
      </c>
      <c r="D253" s="13" t="str">
        <f t="shared" si="51"/>
        <v>92</v>
      </c>
      <c r="E253" s="13" t="str">
        <f t="shared" si="52"/>
        <v>06</v>
      </c>
      <c r="F253" s="14" t="str">
        <f t="shared" si="53"/>
        <v>00</v>
      </c>
      <c r="G253" s="18">
        <v>3191920600</v>
      </c>
      <c r="H253" s="15" t="s">
        <v>220</v>
      </c>
      <c r="I253" s="12" t="s">
        <v>13</v>
      </c>
      <c r="K253" t="str">
        <f t="shared" si="42"/>
        <v>3191920600</v>
      </c>
      <c r="L253" t="str">
        <f t="shared" si="43"/>
        <v>'3191920600'</v>
      </c>
      <c r="M253" t="str">
        <f t="shared" si="44"/>
        <v>'CONTRIBUICOES PREVIDENCIARIAS - RPPS - PESSOAL INATIVO E PENSIONISTA DO PLANO PREVIDENCIÁRIO'</v>
      </c>
      <c r="N253" t="str">
        <f t="shared" si="45"/>
        <v>'S'</v>
      </c>
      <c r="O253">
        <f t="shared" si="46"/>
        <v>8</v>
      </c>
      <c r="P253" t="str">
        <f t="shared" si="47"/>
        <v>Insert into CONTA_RECEITA_DESPESA  (VERSION,ATIVO,DATE_CREATED,LAST_UPDATED,TIPO,CODIGO,DESCRICAO,ANALITICO,TAMANHO) values (0,'S',sysdate,sysdate,'D','3191920600','CONTRIBUICOES PREVIDENCIARIAS - RPPS - PESSOAL INATIVO E PENSIONISTA DO PLANO PREVIDENCIÁRIO','S',8);</v>
      </c>
    </row>
    <row r="254" spans="1:16" ht="17" thickBot="1" x14ac:dyDescent="0.25">
      <c r="A254" s="11" t="str">
        <f t="shared" si="48"/>
        <v>3</v>
      </c>
      <c r="B254" s="12" t="str">
        <f t="shared" si="49"/>
        <v>1</v>
      </c>
      <c r="C254" s="13" t="str">
        <f t="shared" si="50"/>
        <v>91</v>
      </c>
      <c r="D254" s="13" t="str">
        <f t="shared" si="51"/>
        <v>92</v>
      </c>
      <c r="E254" s="13" t="str">
        <f t="shared" si="52"/>
        <v>07</v>
      </c>
      <c r="F254" s="14" t="str">
        <f t="shared" si="53"/>
        <v>00</v>
      </c>
      <c r="G254" s="18">
        <v>3191920700</v>
      </c>
      <c r="H254" s="15" t="s">
        <v>221</v>
      </c>
      <c r="I254" s="12" t="s">
        <v>13</v>
      </c>
      <c r="K254" t="str">
        <f t="shared" si="42"/>
        <v>3191920700</v>
      </c>
      <c r="L254" t="str">
        <f t="shared" si="43"/>
        <v>'3191920700'</v>
      </c>
      <c r="M254" t="str">
        <f t="shared" si="44"/>
        <v>'CONTRIBUICOES PREVIDENCIARIAS - RPPS - PESSOAL ATIVO DO PLANO FINANCEIRO'</v>
      </c>
      <c r="N254" t="str">
        <f t="shared" si="45"/>
        <v>'S'</v>
      </c>
      <c r="O254">
        <f t="shared" si="46"/>
        <v>8</v>
      </c>
      <c r="P254" t="str">
        <f t="shared" si="47"/>
        <v>Insert into CONTA_RECEITA_DESPESA  (VERSION,ATIVO,DATE_CREATED,LAST_UPDATED,TIPO,CODIGO,DESCRICAO,ANALITICO,TAMANHO) values (0,'S',sysdate,sysdate,'D','3191920700','CONTRIBUICOES PREVIDENCIARIAS - RPPS - PESSOAL ATIVO DO PLANO FINANCEIRO','S',8);</v>
      </c>
    </row>
    <row r="255" spans="1:16" ht="33" thickBot="1" x14ac:dyDescent="0.25">
      <c r="A255" s="11" t="str">
        <f t="shared" si="48"/>
        <v>3</v>
      </c>
      <c r="B255" s="12" t="str">
        <f t="shared" si="49"/>
        <v>1</v>
      </c>
      <c r="C255" s="13" t="str">
        <f t="shared" si="50"/>
        <v>91</v>
      </c>
      <c r="D255" s="13" t="str">
        <f t="shared" si="51"/>
        <v>92</v>
      </c>
      <c r="E255" s="13" t="str">
        <f t="shared" si="52"/>
        <v>08</v>
      </c>
      <c r="F255" s="14" t="str">
        <f t="shared" si="53"/>
        <v>00</v>
      </c>
      <c r="G255" s="18">
        <v>3191920800</v>
      </c>
      <c r="H255" s="15" t="s">
        <v>222</v>
      </c>
      <c r="I255" s="12" t="s">
        <v>13</v>
      </c>
      <c r="K255" t="str">
        <f t="shared" si="42"/>
        <v>3191920800</v>
      </c>
      <c r="L255" t="str">
        <f t="shared" si="43"/>
        <v>'3191920800'</v>
      </c>
      <c r="M255" t="str">
        <f t="shared" si="44"/>
        <v>'CONTRIBUICOES PREVIDENCIARIAS - RPPS - PESSOAL INATIVO E PENSIONISTA DO PLANO FINANCEIRO'</v>
      </c>
      <c r="N255" t="str">
        <f t="shared" si="45"/>
        <v>'S'</v>
      </c>
      <c r="O255">
        <f t="shared" si="46"/>
        <v>8</v>
      </c>
      <c r="P255" t="str">
        <f t="shared" si="47"/>
        <v>Insert into CONTA_RECEITA_DESPESA  (VERSION,ATIVO,DATE_CREATED,LAST_UPDATED,TIPO,CODIGO,DESCRICAO,ANALITICO,TAMANHO) values (0,'S',sysdate,sysdate,'D','3191920800','CONTRIBUICOES PREVIDENCIARIAS - RPPS - PESSOAL INATIVO E PENSIONISTA DO PLANO FINANCEIRO','S',8);</v>
      </c>
    </row>
    <row r="256" spans="1:16" ht="33" thickBot="1" x14ac:dyDescent="0.25">
      <c r="A256" s="11" t="str">
        <f t="shared" si="48"/>
        <v>3</v>
      </c>
      <c r="B256" s="12" t="str">
        <f t="shared" si="49"/>
        <v>1</v>
      </c>
      <c r="C256" s="13" t="str">
        <f t="shared" si="50"/>
        <v>91</v>
      </c>
      <c r="D256" s="13" t="str">
        <f t="shared" si="51"/>
        <v>92</v>
      </c>
      <c r="E256" s="13" t="str">
        <f t="shared" si="52"/>
        <v>09</v>
      </c>
      <c r="F256" s="14" t="str">
        <f t="shared" si="53"/>
        <v>00</v>
      </c>
      <c r="G256" s="18">
        <v>3191920900</v>
      </c>
      <c r="H256" s="15" t="s">
        <v>223</v>
      </c>
      <c r="I256" s="12" t="s">
        <v>13</v>
      </c>
      <c r="K256" t="str">
        <f t="shared" si="42"/>
        <v>3191920900</v>
      </c>
      <c r="L256" t="str">
        <f t="shared" si="43"/>
        <v>'3191920900'</v>
      </c>
      <c r="M256" t="str">
        <f t="shared" si="44"/>
        <v>'ALÍQUOTA SUPLEMENTAR DE CONTRIBUIÇÃO PREVIDENCIÁRIA - PESSOAL ATIVO DO PLANO PREVIDENCIÁRIO'</v>
      </c>
      <c r="N256" t="str">
        <f t="shared" si="45"/>
        <v>'S'</v>
      </c>
      <c r="O256">
        <f t="shared" si="46"/>
        <v>8</v>
      </c>
      <c r="P256" t="str">
        <f t="shared" si="47"/>
        <v>Insert into CONTA_RECEITA_DESPESA  (VERSION,ATIVO,DATE_CREATED,LAST_UPDATED,TIPO,CODIGO,DESCRICAO,ANALITICO,TAMANHO) values (0,'S',sysdate,sysdate,'D','3191920900','ALÍQUOTA SUPLEMENTAR DE CONTRIBUIÇÃO PREVIDENCIÁRIA - PESSOAL ATIVO DO PLANO PREVIDENCIÁRIO','S',8);</v>
      </c>
    </row>
    <row r="257" spans="1:16" ht="33" thickBot="1" x14ac:dyDescent="0.25">
      <c r="A257" s="11" t="str">
        <f t="shared" si="48"/>
        <v>3</v>
      </c>
      <c r="B257" s="12" t="str">
        <f t="shared" si="49"/>
        <v>1</v>
      </c>
      <c r="C257" s="13" t="str">
        <f t="shared" si="50"/>
        <v>91</v>
      </c>
      <c r="D257" s="13" t="str">
        <f t="shared" si="51"/>
        <v>92</v>
      </c>
      <c r="E257" s="13" t="str">
        <f t="shared" si="52"/>
        <v>10</v>
      </c>
      <c r="F257" s="14" t="str">
        <f t="shared" si="53"/>
        <v>00</v>
      </c>
      <c r="G257" s="18">
        <v>3191921000</v>
      </c>
      <c r="H257" s="15" t="s">
        <v>224</v>
      </c>
      <c r="I257" s="12" t="s">
        <v>13</v>
      </c>
      <c r="K257" t="str">
        <f t="shared" si="42"/>
        <v>3191921000</v>
      </c>
      <c r="L257" t="str">
        <f t="shared" si="43"/>
        <v>'3191921000'</v>
      </c>
      <c r="M257" t="str">
        <f t="shared" si="44"/>
        <v>'ALÍQUOTA SUPLEMENTAR DE CONTRIBUIÇÃO PREVIDENCIÁRIA - PESSOAL INATIVO E PENSIONISTA DO PLANO PREVIDENCIÁRIO'</v>
      </c>
      <c r="N257" t="str">
        <f t="shared" si="45"/>
        <v>'S'</v>
      </c>
      <c r="O257">
        <f t="shared" si="46"/>
        <v>8</v>
      </c>
      <c r="P257" t="str">
        <f t="shared" si="47"/>
        <v>Insert into CONTA_RECEITA_DESPESA  (VERSION,ATIVO,DATE_CREATED,LAST_UPDATED,TIPO,CODIGO,DESCRICAO,ANALITICO,TAMANHO) values (0,'S',sysdate,sysdate,'D','3191921000','ALÍQUOTA SUPLEMENTAR DE CONTRIBUIÇÃO PREVIDENCIÁRIA - PESSOAL INATIVO E PENSIONISTA DO PLANO PREVIDENCIÁRIO','S',8);</v>
      </c>
    </row>
    <row r="258" spans="1:16" ht="33" thickBot="1" x14ac:dyDescent="0.25">
      <c r="A258" s="11" t="str">
        <f t="shared" si="48"/>
        <v>3</v>
      </c>
      <c r="B258" s="12" t="str">
        <f t="shared" si="49"/>
        <v>1</v>
      </c>
      <c r="C258" s="13" t="str">
        <f t="shared" si="50"/>
        <v>91</v>
      </c>
      <c r="D258" s="13" t="str">
        <f t="shared" si="51"/>
        <v>92</v>
      </c>
      <c r="E258" s="13" t="str">
        <f t="shared" si="52"/>
        <v>11</v>
      </c>
      <c r="F258" s="14" t="str">
        <f t="shared" si="53"/>
        <v>00</v>
      </c>
      <c r="G258" s="18">
        <v>3191921100</v>
      </c>
      <c r="H258" s="15" t="s">
        <v>225</v>
      </c>
      <c r="I258" s="12" t="s">
        <v>13</v>
      </c>
      <c r="K258" t="str">
        <f t="shared" si="42"/>
        <v>3191921100</v>
      </c>
      <c r="L258" t="str">
        <f t="shared" si="43"/>
        <v>'3191921100'</v>
      </c>
      <c r="M258" t="str">
        <f t="shared" si="44"/>
        <v>'ALÍQUOTA SUPLEMENTAR DE CONTRIBUIÇÃO PREVIDENCIÁRIA - PESSOAL ATIVO DO PLANO FINANCEIRO'</v>
      </c>
      <c r="N258" t="str">
        <f t="shared" si="45"/>
        <v>'S'</v>
      </c>
      <c r="O258">
        <f t="shared" si="46"/>
        <v>8</v>
      </c>
      <c r="P258" t="str">
        <f t="shared" si="47"/>
        <v>Insert into CONTA_RECEITA_DESPESA  (VERSION,ATIVO,DATE_CREATED,LAST_UPDATED,TIPO,CODIGO,DESCRICAO,ANALITICO,TAMANHO) values (0,'S',sysdate,sysdate,'D','3191921100','ALÍQUOTA SUPLEMENTAR DE CONTRIBUIÇÃO PREVIDENCIÁRIA - PESSOAL ATIVO DO PLANO FINANCEIRO','S',8);</v>
      </c>
    </row>
    <row r="259" spans="1:16" ht="33" thickBot="1" x14ac:dyDescent="0.25">
      <c r="A259" s="11" t="str">
        <f t="shared" si="48"/>
        <v>3</v>
      </c>
      <c r="B259" s="12" t="str">
        <f t="shared" si="49"/>
        <v>1</v>
      </c>
      <c r="C259" s="13" t="str">
        <f t="shared" si="50"/>
        <v>91</v>
      </c>
      <c r="D259" s="13" t="str">
        <f t="shared" si="51"/>
        <v>92</v>
      </c>
      <c r="E259" s="13" t="str">
        <f t="shared" si="52"/>
        <v>12</v>
      </c>
      <c r="F259" s="14" t="str">
        <f t="shared" si="53"/>
        <v>00</v>
      </c>
      <c r="G259" s="18">
        <v>3191921200</v>
      </c>
      <c r="H259" s="15" t="s">
        <v>226</v>
      </c>
      <c r="I259" s="12" t="s">
        <v>13</v>
      </c>
      <c r="K259" t="str">
        <f t="shared" si="42"/>
        <v>3191921200</v>
      </c>
      <c r="L259" t="str">
        <f t="shared" si="43"/>
        <v>'3191921200'</v>
      </c>
      <c r="M259" t="str">
        <f t="shared" si="44"/>
        <v>'ALÍQUOTA SUPLEMENTAR DE CONTRIBUIÇÃO PREVIDENCIÁRIA - PESSOAL INATIVO E PENSIONISTA DO PLANO FINANCEIRO'</v>
      </c>
      <c r="N259" t="str">
        <f t="shared" si="45"/>
        <v>'S'</v>
      </c>
      <c r="O259">
        <f t="shared" si="46"/>
        <v>8</v>
      </c>
      <c r="P259" t="str">
        <f t="shared" si="47"/>
        <v>Insert into CONTA_RECEITA_DESPESA  (VERSION,ATIVO,DATE_CREATED,LAST_UPDATED,TIPO,CODIGO,DESCRICAO,ANALITICO,TAMANHO) values (0,'S',sysdate,sysdate,'D','3191921200','ALÍQUOTA SUPLEMENTAR DE CONTRIBUIÇÃO PREVIDENCIÁRIA - PESSOAL INATIVO E PENSIONISTA DO PLANO FINANCEIRO','S',8);</v>
      </c>
    </row>
    <row r="260" spans="1:16" ht="17" thickBot="1" x14ac:dyDescent="0.25">
      <c r="A260" s="11" t="str">
        <f t="shared" si="48"/>
        <v>3</v>
      </c>
      <c r="B260" s="12" t="str">
        <f t="shared" si="49"/>
        <v>1</v>
      </c>
      <c r="C260" s="13" t="str">
        <f t="shared" si="50"/>
        <v>91</v>
      </c>
      <c r="D260" s="13" t="str">
        <f t="shared" si="51"/>
        <v>92</v>
      </c>
      <c r="E260" s="13" t="str">
        <f t="shared" si="52"/>
        <v>13</v>
      </c>
      <c r="F260" s="14" t="str">
        <f t="shared" si="53"/>
        <v>00</v>
      </c>
      <c r="G260" s="18">
        <v>3191921300</v>
      </c>
      <c r="H260" s="15" t="s">
        <v>227</v>
      </c>
      <c r="I260" s="12" t="s">
        <v>13</v>
      </c>
      <c r="K260" t="str">
        <f t="shared" si="42"/>
        <v>3191921300</v>
      </c>
      <c r="L260" t="str">
        <f t="shared" si="43"/>
        <v>'3191921300'</v>
      </c>
      <c r="M260" t="str">
        <f t="shared" si="44"/>
        <v>'DEMAIS OBRIGACOES PATRONAIS'</v>
      </c>
      <c r="N260" t="str">
        <f t="shared" si="45"/>
        <v>'S'</v>
      </c>
      <c r="O260">
        <f t="shared" si="46"/>
        <v>8</v>
      </c>
      <c r="P260" t="str">
        <f t="shared" si="47"/>
        <v>Insert into CONTA_RECEITA_DESPESA  (VERSION,ATIVO,DATE_CREATED,LAST_UPDATED,TIPO,CODIGO,DESCRICAO,ANALITICO,TAMANHO) values (0,'S',sysdate,sysdate,'D','3191921300','DEMAIS OBRIGACOES PATRONAIS','S',8);</v>
      </c>
    </row>
    <row r="261" spans="1:16" ht="17" thickBot="1" x14ac:dyDescent="0.25">
      <c r="A261" s="11" t="str">
        <f t="shared" si="48"/>
        <v>3</v>
      </c>
      <c r="B261" s="12" t="str">
        <f t="shared" si="49"/>
        <v>1</v>
      </c>
      <c r="C261" s="13" t="str">
        <f t="shared" si="50"/>
        <v>91</v>
      </c>
      <c r="D261" s="13" t="str">
        <f t="shared" si="51"/>
        <v>92</v>
      </c>
      <c r="E261" s="13" t="str">
        <f t="shared" si="52"/>
        <v>51</v>
      </c>
      <c r="F261" s="14" t="str">
        <f t="shared" si="53"/>
        <v>00</v>
      </c>
      <c r="G261" s="18">
        <v>3191925100</v>
      </c>
      <c r="H261" s="15" t="s">
        <v>228</v>
      </c>
      <c r="I261" s="12" t="s">
        <v>13</v>
      </c>
      <c r="K261" t="str">
        <f t="shared" si="42"/>
        <v>3191925100</v>
      </c>
      <c r="L261" t="str">
        <f t="shared" si="43"/>
        <v>'3191925100'</v>
      </c>
      <c r="M261" t="str">
        <f t="shared" si="44"/>
        <v>'INDENIZACOES TRABALHISTAS - OBRIGAÇÕES PATRONAIS'</v>
      </c>
      <c r="N261" t="str">
        <f t="shared" si="45"/>
        <v>'S'</v>
      </c>
      <c r="O261">
        <f t="shared" si="46"/>
        <v>8</v>
      </c>
      <c r="P261" t="str">
        <f t="shared" si="47"/>
        <v>Insert into CONTA_RECEITA_DESPESA  (VERSION,ATIVO,DATE_CREATED,LAST_UPDATED,TIPO,CODIGO,DESCRICAO,ANALITICO,TAMANHO) values (0,'S',sysdate,sysdate,'D','3191925100','INDENIZACOES TRABALHISTAS - OBRIGAÇÕES PATRONAIS','S',8);</v>
      </c>
    </row>
    <row r="262" spans="1:16" ht="17" thickBot="1" x14ac:dyDescent="0.25">
      <c r="A262" s="11" t="str">
        <f t="shared" si="48"/>
        <v>3</v>
      </c>
      <c r="B262" s="12" t="str">
        <f t="shared" si="49"/>
        <v>1</v>
      </c>
      <c r="C262" s="13" t="str">
        <f t="shared" si="50"/>
        <v>91</v>
      </c>
      <c r="D262" s="13" t="str">
        <f t="shared" si="51"/>
        <v>92</v>
      </c>
      <c r="E262" s="13" t="str">
        <f t="shared" si="52"/>
        <v>91</v>
      </c>
      <c r="F262" s="14" t="str">
        <f t="shared" si="53"/>
        <v>00</v>
      </c>
      <c r="G262" s="18">
        <v>3191929100</v>
      </c>
      <c r="H262" s="15" t="s">
        <v>181</v>
      </c>
      <c r="I262" s="12" t="s">
        <v>13</v>
      </c>
      <c r="K262" t="str">
        <f t="shared" ref="K262:K325" si="54">SUBSTITUTE(G262,".","")</f>
        <v>3191929100</v>
      </c>
      <c r="L262" t="str">
        <f t="shared" ref="L262:L325" si="55">_xlfn.CONCAT("'",K262,"'")</f>
        <v>'3191929100'</v>
      </c>
      <c r="M262" t="str">
        <f t="shared" ref="M262:M325" si="56">_xlfn.CONCAT("'",CLEAN(H262),"'")</f>
        <v>'SENTENCAS JUDICIAIS'</v>
      </c>
      <c r="N262" t="str">
        <f t="shared" ref="N262:N325" si="57">IF(TRIM(I262)="Sintética","'N'",IF(TRIM(I262)="Analítica","'S'","*ERR0*"))</f>
        <v>'S'</v>
      </c>
      <c r="O262">
        <f t="shared" ref="O262:O325" si="58">IF(RIGHT(K262,2)&lt;&gt;"00",10,IF(MID(K262,7,2)&lt;&gt;"00",8,IF(MID(K262,5,2)&lt;&gt;"00",6,IF(MID(K262,3,2)&lt;&gt;"00",4,IF(MID(K262,2,1)&lt;&gt;"0",2,IF(LEFT(K262,1)&lt;&gt;"0",1,"*ERR0*"))))))</f>
        <v>8</v>
      </c>
      <c r="P262" t="str">
        <f t="shared" ref="P262:P325" si="59">_xlfn.CONCAT("Insert into CONTA_RECEITA_DESPESA  (VERSION,ATIVO,DATE_CREATED,LAST_UPDATED,TIPO,CODIGO,DESCRICAO,ANALITICO,TAMANHO) values (0,'S',sysdate,sysdate,'D',",L262,",",M262,",",N262,",",O262,");")</f>
        <v>Insert into CONTA_RECEITA_DESPESA  (VERSION,ATIVO,DATE_CREATED,LAST_UPDATED,TIPO,CODIGO,DESCRICAO,ANALITICO,TAMANHO) values (0,'S',sysdate,sysdate,'D','3191929100','SENTENCAS JUDICIAIS','S',8);</v>
      </c>
    </row>
    <row r="263" spans="1:16" ht="17" thickBot="1" x14ac:dyDescent="0.25">
      <c r="A263" s="11" t="str">
        <f t="shared" si="48"/>
        <v>3</v>
      </c>
      <c r="B263" s="12" t="str">
        <f t="shared" si="49"/>
        <v>1</v>
      </c>
      <c r="C263" s="13" t="str">
        <f t="shared" si="50"/>
        <v>91</v>
      </c>
      <c r="D263" s="13" t="str">
        <f t="shared" si="51"/>
        <v>92</v>
      </c>
      <c r="E263" s="13" t="str">
        <f t="shared" si="52"/>
        <v>96</v>
      </c>
      <c r="F263" s="14" t="str">
        <f t="shared" si="53"/>
        <v>00</v>
      </c>
      <c r="G263" s="18">
        <v>3191929600</v>
      </c>
      <c r="H263" s="15" t="s">
        <v>183</v>
      </c>
      <c r="I263" s="12" t="s">
        <v>13</v>
      </c>
      <c r="K263" t="str">
        <f t="shared" si="54"/>
        <v>3191929600</v>
      </c>
      <c r="L263" t="str">
        <f t="shared" si="55"/>
        <v>'3191929600'</v>
      </c>
      <c r="M263" t="str">
        <f t="shared" si="56"/>
        <v>'RESSARCIMENTO DE DESPESAS COM PESSOAL REQUISITADO'</v>
      </c>
      <c r="N263" t="str">
        <f t="shared" si="57"/>
        <v>'S'</v>
      </c>
      <c r="O263">
        <f t="shared" si="58"/>
        <v>8</v>
      </c>
      <c r="P263" t="str">
        <f t="shared" si="59"/>
        <v>Insert into CONTA_RECEITA_DESPESA  (VERSION,ATIVO,DATE_CREATED,LAST_UPDATED,TIPO,CODIGO,DESCRICAO,ANALITICO,TAMANHO) values (0,'S',sysdate,sysdate,'D','3191929600','RESSARCIMENTO DE DESPESAS COM PESSOAL REQUISITADO','S',8);</v>
      </c>
    </row>
    <row r="264" spans="1:16" ht="33" thickBot="1" x14ac:dyDescent="0.25">
      <c r="A264" s="11" t="str">
        <f t="shared" si="48"/>
        <v>3</v>
      </c>
      <c r="B264" s="12" t="str">
        <f t="shared" si="49"/>
        <v>1</v>
      </c>
      <c r="C264" s="13" t="str">
        <f t="shared" si="50"/>
        <v>91</v>
      </c>
      <c r="D264" s="13" t="str">
        <f t="shared" si="51"/>
        <v>92</v>
      </c>
      <c r="E264" s="13" t="str">
        <f t="shared" si="52"/>
        <v>98</v>
      </c>
      <c r="F264" s="14" t="str">
        <f t="shared" si="53"/>
        <v>00</v>
      </c>
      <c r="G264" s="18">
        <v>3191929800</v>
      </c>
      <c r="H264" s="15" t="s">
        <v>184</v>
      </c>
      <c r="I264" s="12" t="s">
        <v>13</v>
      </c>
      <c r="K264" t="str">
        <f t="shared" si="54"/>
        <v>3191929800</v>
      </c>
      <c r="L264" t="str">
        <f t="shared" si="55"/>
        <v>'3191929800'</v>
      </c>
      <c r="M264" t="str">
        <f t="shared" si="56"/>
        <v>'INDENIZAÇÕES POR DEMISSÃO E COM PROGRAMAS DE INCENTIVOS À DEMISSÃO VOLUNTÁRIA - TRAB. ATIVO CIVIL'</v>
      </c>
      <c r="N264" t="str">
        <f t="shared" si="57"/>
        <v>'S'</v>
      </c>
      <c r="O264">
        <f t="shared" si="58"/>
        <v>8</v>
      </c>
      <c r="P264" t="str">
        <f t="shared" si="59"/>
        <v>Insert into CONTA_RECEITA_DESPESA  (VERSION,ATIVO,DATE_CREATED,LAST_UPDATED,TIPO,CODIGO,DESCRICAO,ANALITICO,TAMANHO) values (0,'S',sysdate,sysdate,'D','3191929800','INDENIZAÇÕES POR DEMISSÃO E COM PROGRAMAS DE INCENTIVOS À DEMISSÃO VOLUNTÁRIA - TRAB. ATIVO CIVIL','S',8);</v>
      </c>
    </row>
    <row r="265" spans="1:16" ht="17" thickBot="1" x14ac:dyDescent="0.25">
      <c r="A265" s="11" t="str">
        <f t="shared" ref="A265:A328" si="60">MID($G265,1,1)</f>
        <v>3</v>
      </c>
      <c r="B265" s="12" t="str">
        <f t="shared" ref="B265:B328" si="61">MID($G265,2,1)</f>
        <v>1</v>
      </c>
      <c r="C265" s="13" t="str">
        <f t="shared" ref="C265:C328" si="62">MID($G265,3,2)</f>
        <v>91</v>
      </c>
      <c r="D265" s="13" t="str">
        <f t="shared" ref="D265:D328" si="63">MID($G265,5,2)</f>
        <v>92</v>
      </c>
      <c r="E265" s="13" t="str">
        <f t="shared" ref="E265:E328" si="64">MID($G265,7,2)</f>
        <v>99</v>
      </c>
      <c r="F265" s="14" t="str">
        <f t="shared" ref="F265:F328" si="65">MID($G265,9,2)</f>
        <v>00</v>
      </c>
      <c r="G265" s="18">
        <v>3191929900</v>
      </c>
      <c r="H265" s="15" t="s">
        <v>185</v>
      </c>
      <c r="I265" s="12" t="s">
        <v>13</v>
      </c>
      <c r="K265" t="str">
        <f t="shared" si="54"/>
        <v>3191929900</v>
      </c>
      <c r="L265" t="str">
        <f t="shared" si="55"/>
        <v>'3191929900'</v>
      </c>
      <c r="M265" t="str">
        <f t="shared" si="56"/>
        <v>'OUTRAS DESPESAS DE EXERCICIOS ANTERIORES'</v>
      </c>
      <c r="N265" t="str">
        <f t="shared" si="57"/>
        <v>'S'</v>
      </c>
      <c r="O265">
        <f t="shared" si="58"/>
        <v>8</v>
      </c>
      <c r="P265" t="str">
        <f t="shared" si="59"/>
        <v>Insert into CONTA_RECEITA_DESPESA  (VERSION,ATIVO,DATE_CREATED,LAST_UPDATED,TIPO,CODIGO,DESCRICAO,ANALITICO,TAMANHO) values (0,'S',sysdate,sysdate,'D','3191929900','OUTRAS DESPESAS DE EXERCICIOS ANTERIORES','S',8);</v>
      </c>
    </row>
    <row r="266" spans="1:16" ht="17" thickBot="1" x14ac:dyDescent="0.25">
      <c r="A266" s="11" t="str">
        <f t="shared" si="60"/>
        <v>3</v>
      </c>
      <c r="B266" s="12" t="str">
        <f t="shared" si="61"/>
        <v>1</v>
      </c>
      <c r="C266" s="13" t="str">
        <f t="shared" si="62"/>
        <v>91</v>
      </c>
      <c r="D266" s="13" t="str">
        <f t="shared" si="63"/>
        <v>94</v>
      </c>
      <c r="E266" s="13" t="str">
        <f t="shared" si="64"/>
        <v>00</v>
      </c>
      <c r="F266" s="14" t="str">
        <f t="shared" si="65"/>
        <v>00</v>
      </c>
      <c r="G266" s="18">
        <v>3191940000</v>
      </c>
      <c r="H266" s="15" t="s">
        <v>229</v>
      </c>
      <c r="I266" s="12" t="s">
        <v>10</v>
      </c>
      <c r="K266" t="str">
        <f t="shared" si="54"/>
        <v>3191940000</v>
      </c>
      <c r="L266" t="str">
        <f t="shared" si="55"/>
        <v>'3191940000'</v>
      </c>
      <c r="M266" t="str">
        <f t="shared" si="56"/>
        <v>'INDENIZAÇÕES E RESTITUIÇÕES TRABALHISTAS '</v>
      </c>
      <c r="N266" t="str">
        <f t="shared" si="57"/>
        <v>'N'</v>
      </c>
      <c r="O266">
        <f t="shared" si="58"/>
        <v>6</v>
      </c>
      <c r="P266" t="str">
        <f t="shared" si="59"/>
        <v>Insert into CONTA_RECEITA_DESPESA  (VERSION,ATIVO,DATE_CREATED,LAST_UPDATED,TIPO,CODIGO,DESCRICAO,ANALITICO,TAMANHO) values (0,'S',sysdate,sysdate,'D','3191940000','INDENIZAÇÕES E RESTITUIÇÕES TRABALHISTAS ','N',6);</v>
      </c>
    </row>
    <row r="267" spans="1:16" ht="17" thickBot="1" x14ac:dyDescent="0.25">
      <c r="A267" s="11" t="str">
        <f t="shared" si="60"/>
        <v>3</v>
      </c>
      <c r="B267" s="12" t="str">
        <f t="shared" si="61"/>
        <v>1</v>
      </c>
      <c r="C267" s="13" t="str">
        <f t="shared" si="62"/>
        <v>91</v>
      </c>
      <c r="D267" s="13" t="str">
        <f t="shared" si="63"/>
        <v>94</v>
      </c>
      <c r="E267" s="13" t="str">
        <f t="shared" si="64"/>
        <v>51</v>
      </c>
      <c r="F267" s="14" t="str">
        <f t="shared" si="65"/>
        <v>00</v>
      </c>
      <c r="G267" s="18">
        <v>3191945100</v>
      </c>
      <c r="H267" s="15" t="s">
        <v>228</v>
      </c>
      <c r="I267" s="12" t="s">
        <v>13</v>
      </c>
      <c r="K267" t="str">
        <f t="shared" si="54"/>
        <v>3191945100</v>
      </c>
      <c r="L267" t="str">
        <f t="shared" si="55"/>
        <v>'3191945100'</v>
      </c>
      <c r="M267" t="str">
        <f t="shared" si="56"/>
        <v>'INDENIZACOES TRABALHISTAS - OBRIGAÇÕES PATRONAIS'</v>
      </c>
      <c r="N267" t="str">
        <f t="shared" si="57"/>
        <v>'S'</v>
      </c>
      <c r="O267">
        <f t="shared" si="58"/>
        <v>8</v>
      </c>
      <c r="P267" t="str">
        <f t="shared" si="59"/>
        <v>Insert into CONTA_RECEITA_DESPESA  (VERSION,ATIVO,DATE_CREATED,LAST_UPDATED,TIPO,CODIGO,DESCRICAO,ANALITICO,TAMANHO) values (0,'S',sysdate,sysdate,'D','3191945100','INDENIZACOES TRABALHISTAS - OBRIGAÇÕES PATRONAIS','S',8);</v>
      </c>
    </row>
    <row r="268" spans="1:16" ht="33" thickBot="1" x14ac:dyDescent="0.25">
      <c r="A268" s="11" t="str">
        <f t="shared" si="60"/>
        <v>3</v>
      </c>
      <c r="B268" s="12" t="str">
        <f t="shared" si="61"/>
        <v>1</v>
      </c>
      <c r="C268" s="13" t="str">
        <f t="shared" si="62"/>
        <v>91</v>
      </c>
      <c r="D268" s="13" t="str">
        <f t="shared" si="63"/>
        <v>94</v>
      </c>
      <c r="E268" s="13" t="str">
        <f t="shared" si="64"/>
        <v>98</v>
      </c>
      <c r="F268" s="14" t="str">
        <f t="shared" si="65"/>
        <v>00</v>
      </c>
      <c r="G268" s="18">
        <v>3191949800</v>
      </c>
      <c r="H268" s="15" t="s">
        <v>230</v>
      </c>
      <c r="I268" s="12" t="s">
        <v>13</v>
      </c>
      <c r="K268" t="str">
        <f t="shared" si="54"/>
        <v>3191949800</v>
      </c>
      <c r="L268" t="str">
        <f t="shared" si="55"/>
        <v>'3191949800'</v>
      </c>
      <c r="M268" t="str">
        <f t="shared" si="56"/>
        <v>'INDENIZAÇÕES POR DEMISSÃO E COM PROGRAMAS DE INCENTIVOS À DEMISSÃO VOLUNTÁRIA - TRAB. ATIVO CIVIL '</v>
      </c>
      <c r="N268" t="str">
        <f t="shared" si="57"/>
        <v>'S'</v>
      </c>
      <c r="O268">
        <f t="shared" si="58"/>
        <v>8</v>
      </c>
      <c r="P268" t="str">
        <f t="shared" si="59"/>
        <v>Insert into CONTA_RECEITA_DESPESA  (VERSION,ATIVO,DATE_CREATED,LAST_UPDATED,TIPO,CODIGO,DESCRICAO,ANALITICO,TAMANHO) values (0,'S',sysdate,sysdate,'D','3191949800','INDENIZAÇÕES POR DEMISSÃO E COM PROGRAMAS DE INCENTIVOS À DEMISSÃO VOLUNTÁRIA - TRAB. ATIVO CIVIL ','S',8);</v>
      </c>
    </row>
    <row r="269" spans="1:16" ht="17" thickBot="1" x14ac:dyDescent="0.25">
      <c r="A269" s="11" t="str">
        <f t="shared" si="60"/>
        <v>3</v>
      </c>
      <c r="B269" s="12" t="str">
        <f t="shared" si="61"/>
        <v>1</v>
      </c>
      <c r="C269" s="13" t="str">
        <f t="shared" si="62"/>
        <v>91</v>
      </c>
      <c r="D269" s="13" t="str">
        <f t="shared" si="63"/>
        <v>94</v>
      </c>
      <c r="E269" s="13" t="str">
        <f t="shared" si="64"/>
        <v>99</v>
      </c>
      <c r="F269" s="14" t="str">
        <f t="shared" si="65"/>
        <v>00</v>
      </c>
      <c r="G269" s="18">
        <v>3191949900</v>
      </c>
      <c r="H269" s="15" t="s">
        <v>195</v>
      </c>
      <c r="I269" s="12" t="s">
        <v>13</v>
      </c>
      <c r="K269" t="str">
        <f t="shared" si="54"/>
        <v>3191949900</v>
      </c>
      <c r="L269" t="str">
        <f t="shared" si="55"/>
        <v>'3191949900'</v>
      </c>
      <c r="M269" t="str">
        <f t="shared" si="56"/>
        <v>'OUTRAS INDENIZAÇÕES E RESTITUIÇÕES TRABALHISTAS '</v>
      </c>
      <c r="N269" t="str">
        <f t="shared" si="57"/>
        <v>'S'</v>
      </c>
      <c r="O269">
        <f t="shared" si="58"/>
        <v>8</v>
      </c>
      <c r="P269" t="str">
        <f t="shared" si="59"/>
        <v>Insert into CONTA_RECEITA_DESPESA  (VERSION,ATIVO,DATE_CREATED,LAST_UPDATED,TIPO,CODIGO,DESCRICAO,ANALITICO,TAMANHO) values (0,'S',sysdate,sysdate,'D','3191949900','OUTRAS INDENIZAÇÕES E RESTITUIÇÕES TRABALHISTAS ','S',8);</v>
      </c>
    </row>
    <row r="270" spans="1:16" ht="17" thickBot="1" x14ac:dyDescent="0.25">
      <c r="A270" s="11" t="str">
        <f t="shared" si="60"/>
        <v>3</v>
      </c>
      <c r="B270" s="12" t="str">
        <f t="shared" si="61"/>
        <v>1</v>
      </c>
      <c r="C270" s="13" t="str">
        <f t="shared" si="62"/>
        <v>91</v>
      </c>
      <c r="D270" s="13" t="str">
        <f t="shared" si="63"/>
        <v>96</v>
      </c>
      <c r="E270" s="13" t="str">
        <f t="shared" si="64"/>
        <v>00</v>
      </c>
      <c r="F270" s="14" t="str">
        <f t="shared" si="65"/>
        <v>00</v>
      </c>
      <c r="G270" s="18">
        <v>3191960000</v>
      </c>
      <c r="H270" s="15" t="s">
        <v>231</v>
      </c>
      <c r="I270" s="12" t="s">
        <v>10</v>
      </c>
      <c r="K270" t="str">
        <f t="shared" si="54"/>
        <v>3191960000</v>
      </c>
      <c r="L270" t="str">
        <f t="shared" si="55"/>
        <v>'3191960000'</v>
      </c>
      <c r="M270" t="str">
        <f t="shared" si="56"/>
        <v>'RESSARCIMENTO DE DESPESAS DE PESSOAL REQUISITADO '</v>
      </c>
      <c r="N270" t="str">
        <f t="shared" si="57"/>
        <v>'N'</v>
      </c>
      <c r="O270">
        <f t="shared" si="58"/>
        <v>6</v>
      </c>
      <c r="P270" t="str">
        <f t="shared" si="59"/>
        <v>Insert into CONTA_RECEITA_DESPESA  (VERSION,ATIVO,DATE_CREATED,LAST_UPDATED,TIPO,CODIGO,DESCRICAO,ANALITICO,TAMANHO) values (0,'S',sysdate,sysdate,'D','3191960000','RESSARCIMENTO DE DESPESAS DE PESSOAL REQUISITADO ','N',6);</v>
      </c>
    </row>
    <row r="271" spans="1:16" ht="17" thickBot="1" x14ac:dyDescent="0.25">
      <c r="A271" s="11" t="str">
        <f t="shared" si="60"/>
        <v>3</v>
      </c>
      <c r="B271" s="12" t="str">
        <f t="shared" si="61"/>
        <v>1</v>
      </c>
      <c r="C271" s="13" t="str">
        <f t="shared" si="62"/>
        <v>91</v>
      </c>
      <c r="D271" s="13" t="str">
        <f t="shared" si="63"/>
        <v>96</v>
      </c>
      <c r="E271" s="13" t="str">
        <f t="shared" si="64"/>
        <v>01</v>
      </c>
      <c r="F271" s="14" t="str">
        <f t="shared" si="65"/>
        <v>00</v>
      </c>
      <c r="G271" s="18">
        <v>3191960100</v>
      </c>
      <c r="H271" s="15" t="s">
        <v>197</v>
      </c>
      <c r="I271" s="12" t="s">
        <v>13</v>
      </c>
      <c r="K271" t="str">
        <f t="shared" si="54"/>
        <v>3191960100</v>
      </c>
      <c r="L271" t="str">
        <f t="shared" si="55"/>
        <v>'3191960100'</v>
      </c>
      <c r="M271" t="str">
        <f t="shared" si="56"/>
        <v>'PESSOAL REQUISITADO DE OUTROS ÓRGÃOS DA MESMA ADMINISTRAÇÃO'</v>
      </c>
      <c r="N271" t="str">
        <f t="shared" si="57"/>
        <v>'S'</v>
      </c>
      <c r="O271">
        <f t="shared" si="58"/>
        <v>8</v>
      </c>
      <c r="P271" t="str">
        <f t="shared" si="59"/>
        <v>Insert into CONTA_RECEITA_DESPESA  (VERSION,ATIVO,DATE_CREATED,LAST_UPDATED,TIPO,CODIGO,DESCRICAO,ANALITICO,TAMANHO) values (0,'S',sysdate,sysdate,'D','3191960100','PESSOAL REQUISITADO DE OUTROS ÓRGÃOS DA MESMA ADMINISTRAÇÃO','S',8);</v>
      </c>
    </row>
    <row r="272" spans="1:16" ht="17" thickBot="1" x14ac:dyDescent="0.25">
      <c r="A272" s="11" t="str">
        <f t="shared" si="60"/>
        <v>3</v>
      </c>
      <c r="B272" s="12" t="str">
        <f t="shared" si="61"/>
        <v>1</v>
      </c>
      <c r="C272" s="13" t="str">
        <f t="shared" si="62"/>
        <v>91</v>
      </c>
      <c r="D272" s="13" t="str">
        <f t="shared" si="63"/>
        <v>96</v>
      </c>
      <c r="E272" s="13" t="str">
        <f t="shared" si="64"/>
        <v>99</v>
      </c>
      <c r="F272" s="14" t="str">
        <f t="shared" si="65"/>
        <v>00</v>
      </c>
      <c r="G272" s="18">
        <v>3191969900</v>
      </c>
      <c r="H272" s="15" t="s">
        <v>199</v>
      </c>
      <c r="I272" s="12" t="s">
        <v>13</v>
      </c>
      <c r="K272" t="str">
        <f t="shared" si="54"/>
        <v>3191969900</v>
      </c>
      <c r="L272" t="str">
        <f t="shared" si="55"/>
        <v>'3191969900'</v>
      </c>
      <c r="M272" t="str">
        <f t="shared" si="56"/>
        <v>'OUTROS RESSARCIMENTOS DE DESPESAS DE PESSOAL REQUISITADO'</v>
      </c>
      <c r="N272" t="str">
        <f t="shared" si="57"/>
        <v>'S'</v>
      </c>
      <c r="O272">
        <f t="shared" si="58"/>
        <v>8</v>
      </c>
      <c r="P272" t="str">
        <f t="shared" si="59"/>
        <v>Insert into CONTA_RECEITA_DESPESA  (VERSION,ATIVO,DATE_CREATED,LAST_UPDATED,TIPO,CODIGO,DESCRICAO,ANALITICO,TAMANHO) values (0,'S',sysdate,sysdate,'D','3191969900','OUTROS RESSARCIMENTOS DE DESPESAS DE PESSOAL REQUISITADO','S',8);</v>
      </c>
    </row>
    <row r="273" spans="1:16" ht="17" thickBot="1" x14ac:dyDescent="0.25">
      <c r="A273" s="11" t="str">
        <f t="shared" si="60"/>
        <v>3</v>
      </c>
      <c r="B273" s="12" t="str">
        <f t="shared" si="61"/>
        <v>1</v>
      </c>
      <c r="C273" s="13" t="str">
        <f t="shared" si="62"/>
        <v>91</v>
      </c>
      <c r="D273" s="13" t="str">
        <f t="shared" si="63"/>
        <v>99</v>
      </c>
      <c r="E273" s="13" t="str">
        <f t="shared" si="64"/>
        <v>00</v>
      </c>
      <c r="F273" s="14" t="str">
        <f t="shared" si="65"/>
        <v>00</v>
      </c>
      <c r="G273" s="18">
        <v>3191990000</v>
      </c>
      <c r="H273" s="15" t="s">
        <v>17</v>
      </c>
      <c r="I273" s="12" t="s">
        <v>13</v>
      </c>
      <c r="K273" t="str">
        <f t="shared" si="54"/>
        <v>3191990000</v>
      </c>
      <c r="L273" t="str">
        <f t="shared" si="55"/>
        <v>'3191990000'</v>
      </c>
      <c r="M273" t="str">
        <f t="shared" si="56"/>
        <v>'ELEMENTO GENÉRICO'</v>
      </c>
      <c r="N273" t="str">
        <f t="shared" si="57"/>
        <v>'S'</v>
      </c>
      <c r="O273">
        <f t="shared" si="58"/>
        <v>6</v>
      </c>
      <c r="P273" t="str">
        <f t="shared" si="59"/>
        <v>Insert into CONTA_RECEITA_DESPESA  (VERSION,ATIVO,DATE_CREATED,LAST_UPDATED,TIPO,CODIGO,DESCRICAO,ANALITICO,TAMANHO) values (0,'S',sysdate,sysdate,'D','3191990000','ELEMENTO GENÉRICO','S',6);</v>
      </c>
    </row>
    <row r="274" spans="1:16" ht="17" thickBot="1" x14ac:dyDescent="0.25">
      <c r="A274" s="11" t="str">
        <f t="shared" si="60"/>
        <v>3</v>
      </c>
      <c r="B274" s="12" t="str">
        <f t="shared" si="61"/>
        <v>1</v>
      </c>
      <c r="C274" s="13" t="str">
        <f t="shared" si="62"/>
        <v>92</v>
      </c>
      <c r="D274" s="13" t="str">
        <f t="shared" si="63"/>
        <v>00</v>
      </c>
      <c r="E274" s="13" t="str">
        <f t="shared" si="64"/>
        <v>00</v>
      </c>
      <c r="F274" s="14" t="str">
        <f t="shared" si="65"/>
        <v>00</v>
      </c>
      <c r="G274" s="18">
        <v>3192000000</v>
      </c>
      <c r="H274" s="15" t="s">
        <v>895</v>
      </c>
      <c r="I274" s="12" t="s">
        <v>13</v>
      </c>
      <c r="K274" t="str">
        <f t="shared" si="54"/>
        <v>3192000000</v>
      </c>
      <c r="L274" t="str">
        <f t="shared" si="55"/>
        <v>'3192000000'</v>
      </c>
      <c r="M274" t="str">
        <f t="shared" si="56"/>
        <v>'APLICAÇÃO DIRETA DE RECURSOS  RECEBIDOS DE OUTROS ENTES'</v>
      </c>
      <c r="N274" t="str">
        <f t="shared" si="57"/>
        <v>'S'</v>
      </c>
      <c r="O274">
        <f t="shared" si="58"/>
        <v>4</v>
      </c>
      <c r="P274" t="str">
        <f t="shared" si="59"/>
        <v>Insert into CONTA_RECEITA_DESPESA  (VERSION,ATIVO,DATE_CREATED,LAST_UPDATED,TIPO,CODIGO,DESCRICAO,ANALITICO,TAMANHO) values (0,'S',sysdate,sysdate,'D','3192000000','APLICAÇÃO DIRETA DE RECURSOS  RECEBIDOS DE OUTROS ENTES','S',4);</v>
      </c>
    </row>
    <row r="275" spans="1:16" ht="49" thickBot="1" x14ac:dyDescent="0.25">
      <c r="A275" s="11" t="str">
        <f t="shared" si="60"/>
        <v>3</v>
      </c>
      <c r="B275" s="12" t="str">
        <f t="shared" si="61"/>
        <v>1</v>
      </c>
      <c r="C275" s="13" t="str">
        <f t="shared" si="62"/>
        <v>93</v>
      </c>
      <c r="D275" s="13" t="str">
        <f t="shared" si="63"/>
        <v>00</v>
      </c>
      <c r="E275" s="13" t="str">
        <f t="shared" si="64"/>
        <v>00</v>
      </c>
      <c r="F275" s="14" t="str">
        <f t="shared" si="65"/>
        <v>00</v>
      </c>
      <c r="G275" s="18">
        <v>3193000000</v>
      </c>
      <c r="H275" s="15" t="s">
        <v>232</v>
      </c>
      <c r="I275" s="12" t="s">
        <v>13</v>
      </c>
      <c r="K275" t="str">
        <f t="shared" si="54"/>
        <v>3193000000</v>
      </c>
      <c r="L275" t="str">
        <f t="shared" si="55"/>
        <v>'3193000000'</v>
      </c>
      <c r="M275" t="str">
        <f t="shared" si="56"/>
        <v>'APLICAÇÃO DIRETA DECORRENTE DE OPERAÇÃO DE ÓRGÃOS, FUNDOS E ENTIDADES INTEGRANTES DOS ORÇAMENTOS FISCAL E DA SEGURIDADE SOCIAL COM CONSÓRCIO PÚBLICO DO QUAL O ENTE PARTICIPE '</v>
      </c>
      <c r="N275" t="str">
        <f t="shared" si="57"/>
        <v>'S'</v>
      </c>
      <c r="O275">
        <f t="shared" si="58"/>
        <v>4</v>
      </c>
      <c r="P275" t="str">
        <f t="shared" si="59"/>
        <v>Insert into CONTA_RECEITA_DESPESA  (VERSION,ATIVO,DATE_CREATED,LAST_UPDATED,TIPO,CODIGO,DESCRICAO,ANALITICO,TAMANHO) values (0,'S',sysdate,sysdate,'D','3193000000','APLICAÇÃO DIRETA DECORRENTE DE OPERAÇÃO DE ÓRGÃOS, FUNDOS E ENTIDADES INTEGRANTES DOS ORÇAMENTOS FISCAL E DA SEGURIDADE SOCIAL COM CONSÓRCIO PÚBLICO DO QUAL O ENTE PARTICIPE ','S',4);</v>
      </c>
    </row>
    <row r="276" spans="1:16" ht="49" thickBot="1" x14ac:dyDescent="0.25">
      <c r="A276" s="11" t="str">
        <f t="shared" si="60"/>
        <v>3</v>
      </c>
      <c r="B276" s="12" t="str">
        <f t="shared" si="61"/>
        <v>1</v>
      </c>
      <c r="C276" s="13" t="str">
        <f t="shared" si="62"/>
        <v>94</v>
      </c>
      <c r="D276" s="13" t="str">
        <f t="shared" si="63"/>
        <v>00</v>
      </c>
      <c r="E276" s="13" t="str">
        <f t="shared" si="64"/>
        <v>00</v>
      </c>
      <c r="F276" s="14" t="str">
        <f t="shared" si="65"/>
        <v>00</v>
      </c>
      <c r="G276" s="18">
        <v>3194000000</v>
      </c>
      <c r="H276" s="15" t="s">
        <v>233</v>
      </c>
      <c r="I276" s="12" t="s">
        <v>13</v>
      </c>
      <c r="K276" t="str">
        <f t="shared" si="54"/>
        <v>3194000000</v>
      </c>
      <c r="L276" t="str">
        <f t="shared" si="55"/>
        <v>'3194000000'</v>
      </c>
      <c r="M276" t="str">
        <f t="shared" si="56"/>
        <v>'APLICAÇÃO DIRETA DECORRENTE DE OPERAÇÃO DE ÓRGÃOS, FUNDOS E ENTIDADES INTEGRANTES DOS ORÇAMENTOS FISCAL E DA SEGURIDADE SOCIAL COM CONSÓRCIO PÚBLICO DO QUAL O ENTE NÃO PARTICIPE '</v>
      </c>
      <c r="N276" t="str">
        <f t="shared" si="57"/>
        <v>'S'</v>
      </c>
      <c r="O276">
        <f t="shared" si="58"/>
        <v>4</v>
      </c>
      <c r="P276" t="str">
        <f t="shared" si="59"/>
        <v>Insert into CONTA_RECEITA_DESPESA  (VERSION,ATIVO,DATE_CREATED,LAST_UPDATED,TIPO,CODIGO,DESCRICAO,ANALITICO,TAMANHO) values (0,'S',sysdate,sysdate,'D','3194000000','APLICAÇÃO DIRETA DECORRENTE DE OPERAÇÃO DE ÓRGÃOS, FUNDOS E ENTIDADES INTEGRANTES DOS ORÇAMENTOS FISCAL E DA SEGURIDADE SOCIAL COM CONSÓRCIO PÚBLICO DO QUAL O ENTE NÃO PARTICIPE ','S',4);</v>
      </c>
    </row>
    <row r="277" spans="1:16" ht="33" thickBot="1" x14ac:dyDescent="0.25">
      <c r="A277" s="11" t="str">
        <f t="shared" si="60"/>
        <v>3</v>
      </c>
      <c r="B277" s="12" t="str">
        <f t="shared" si="61"/>
        <v>1</v>
      </c>
      <c r="C277" s="13" t="str">
        <f t="shared" si="62"/>
        <v>95</v>
      </c>
      <c r="D277" s="13" t="str">
        <f t="shared" si="63"/>
        <v>00</v>
      </c>
      <c r="E277" s="13" t="str">
        <f t="shared" si="64"/>
        <v>00</v>
      </c>
      <c r="F277" s="14" t="str">
        <f t="shared" si="65"/>
        <v>00</v>
      </c>
      <c r="G277" s="18">
        <v>3195000000</v>
      </c>
      <c r="H277" s="15" t="s">
        <v>234</v>
      </c>
      <c r="I277" s="12" t="s">
        <v>10</v>
      </c>
      <c r="K277" t="str">
        <f t="shared" si="54"/>
        <v>3195000000</v>
      </c>
      <c r="L277" t="str">
        <f t="shared" si="55"/>
        <v>'3195000000'</v>
      </c>
      <c r="M277" t="str">
        <f t="shared" si="56"/>
        <v>'APLICAÇÃO DIRETA À CONTA DE RECURSOS DE QUE TRATAM OS §§ 1º E 2º DO ART. 24 DA LEI COMPLEMENTAR Nº 141, DE 2012.'</v>
      </c>
      <c r="N277" t="str">
        <f t="shared" si="57"/>
        <v>'N'</v>
      </c>
      <c r="O277">
        <f t="shared" si="58"/>
        <v>4</v>
      </c>
      <c r="P277" t="str">
        <f t="shared" si="59"/>
        <v>Insert into CONTA_RECEITA_DESPESA  (VERSION,ATIVO,DATE_CREATED,LAST_UPDATED,TIPO,CODIGO,DESCRICAO,ANALITICO,TAMANHO) values (0,'S',sysdate,sysdate,'D','3195000000','APLICAÇÃO DIRETA À CONTA DE RECURSOS DE QUE TRATAM OS §§ 1º E 2º DO ART. 24 DA LEI COMPLEMENTAR Nº 141, DE 2012.','N',4);</v>
      </c>
    </row>
    <row r="278" spans="1:16" ht="17" thickBot="1" x14ac:dyDescent="0.25">
      <c r="A278" s="11" t="str">
        <f t="shared" si="60"/>
        <v>3</v>
      </c>
      <c r="B278" s="12" t="str">
        <f t="shared" si="61"/>
        <v>1</v>
      </c>
      <c r="C278" s="13" t="str">
        <f t="shared" si="62"/>
        <v>95</v>
      </c>
      <c r="D278" s="13" t="str">
        <f t="shared" si="63"/>
        <v>04</v>
      </c>
      <c r="E278" s="13" t="str">
        <f t="shared" si="64"/>
        <v>00</v>
      </c>
      <c r="F278" s="14" t="str">
        <f t="shared" si="65"/>
        <v>00</v>
      </c>
      <c r="G278" s="18">
        <v>3195040000</v>
      </c>
      <c r="H278" s="15" t="s">
        <v>201</v>
      </c>
      <c r="I278" s="12" t="s">
        <v>13</v>
      </c>
      <c r="K278" t="str">
        <f t="shared" si="54"/>
        <v>3195040000</v>
      </c>
      <c r="L278" t="str">
        <f t="shared" si="55"/>
        <v>'3195040000'</v>
      </c>
      <c r="M278" t="str">
        <f t="shared" si="56"/>
        <v>'CONTRATAÇÃO POR TEMPO DETERMINADO '</v>
      </c>
      <c r="N278" t="str">
        <f t="shared" si="57"/>
        <v>'S'</v>
      </c>
      <c r="O278">
        <f t="shared" si="58"/>
        <v>6</v>
      </c>
      <c r="P278" t="str">
        <f t="shared" si="59"/>
        <v>Insert into CONTA_RECEITA_DESPESA  (VERSION,ATIVO,DATE_CREATED,LAST_UPDATED,TIPO,CODIGO,DESCRICAO,ANALITICO,TAMANHO) values (0,'S',sysdate,sysdate,'D','3195040000','CONTRATAÇÃO POR TEMPO DETERMINADO ','S',6);</v>
      </c>
    </row>
    <row r="279" spans="1:16" ht="17" thickBot="1" x14ac:dyDescent="0.25">
      <c r="A279" s="11" t="str">
        <f t="shared" si="60"/>
        <v>3</v>
      </c>
      <c r="B279" s="12" t="str">
        <f t="shared" si="61"/>
        <v>1</v>
      </c>
      <c r="C279" s="13" t="str">
        <f t="shared" si="62"/>
        <v>95</v>
      </c>
      <c r="D279" s="13" t="str">
        <f t="shared" si="63"/>
        <v>07</v>
      </c>
      <c r="E279" s="13" t="str">
        <f t="shared" si="64"/>
        <v>00</v>
      </c>
      <c r="F279" s="14" t="str">
        <f t="shared" si="65"/>
        <v>00</v>
      </c>
      <c r="G279" s="18">
        <v>3195070000</v>
      </c>
      <c r="H279" s="15" t="s">
        <v>235</v>
      </c>
      <c r="I279" s="12" t="s">
        <v>13</v>
      </c>
      <c r="K279" t="str">
        <f t="shared" si="54"/>
        <v>3195070000</v>
      </c>
      <c r="L279" t="str">
        <f t="shared" si="55"/>
        <v>'3195070000'</v>
      </c>
      <c r="M279" t="str">
        <f t="shared" si="56"/>
        <v>'CONTRIBUIÇÃO A ENTIDADES FECHADAS DE PREVIDÊNCIA '</v>
      </c>
      <c r="N279" t="str">
        <f t="shared" si="57"/>
        <v>'S'</v>
      </c>
      <c r="O279">
        <f t="shared" si="58"/>
        <v>6</v>
      </c>
      <c r="P279" t="str">
        <f t="shared" si="59"/>
        <v>Insert into CONTA_RECEITA_DESPESA  (VERSION,ATIVO,DATE_CREATED,LAST_UPDATED,TIPO,CODIGO,DESCRICAO,ANALITICO,TAMANHO) values (0,'S',sysdate,sysdate,'D','3195070000','CONTRIBUIÇÃO A ENTIDADES FECHADAS DE PREVIDÊNCIA ','S',6);</v>
      </c>
    </row>
    <row r="280" spans="1:16" ht="17" thickBot="1" x14ac:dyDescent="0.25">
      <c r="A280" s="11" t="str">
        <f t="shared" si="60"/>
        <v>3</v>
      </c>
      <c r="B280" s="12" t="str">
        <f t="shared" si="61"/>
        <v>1</v>
      </c>
      <c r="C280" s="13" t="str">
        <f t="shared" si="62"/>
        <v>95</v>
      </c>
      <c r="D280" s="13" t="str">
        <f t="shared" si="63"/>
        <v>11</v>
      </c>
      <c r="E280" s="13" t="str">
        <f t="shared" si="64"/>
        <v>00</v>
      </c>
      <c r="F280" s="14" t="str">
        <f t="shared" si="65"/>
        <v>00</v>
      </c>
      <c r="G280" s="18">
        <v>3195110000</v>
      </c>
      <c r="H280" s="15" t="s">
        <v>236</v>
      </c>
      <c r="I280" s="12" t="s">
        <v>13</v>
      </c>
      <c r="K280" t="str">
        <f t="shared" si="54"/>
        <v>3195110000</v>
      </c>
      <c r="L280" t="str">
        <f t="shared" si="55"/>
        <v>'3195110000'</v>
      </c>
      <c r="M280" t="str">
        <f t="shared" si="56"/>
        <v>'VENCIMENTOS E VANTAGENS FIXAS - PESSOAL CIVIL '</v>
      </c>
      <c r="N280" t="str">
        <f t="shared" si="57"/>
        <v>'S'</v>
      </c>
      <c r="O280">
        <f t="shared" si="58"/>
        <v>6</v>
      </c>
      <c r="P280" t="str">
        <f t="shared" si="59"/>
        <v>Insert into CONTA_RECEITA_DESPESA  (VERSION,ATIVO,DATE_CREATED,LAST_UPDATED,TIPO,CODIGO,DESCRICAO,ANALITICO,TAMANHO) values (0,'S',sysdate,sysdate,'D','3195110000','VENCIMENTOS E VANTAGENS FIXAS - PESSOAL CIVIL ','S',6);</v>
      </c>
    </row>
    <row r="281" spans="1:16" ht="17" thickBot="1" x14ac:dyDescent="0.25">
      <c r="A281" s="11" t="str">
        <f t="shared" si="60"/>
        <v>3</v>
      </c>
      <c r="B281" s="12" t="str">
        <f t="shared" si="61"/>
        <v>1</v>
      </c>
      <c r="C281" s="13" t="str">
        <f t="shared" si="62"/>
        <v>95</v>
      </c>
      <c r="D281" s="13" t="str">
        <f t="shared" si="63"/>
        <v>13</v>
      </c>
      <c r="E281" s="13" t="str">
        <f t="shared" si="64"/>
        <v>00</v>
      </c>
      <c r="F281" s="14" t="str">
        <f t="shared" si="65"/>
        <v>00</v>
      </c>
      <c r="G281" s="18">
        <v>3195130000</v>
      </c>
      <c r="H281" s="15" t="s">
        <v>237</v>
      </c>
      <c r="I281" s="12" t="s">
        <v>13</v>
      </c>
      <c r="K281" t="str">
        <f t="shared" si="54"/>
        <v>3195130000</v>
      </c>
      <c r="L281" t="str">
        <f t="shared" si="55"/>
        <v>'3195130000'</v>
      </c>
      <c r="M281" t="str">
        <f t="shared" si="56"/>
        <v>'OBRIGAÇÕES PATRONAIS '</v>
      </c>
      <c r="N281" t="str">
        <f t="shared" si="57"/>
        <v>'S'</v>
      </c>
      <c r="O281">
        <f t="shared" si="58"/>
        <v>6</v>
      </c>
      <c r="P281" t="str">
        <f t="shared" si="59"/>
        <v>Insert into CONTA_RECEITA_DESPESA  (VERSION,ATIVO,DATE_CREATED,LAST_UPDATED,TIPO,CODIGO,DESCRICAO,ANALITICO,TAMANHO) values (0,'S',sysdate,sysdate,'D','3195130000','OBRIGAÇÕES PATRONAIS ','S',6);</v>
      </c>
    </row>
    <row r="282" spans="1:16" ht="17" thickBot="1" x14ac:dyDescent="0.25">
      <c r="A282" s="11" t="str">
        <f t="shared" si="60"/>
        <v>3</v>
      </c>
      <c r="B282" s="12" t="str">
        <f t="shared" si="61"/>
        <v>1</v>
      </c>
      <c r="C282" s="13" t="str">
        <f t="shared" si="62"/>
        <v>95</v>
      </c>
      <c r="D282" s="13" t="str">
        <f t="shared" si="63"/>
        <v>16</v>
      </c>
      <c r="E282" s="13" t="str">
        <f t="shared" si="64"/>
        <v>00</v>
      </c>
      <c r="F282" s="14" t="str">
        <f t="shared" si="65"/>
        <v>00</v>
      </c>
      <c r="G282" s="18">
        <v>3195160000</v>
      </c>
      <c r="H282" s="15" t="s">
        <v>238</v>
      </c>
      <c r="I282" s="12" t="s">
        <v>13</v>
      </c>
      <c r="K282" t="str">
        <f t="shared" si="54"/>
        <v>3195160000</v>
      </c>
      <c r="L282" t="str">
        <f t="shared" si="55"/>
        <v>'3195160000'</v>
      </c>
      <c r="M282" t="str">
        <f t="shared" si="56"/>
        <v>'OUTRAS DESPESAS VARIÁVEIS - PESSOAL CIVIL '</v>
      </c>
      <c r="N282" t="str">
        <f t="shared" si="57"/>
        <v>'S'</v>
      </c>
      <c r="O282">
        <f t="shared" si="58"/>
        <v>6</v>
      </c>
      <c r="P282" t="str">
        <f t="shared" si="59"/>
        <v>Insert into CONTA_RECEITA_DESPESA  (VERSION,ATIVO,DATE_CREATED,LAST_UPDATED,TIPO,CODIGO,DESCRICAO,ANALITICO,TAMANHO) values (0,'S',sysdate,sysdate,'D','3195160000','OUTRAS DESPESAS VARIÁVEIS - PESSOAL CIVIL ','S',6);</v>
      </c>
    </row>
    <row r="283" spans="1:16" ht="17" thickBot="1" x14ac:dyDescent="0.25">
      <c r="A283" s="11" t="str">
        <f t="shared" si="60"/>
        <v>3</v>
      </c>
      <c r="B283" s="12" t="str">
        <f t="shared" si="61"/>
        <v>1</v>
      </c>
      <c r="C283" s="13" t="str">
        <f t="shared" si="62"/>
        <v>95</v>
      </c>
      <c r="D283" s="13" t="str">
        <f t="shared" si="63"/>
        <v>67</v>
      </c>
      <c r="E283" s="13" t="str">
        <f t="shared" si="64"/>
        <v>00</v>
      </c>
      <c r="F283" s="14" t="str">
        <f t="shared" si="65"/>
        <v>00</v>
      </c>
      <c r="G283" s="18">
        <v>3195670000</v>
      </c>
      <c r="H283" s="15" t="s">
        <v>239</v>
      </c>
      <c r="I283" s="12" t="s">
        <v>13</v>
      </c>
      <c r="K283" t="str">
        <f t="shared" si="54"/>
        <v>3195670000</v>
      </c>
      <c r="L283" t="str">
        <f t="shared" si="55"/>
        <v>'3195670000'</v>
      </c>
      <c r="M283" t="str">
        <f t="shared" si="56"/>
        <v>'DEPÓSITOS COMPULSÓRIOS '</v>
      </c>
      <c r="N283" t="str">
        <f t="shared" si="57"/>
        <v>'S'</v>
      </c>
      <c r="O283">
        <f t="shared" si="58"/>
        <v>6</v>
      </c>
      <c r="P283" t="str">
        <f t="shared" si="59"/>
        <v>Insert into CONTA_RECEITA_DESPESA  (VERSION,ATIVO,DATE_CREATED,LAST_UPDATED,TIPO,CODIGO,DESCRICAO,ANALITICO,TAMANHO) values (0,'S',sysdate,sysdate,'D','3195670000','DEPÓSITOS COMPULSÓRIOS ','S',6);</v>
      </c>
    </row>
    <row r="284" spans="1:16" ht="17" thickBot="1" x14ac:dyDescent="0.25">
      <c r="A284" s="11" t="str">
        <f t="shared" si="60"/>
        <v>3</v>
      </c>
      <c r="B284" s="12" t="str">
        <f t="shared" si="61"/>
        <v>1</v>
      </c>
      <c r="C284" s="13" t="str">
        <f t="shared" si="62"/>
        <v>95</v>
      </c>
      <c r="D284" s="13" t="str">
        <f t="shared" si="63"/>
        <v>91</v>
      </c>
      <c r="E284" s="13" t="str">
        <f t="shared" si="64"/>
        <v>00</v>
      </c>
      <c r="F284" s="14" t="str">
        <f t="shared" si="65"/>
        <v>00</v>
      </c>
      <c r="G284" s="18">
        <v>3195910000</v>
      </c>
      <c r="H284" s="15" t="s">
        <v>211</v>
      </c>
      <c r="I284" s="12" t="s">
        <v>13</v>
      </c>
      <c r="K284" t="str">
        <f t="shared" si="54"/>
        <v>3195910000</v>
      </c>
      <c r="L284" t="str">
        <f t="shared" si="55"/>
        <v>'3195910000'</v>
      </c>
      <c r="M284" t="str">
        <f t="shared" si="56"/>
        <v>'SENTENÇAS JUDICIAIS '</v>
      </c>
      <c r="N284" t="str">
        <f t="shared" si="57"/>
        <v>'S'</v>
      </c>
      <c r="O284">
        <f t="shared" si="58"/>
        <v>6</v>
      </c>
      <c r="P284" t="str">
        <f t="shared" si="59"/>
        <v>Insert into CONTA_RECEITA_DESPESA  (VERSION,ATIVO,DATE_CREATED,LAST_UPDATED,TIPO,CODIGO,DESCRICAO,ANALITICO,TAMANHO) values (0,'S',sysdate,sysdate,'D','3195910000','SENTENÇAS JUDICIAIS ','S',6);</v>
      </c>
    </row>
    <row r="285" spans="1:16" ht="17" thickBot="1" x14ac:dyDescent="0.25">
      <c r="A285" s="11" t="str">
        <f t="shared" si="60"/>
        <v>3</v>
      </c>
      <c r="B285" s="12" t="str">
        <f t="shared" si="61"/>
        <v>1</v>
      </c>
      <c r="C285" s="13" t="str">
        <f t="shared" si="62"/>
        <v>95</v>
      </c>
      <c r="D285" s="13" t="str">
        <f t="shared" si="63"/>
        <v>92</v>
      </c>
      <c r="E285" s="13" t="str">
        <f t="shared" si="64"/>
        <v>00</v>
      </c>
      <c r="F285" s="14" t="str">
        <f t="shared" si="65"/>
        <v>00</v>
      </c>
      <c r="G285" s="18">
        <v>3195920000</v>
      </c>
      <c r="H285" s="15" t="s">
        <v>216</v>
      </c>
      <c r="I285" s="12" t="s">
        <v>13</v>
      </c>
      <c r="K285" t="str">
        <f t="shared" si="54"/>
        <v>3195920000</v>
      </c>
      <c r="L285" t="str">
        <f t="shared" si="55"/>
        <v>'3195920000'</v>
      </c>
      <c r="M285" t="str">
        <f t="shared" si="56"/>
        <v>'DESPESAS DE EXERCÍCIOS ANTERIORES '</v>
      </c>
      <c r="N285" t="str">
        <f t="shared" si="57"/>
        <v>'S'</v>
      </c>
      <c r="O285">
        <f t="shared" si="58"/>
        <v>6</v>
      </c>
      <c r="P285" t="str">
        <f t="shared" si="59"/>
        <v>Insert into CONTA_RECEITA_DESPESA  (VERSION,ATIVO,DATE_CREATED,LAST_UPDATED,TIPO,CODIGO,DESCRICAO,ANALITICO,TAMANHO) values (0,'S',sysdate,sysdate,'D','3195920000','DESPESAS DE EXERCÍCIOS ANTERIORES ','S',6);</v>
      </c>
    </row>
    <row r="286" spans="1:16" ht="17" thickBot="1" x14ac:dyDescent="0.25">
      <c r="A286" s="11" t="str">
        <f t="shared" si="60"/>
        <v>3</v>
      </c>
      <c r="B286" s="12" t="str">
        <f t="shared" si="61"/>
        <v>1</v>
      </c>
      <c r="C286" s="13" t="str">
        <f t="shared" si="62"/>
        <v>95</v>
      </c>
      <c r="D286" s="13" t="str">
        <f t="shared" si="63"/>
        <v>94</v>
      </c>
      <c r="E286" s="13" t="str">
        <f t="shared" si="64"/>
        <v>00</v>
      </c>
      <c r="F286" s="14" t="str">
        <f t="shared" si="65"/>
        <v>00</v>
      </c>
      <c r="G286" s="18">
        <v>3195940000</v>
      </c>
      <c r="H286" s="15" t="s">
        <v>229</v>
      </c>
      <c r="I286" s="12" t="s">
        <v>10</v>
      </c>
      <c r="K286" t="str">
        <f t="shared" si="54"/>
        <v>3195940000</v>
      </c>
      <c r="L286" t="str">
        <f t="shared" si="55"/>
        <v>'3195940000'</v>
      </c>
      <c r="M286" t="str">
        <f t="shared" si="56"/>
        <v>'INDENIZAÇÕES E RESTITUIÇÕES TRABALHISTAS '</v>
      </c>
      <c r="N286" t="str">
        <f t="shared" si="57"/>
        <v>'N'</v>
      </c>
      <c r="O286">
        <f t="shared" si="58"/>
        <v>6</v>
      </c>
      <c r="P286" t="str">
        <f t="shared" si="59"/>
        <v>Insert into CONTA_RECEITA_DESPESA  (VERSION,ATIVO,DATE_CREATED,LAST_UPDATED,TIPO,CODIGO,DESCRICAO,ANALITICO,TAMANHO) values (0,'S',sysdate,sysdate,'D','3195940000','INDENIZAÇÕES E RESTITUIÇÕES TRABALHISTAS ','N',6);</v>
      </c>
    </row>
    <row r="287" spans="1:16" ht="33" thickBot="1" x14ac:dyDescent="0.25">
      <c r="A287" s="11" t="str">
        <f t="shared" si="60"/>
        <v>3</v>
      </c>
      <c r="B287" s="12" t="str">
        <f t="shared" si="61"/>
        <v>1</v>
      </c>
      <c r="C287" s="13" t="str">
        <f t="shared" si="62"/>
        <v>95</v>
      </c>
      <c r="D287" s="13" t="str">
        <f t="shared" si="63"/>
        <v>94</v>
      </c>
      <c r="E287" s="13" t="str">
        <f t="shared" si="64"/>
        <v>98</v>
      </c>
      <c r="F287" s="14" t="str">
        <f t="shared" si="65"/>
        <v>00</v>
      </c>
      <c r="G287" s="18">
        <v>3195949800</v>
      </c>
      <c r="H287" s="15" t="s">
        <v>230</v>
      </c>
      <c r="I287" s="12" t="s">
        <v>13</v>
      </c>
      <c r="K287" t="str">
        <f t="shared" si="54"/>
        <v>3195949800</v>
      </c>
      <c r="L287" t="str">
        <f t="shared" si="55"/>
        <v>'3195949800'</v>
      </c>
      <c r="M287" t="str">
        <f t="shared" si="56"/>
        <v>'INDENIZAÇÕES POR DEMISSÃO E COM PROGRAMAS DE INCENTIVOS À DEMISSÃO VOLUNTÁRIA - TRAB. ATIVO CIVIL '</v>
      </c>
      <c r="N287" t="str">
        <f t="shared" si="57"/>
        <v>'S'</v>
      </c>
      <c r="O287">
        <f t="shared" si="58"/>
        <v>8</v>
      </c>
      <c r="P287" t="str">
        <f t="shared" si="59"/>
        <v>Insert into CONTA_RECEITA_DESPESA  (VERSION,ATIVO,DATE_CREATED,LAST_UPDATED,TIPO,CODIGO,DESCRICAO,ANALITICO,TAMANHO) values (0,'S',sysdate,sysdate,'D','3195949800','INDENIZAÇÕES POR DEMISSÃO E COM PROGRAMAS DE INCENTIVOS À DEMISSÃO VOLUNTÁRIA - TRAB. ATIVO CIVIL ','S',8);</v>
      </c>
    </row>
    <row r="288" spans="1:16" ht="17" thickBot="1" x14ac:dyDescent="0.25">
      <c r="A288" s="11" t="str">
        <f t="shared" si="60"/>
        <v>3</v>
      </c>
      <c r="B288" s="12" t="str">
        <f t="shared" si="61"/>
        <v>1</v>
      </c>
      <c r="C288" s="13" t="str">
        <f t="shared" si="62"/>
        <v>95</v>
      </c>
      <c r="D288" s="13" t="str">
        <f t="shared" si="63"/>
        <v>94</v>
      </c>
      <c r="E288" s="13" t="str">
        <f t="shared" si="64"/>
        <v>99</v>
      </c>
      <c r="F288" s="14" t="str">
        <f t="shared" si="65"/>
        <v>00</v>
      </c>
      <c r="G288" s="18">
        <v>3195949900</v>
      </c>
      <c r="H288" s="15" t="s">
        <v>240</v>
      </c>
      <c r="I288" s="12" t="s">
        <v>13</v>
      </c>
      <c r="K288" t="str">
        <f t="shared" si="54"/>
        <v>3195949900</v>
      </c>
      <c r="L288" t="str">
        <f t="shared" si="55"/>
        <v>'3195949900'</v>
      </c>
      <c r="M288" t="str">
        <f t="shared" si="56"/>
        <v>'OUTRAS INDENIZAÇÕES E RESTITUIÇÕES TRABALHISTAS'</v>
      </c>
      <c r="N288" t="str">
        <f t="shared" si="57"/>
        <v>'S'</v>
      </c>
      <c r="O288">
        <f t="shared" si="58"/>
        <v>8</v>
      </c>
      <c r="P288" t="str">
        <f t="shared" si="59"/>
        <v>Insert into CONTA_RECEITA_DESPESA  (VERSION,ATIVO,DATE_CREATED,LAST_UPDATED,TIPO,CODIGO,DESCRICAO,ANALITICO,TAMANHO) values (0,'S',sysdate,sysdate,'D','3195949900','OUTRAS INDENIZAÇÕES E RESTITUIÇÕES TRABALHISTAS','S',8);</v>
      </c>
    </row>
    <row r="289" spans="1:16" ht="17" thickBot="1" x14ac:dyDescent="0.25">
      <c r="A289" s="11" t="str">
        <f t="shared" si="60"/>
        <v>3</v>
      </c>
      <c r="B289" s="12" t="str">
        <f t="shared" si="61"/>
        <v>1</v>
      </c>
      <c r="C289" s="13" t="str">
        <f t="shared" si="62"/>
        <v>95</v>
      </c>
      <c r="D289" s="13" t="str">
        <f t="shared" si="63"/>
        <v>96</v>
      </c>
      <c r="E289" s="13" t="str">
        <f t="shared" si="64"/>
        <v>00</v>
      </c>
      <c r="F289" s="14" t="str">
        <f t="shared" si="65"/>
        <v>00</v>
      </c>
      <c r="G289" s="18">
        <v>3195960000</v>
      </c>
      <c r="H289" s="15" t="s">
        <v>231</v>
      </c>
      <c r="I289" s="12" t="s">
        <v>13</v>
      </c>
      <c r="K289" t="str">
        <f t="shared" si="54"/>
        <v>3195960000</v>
      </c>
      <c r="L289" t="str">
        <f t="shared" si="55"/>
        <v>'3195960000'</v>
      </c>
      <c r="M289" t="str">
        <f t="shared" si="56"/>
        <v>'RESSARCIMENTO DE DESPESAS DE PESSOAL REQUISITADO '</v>
      </c>
      <c r="N289" t="str">
        <f t="shared" si="57"/>
        <v>'S'</v>
      </c>
      <c r="O289">
        <f t="shared" si="58"/>
        <v>6</v>
      </c>
      <c r="P289" t="str">
        <f t="shared" si="59"/>
        <v>Insert into CONTA_RECEITA_DESPESA  (VERSION,ATIVO,DATE_CREATED,LAST_UPDATED,TIPO,CODIGO,DESCRICAO,ANALITICO,TAMANHO) values (0,'S',sysdate,sysdate,'D','3195960000','RESSARCIMENTO DE DESPESAS DE PESSOAL REQUISITADO ','S',6);</v>
      </c>
    </row>
    <row r="290" spans="1:16" ht="17" thickBot="1" x14ac:dyDescent="0.25">
      <c r="A290" s="11" t="str">
        <f t="shared" si="60"/>
        <v>3</v>
      </c>
      <c r="B290" s="12" t="str">
        <f t="shared" si="61"/>
        <v>1</v>
      </c>
      <c r="C290" s="13" t="str">
        <f t="shared" si="62"/>
        <v>95</v>
      </c>
      <c r="D290" s="13" t="str">
        <f t="shared" si="63"/>
        <v>99</v>
      </c>
      <c r="E290" s="13" t="str">
        <f t="shared" si="64"/>
        <v>00</v>
      </c>
      <c r="F290" s="14" t="str">
        <f t="shared" si="65"/>
        <v>00</v>
      </c>
      <c r="G290" s="18">
        <v>3195990000</v>
      </c>
      <c r="H290" s="15" t="s">
        <v>17</v>
      </c>
      <c r="I290" s="12" t="s">
        <v>13</v>
      </c>
      <c r="K290" t="str">
        <f t="shared" si="54"/>
        <v>3195990000</v>
      </c>
      <c r="L290" t="str">
        <f t="shared" si="55"/>
        <v>'3195990000'</v>
      </c>
      <c r="M290" t="str">
        <f t="shared" si="56"/>
        <v>'ELEMENTO GENÉRICO'</v>
      </c>
      <c r="N290" t="str">
        <f t="shared" si="57"/>
        <v>'S'</v>
      </c>
      <c r="O290">
        <f t="shared" si="58"/>
        <v>6</v>
      </c>
      <c r="P290" t="str">
        <f t="shared" si="59"/>
        <v>Insert into CONTA_RECEITA_DESPESA  (VERSION,ATIVO,DATE_CREATED,LAST_UPDATED,TIPO,CODIGO,DESCRICAO,ANALITICO,TAMANHO) values (0,'S',sysdate,sysdate,'D','3195990000','ELEMENTO GENÉRICO','S',6);</v>
      </c>
    </row>
    <row r="291" spans="1:16" ht="33" thickBot="1" x14ac:dyDescent="0.25">
      <c r="A291" s="11" t="str">
        <f t="shared" si="60"/>
        <v>3</v>
      </c>
      <c r="B291" s="12" t="str">
        <f t="shared" si="61"/>
        <v>1</v>
      </c>
      <c r="C291" s="13" t="str">
        <f t="shared" si="62"/>
        <v>96</v>
      </c>
      <c r="D291" s="13" t="str">
        <f t="shared" si="63"/>
        <v>00</v>
      </c>
      <c r="E291" s="13" t="str">
        <f t="shared" si="64"/>
        <v>00</v>
      </c>
      <c r="F291" s="14" t="str">
        <f t="shared" si="65"/>
        <v>00</v>
      </c>
      <c r="G291" s="18">
        <v>3196000000</v>
      </c>
      <c r="H291" s="15" t="s">
        <v>241</v>
      </c>
      <c r="I291" s="12" t="s">
        <v>10</v>
      </c>
      <c r="K291" t="str">
        <f t="shared" si="54"/>
        <v>3196000000</v>
      </c>
      <c r="L291" t="str">
        <f t="shared" si="55"/>
        <v>'3196000000'</v>
      </c>
      <c r="M291" t="str">
        <f t="shared" si="56"/>
        <v>'APLICAÇÃO DIRETA À CONTA DE RECURSOS DE QUE TRATA O ART. 25 DA LEI COMPLEMENTAR Nº 141, DE 2012.'</v>
      </c>
      <c r="N291" t="str">
        <f t="shared" si="57"/>
        <v>'N'</v>
      </c>
      <c r="O291">
        <f t="shared" si="58"/>
        <v>4</v>
      </c>
      <c r="P291" t="str">
        <f t="shared" si="59"/>
        <v>Insert into CONTA_RECEITA_DESPESA  (VERSION,ATIVO,DATE_CREATED,LAST_UPDATED,TIPO,CODIGO,DESCRICAO,ANALITICO,TAMANHO) values (0,'S',sysdate,sysdate,'D','3196000000','APLICAÇÃO DIRETA À CONTA DE RECURSOS DE QUE TRATA O ART. 25 DA LEI COMPLEMENTAR Nº 141, DE 2012.','N',4);</v>
      </c>
    </row>
    <row r="292" spans="1:16" ht="17" thickBot="1" x14ac:dyDescent="0.25">
      <c r="A292" s="11" t="str">
        <f t="shared" si="60"/>
        <v>3</v>
      </c>
      <c r="B292" s="12" t="str">
        <f t="shared" si="61"/>
        <v>1</v>
      </c>
      <c r="C292" s="13" t="str">
        <f t="shared" si="62"/>
        <v>96</v>
      </c>
      <c r="D292" s="13" t="str">
        <f t="shared" si="63"/>
        <v>04</v>
      </c>
      <c r="E292" s="13" t="str">
        <f t="shared" si="64"/>
        <v>00</v>
      </c>
      <c r="F292" s="14" t="str">
        <f t="shared" si="65"/>
        <v>00</v>
      </c>
      <c r="G292" s="18">
        <v>3196040000</v>
      </c>
      <c r="H292" s="15" t="s">
        <v>201</v>
      </c>
      <c r="I292" s="12" t="s">
        <v>13</v>
      </c>
      <c r="K292" t="str">
        <f t="shared" si="54"/>
        <v>3196040000</v>
      </c>
      <c r="L292" t="str">
        <f t="shared" si="55"/>
        <v>'3196040000'</v>
      </c>
      <c r="M292" t="str">
        <f t="shared" si="56"/>
        <v>'CONTRATAÇÃO POR TEMPO DETERMINADO '</v>
      </c>
      <c r="N292" t="str">
        <f t="shared" si="57"/>
        <v>'S'</v>
      </c>
      <c r="O292">
        <f t="shared" si="58"/>
        <v>6</v>
      </c>
      <c r="P292" t="str">
        <f t="shared" si="59"/>
        <v>Insert into CONTA_RECEITA_DESPESA  (VERSION,ATIVO,DATE_CREATED,LAST_UPDATED,TIPO,CODIGO,DESCRICAO,ANALITICO,TAMANHO) values (0,'S',sysdate,sysdate,'D','3196040000','CONTRATAÇÃO POR TEMPO DETERMINADO ','S',6);</v>
      </c>
    </row>
    <row r="293" spans="1:16" ht="17" thickBot="1" x14ac:dyDescent="0.25">
      <c r="A293" s="11" t="str">
        <f t="shared" si="60"/>
        <v>3</v>
      </c>
      <c r="B293" s="12" t="str">
        <f t="shared" si="61"/>
        <v>1</v>
      </c>
      <c r="C293" s="13" t="str">
        <f t="shared" si="62"/>
        <v>96</v>
      </c>
      <c r="D293" s="13" t="str">
        <f t="shared" si="63"/>
        <v>07</v>
      </c>
      <c r="E293" s="13" t="str">
        <f t="shared" si="64"/>
        <v>00</v>
      </c>
      <c r="F293" s="14" t="str">
        <f t="shared" si="65"/>
        <v>00</v>
      </c>
      <c r="G293" s="18">
        <v>3196070000</v>
      </c>
      <c r="H293" s="15" t="s">
        <v>235</v>
      </c>
      <c r="I293" s="12" t="s">
        <v>13</v>
      </c>
      <c r="K293" t="str">
        <f t="shared" si="54"/>
        <v>3196070000</v>
      </c>
      <c r="L293" t="str">
        <f t="shared" si="55"/>
        <v>'3196070000'</v>
      </c>
      <c r="M293" t="str">
        <f t="shared" si="56"/>
        <v>'CONTRIBUIÇÃO A ENTIDADES FECHADAS DE PREVIDÊNCIA '</v>
      </c>
      <c r="N293" t="str">
        <f t="shared" si="57"/>
        <v>'S'</v>
      </c>
      <c r="O293">
        <f t="shared" si="58"/>
        <v>6</v>
      </c>
      <c r="P293" t="str">
        <f t="shared" si="59"/>
        <v>Insert into CONTA_RECEITA_DESPESA  (VERSION,ATIVO,DATE_CREATED,LAST_UPDATED,TIPO,CODIGO,DESCRICAO,ANALITICO,TAMANHO) values (0,'S',sysdate,sysdate,'D','3196070000','CONTRIBUIÇÃO A ENTIDADES FECHADAS DE PREVIDÊNCIA ','S',6);</v>
      </c>
    </row>
    <row r="294" spans="1:16" ht="17" thickBot="1" x14ac:dyDescent="0.25">
      <c r="A294" s="11" t="str">
        <f t="shared" si="60"/>
        <v>3</v>
      </c>
      <c r="B294" s="12" t="str">
        <f t="shared" si="61"/>
        <v>1</v>
      </c>
      <c r="C294" s="13" t="str">
        <f t="shared" si="62"/>
        <v>96</v>
      </c>
      <c r="D294" s="13" t="str">
        <f t="shared" si="63"/>
        <v>11</v>
      </c>
      <c r="E294" s="13" t="str">
        <f t="shared" si="64"/>
        <v>00</v>
      </c>
      <c r="F294" s="14" t="str">
        <f t="shared" si="65"/>
        <v>00</v>
      </c>
      <c r="G294" s="18">
        <v>3196110000</v>
      </c>
      <c r="H294" s="15" t="s">
        <v>236</v>
      </c>
      <c r="I294" s="12" t="s">
        <v>13</v>
      </c>
      <c r="K294" t="str">
        <f t="shared" si="54"/>
        <v>3196110000</v>
      </c>
      <c r="L294" t="str">
        <f t="shared" si="55"/>
        <v>'3196110000'</v>
      </c>
      <c r="M294" t="str">
        <f t="shared" si="56"/>
        <v>'VENCIMENTOS E VANTAGENS FIXAS - PESSOAL CIVIL '</v>
      </c>
      <c r="N294" t="str">
        <f t="shared" si="57"/>
        <v>'S'</v>
      </c>
      <c r="O294">
        <f t="shared" si="58"/>
        <v>6</v>
      </c>
      <c r="P294" t="str">
        <f t="shared" si="59"/>
        <v>Insert into CONTA_RECEITA_DESPESA  (VERSION,ATIVO,DATE_CREATED,LAST_UPDATED,TIPO,CODIGO,DESCRICAO,ANALITICO,TAMANHO) values (0,'S',sysdate,sysdate,'D','3196110000','VENCIMENTOS E VANTAGENS FIXAS - PESSOAL CIVIL ','S',6);</v>
      </c>
    </row>
    <row r="295" spans="1:16" ht="17" thickBot="1" x14ac:dyDescent="0.25">
      <c r="A295" s="11" t="str">
        <f t="shared" si="60"/>
        <v>3</v>
      </c>
      <c r="B295" s="12" t="str">
        <f t="shared" si="61"/>
        <v>1</v>
      </c>
      <c r="C295" s="13" t="str">
        <f t="shared" si="62"/>
        <v>96</v>
      </c>
      <c r="D295" s="13" t="str">
        <f t="shared" si="63"/>
        <v>13</v>
      </c>
      <c r="E295" s="13" t="str">
        <f t="shared" si="64"/>
        <v>00</v>
      </c>
      <c r="F295" s="14" t="str">
        <f t="shared" si="65"/>
        <v>00</v>
      </c>
      <c r="G295" s="18">
        <v>3196130000</v>
      </c>
      <c r="H295" s="15" t="s">
        <v>237</v>
      </c>
      <c r="I295" s="12" t="s">
        <v>13</v>
      </c>
      <c r="K295" t="str">
        <f t="shared" si="54"/>
        <v>3196130000</v>
      </c>
      <c r="L295" t="str">
        <f t="shared" si="55"/>
        <v>'3196130000'</v>
      </c>
      <c r="M295" t="str">
        <f t="shared" si="56"/>
        <v>'OBRIGAÇÕES PATRONAIS '</v>
      </c>
      <c r="N295" t="str">
        <f t="shared" si="57"/>
        <v>'S'</v>
      </c>
      <c r="O295">
        <f t="shared" si="58"/>
        <v>6</v>
      </c>
      <c r="P295" t="str">
        <f t="shared" si="59"/>
        <v>Insert into CONTA_RECEITA_DESPESA  (VERSION,ATIVO,DATE_CREATED,LAST_UPDATED,TIPO,CODIGO,DESCRICAO,ANALITICO,TAMANHO) values (0,'S',sysdate,sysdate,'D','3196130000','OBRIGAÇÕES PATRONAIS ','S',6);</v>
      </c>
    </row>
    <row r="296" spans="1:16" ht="17" thickBot="1" x14ac:dyDescent="0.25">
      <c r="A296" s="11" t="str">
        <f t="shared" si="60"/>
        <v>3</v>
      </c>
      <c r="B296" s="12" t="str">
        <f t="shared" si="61"/>
        <v>1</v>
      </c>
      <c r="C296" s="13" t="str">
        <f t="shared" si="62"/>
        <v>96</v>
      </c>
      <c r="D296" s="13" t="str">
        <f t="shared" si="63"/>
        <v>16</v>
      </c>
      <c r="E296" s="13" t="str">
        <f t="shared" si="64"/>
        <v>00</v>
      </c>
      <c r="F296" s="14" t="str">
        <f t="shared" si="65"/>
        <v>00</v>
      </c>
      <c r="G296" s="18">
        <v>3196160000</v>
      </c>
      <c r="H296" s="15" t="s">
        <v>238</v>
      </c>
      <c r="I296" s="12" t="s">
        <v>13</v>
      </c>
      <c r="K296" t="str">
        <f t="shared" si="54"/>
        <v>3196160000</v>
      </c>
      <c r="L296" t="str">
        <f t="shared" si="55"/>
        <v>'3196160000'</v>
      </c>
      <c r="M296" t="str">
        <f t="shared" si="56"/>
        <v>'OUTRAS DESPESAS VARIÁVEIS - PESSOAL CIVIL '</v>
      </c>
      <c r="N296" t="str">
        <f t="shared" si="57"/>
        <v>'S'</v>
      </c>
      <c r="O296">
        <f t="shared" si="58"/>
        <v>6</v>
      </c>
      <c r="P296" t="str">
        <f t="shared" si="59"/>
        <v>Insert into CONTA_RECEITA_DESPESA  (VERSION,ATIVO,DATE_CREATED,LAST_UPDATED,TIPO,CODIGO,DESCRICAO,ANALITICO,TAMANHO) values (0,'S',sysdate,sysdate,'D','3196160000','OUTRAS DESPESAS VARIÁVEIS - PESSOAL CIVIL ','S',6);</v>
      </c>
    </row>
    <row r="297" spans="1:16" ht="17" thickBot="1" x14ac:dyDescent="0.25">
      <c r="A297" s="11" t="str">
        <f t="shared" si="60"/>
        <v>3</v>
      </c>
      <c r="B297" s="12" t="str">
        <f t="shared" si="61"/>
        <v>1</v>
      </c>
      <c r="C297" s="13" t="str">
        <f t="shared" si="62"/>
        <v>96</v>
      </c>
      <c r="D297" s="13" t="str">
        <f t="shared" si="63"/>
        <v>67</v>
      </c>
      <c r="E297" s="13" t="str">
        <f t="shared" si="64"/>
        <v>00</v>
      </c>
      <c r="F297" s="14" t="str">
        <f t="shared" si="65"/>
        <v>00</v>
      </c>
      <c r="G297" s="18">
        <v>3196670000</v>
      </c>
      <c r="H297" s="15" t="s">
        <v>239</v>
      </c>
      <c r="I297" s="12" t="s">
        <v>13</v>
      </c>
      <c r="K297" t="str">
        <f t="shared" si="54"/>
        <v>3196670000</v>
      </c>
      <c r="L297" t="str">
        <f t="shared" si="55"/>
        <v>'3196670000'</v>
      </c>
      <c r="M297" t="str">
        <f t="shared" si="56"/>
        <v>'DEPÓSITOS COMPULSÓRIOS '</v>
      </c>
      <c r="N297" t="str">
        <f t="shared" si="57"/>
        <v>'S'</v>
      </c>
      <c r="O297">
        <f t="shared" si="58"/>
        <v>6</v>
      </c>
      <c r="P297" t="str">
        <f t="shared" si="59"/>
        <v>Insert into CONTA_RECEITA_DESPESA  (VERSION,ATIVO,DATE_CREATED,LAST_UPDATED,TIPO,CODIGO,DESCRICAO,ANALITICO,TAMANHO) values (0,'S',sysdate,sysdate,'D','3196670000','DEPÓSITOS COMPULSÓRIOS ','S',6);</v>
      </c>
    </row>
    <row r="298" spans="1:16" ht="17" thickBot="1" x14ac:dyDescent="0.25">
      <c r="A298" s="11" t="str">
        <f t="shared" si="60"/>
        <v>3</v>
      </c>
      <c r="B298" s="12" t="str">
        <f t="shared" si="61"/>
        <v>1</v>
      </c>
      <c r="C298" s="13" t="str">
        <f t="shared" si="62"/>
        <v>96</v>
      </c>
      <c r="D298" s="13" t="str">
        <f t="shared" si="63"/>
        <v>91</v>
      </c>
      <c r="E298" s="13" t="str">
        <f t="shared" si="64"/>
        <v>00</v>
      </c>
      <c r="F298" s="14" t="str">
        <f t="shared" si="65"/>
        <v>00</v>
      </c>
      <c r="G298" s="18">
        <v>3196910000</v>
      </c>
      <c r="H298" s="15" t="s">
        <v>211</v>
      </c>
      <c r="I298" s="12" t="s">
        <v>10</v>
      </c>
      <c r="K298" t="str">
        <f t="shared" si="54"/>
        <v>3196910000</v>
      </c>
      <c r="L298" t="str">
        <f t="shared" si="55"/>
        <v>'3196910000'</v>
      </c>
      <c r="M298" t="str">
        <f t="shared" si="56"/>
        <v>'SENTENÇAS JUDICIAIS '</v>
      </c>
      <c r="N298" t="str">
        <f t="shared" si="57"/>
        <v>'N'</v>
      </c>
      <c r="O298">
        <f t="shared" si="58"/>
        <v>6</v>
      </c>
      <c r="P298" t="str">
        <f t="shared" si="59"/>
        <v>Insert into CONTA_RECEITA_DESPESA  (VERSION,ATIVO,DATE_CREATED,LAST_UPDATED,TIPO,CODIGO,DESCRICAO,ANALITICO,TAMANHO) values (0,'S',sysdate,sysdate,'D','3196910000','SENTENÇAS JUDICIAIS ','N',6);</v>
      </c>
    </row>
    <row r="299" spans="1:16" ht="17" thickBot="1" x14ac:dyDescent="0.25">
      <c r="A299" s="11" t="str">
        <f t="shared" si="60"/>
        <v>3</v>
      </c>
      <c r="B299" s="12" t="str">
        <f t="shared" si="61"/>
        <v>1</v>
      </c>
      <c r="C299" s="13" t="str">
        <f t="shared" si="62"/>
        <v>96</v>
      </c>
      <c r="D299" s="13" t="str">
        <f t="shared" si="63"/>
        <v>91</v>
      </c>
      <c r="E299" s="13" t="str">
        <f t="shared" si="64"/>
        <v>01</v>
      </c>
      <c r="F299" s="14" t="str">
        <f t="shared" si="65"/>
        <v>00</v>
      </c>
      <c r="G299" s="18">
        <v>3196910100</v>
      </c>
      <c r="H299" s="15" t="s">
        <v>242</v>
      </c>
      <c r="I299" s="12" t="s">
        <v>13</v>
      </c>
      <c r="K299" t="str">
        <f t="shared" si="54"/>
        <v>3196910100</v>
      </c>
      <c r="L299" t="str">
        <f t="shared" si="55"/>
        <v>'3196910100'</v>
      </c>
      <c r="M299" t="str">
        <f t="shared" si="56"/>
        <v>'SENTENÇAS JUDICIAIS DE PESSOAL ATIVO '</v>
      </c>
      <c r="N299" t="str">
        <f t="shared" si="57"/>
        <v>'S'</v>
      </c>
      <c r="O299">
        <f t="shared" si="58"/>
        <v>8</v>
      </c>
      <c r="P299" t="str">
        <f t="shared" si="59"/>
        <v>Insert into CONTA_RECEITA_DESPESA  (VERSION,ATIVO,DATE_CREATED,LAST_UPDATED,TIPO,CODIGO,DESCRICAO,ANALITICO,TAMANHO) values (0,'S',sysdate,sysdate,'D','3196910100','SENTENÇAS JUDICIAIS DE PESSOAL ATIVO ','S',8);</v>
      </c>
    </row>
    <row r="300" spans="1:16" ht="17" thickBot="1" x14ac:dyDescent="0.25">
      <c r="A300" s="11" t="str">
        <f t="shared" si="60"/>
        <v>3</v>
      </c>
      <c r="B300" s="12" t="str">
        <f t="shared" si="61"/>
        <v>1</v>
      </c>
      <c r="C300" s="13" t="str">
        <f t="shared" si="62"/>
        <v>96</v>
      </c>
      <c r="D300" s="13" t="str">
        <f t="shared" si="63"/>
        <v>91</v>
      </c>
      <c r="E300" s="13" t="str">
        <f t="shared" si="64"/>
        <v>02</v>
      </c>
      <c r="F300" s="14" t="str">
        <f t="shared" si="65"/>
        <v>00</v>
      </c>
      <c r="G300" s="18">
        <v>3196910200</v>
      </c>
      <c r="H300" s="15" t="s">
        <v>243</v>
      </c>
      <c r="I300" s="12" t="s">
        <v>13</v>
      </c>
      <c r="K300" t="str">
        <f t="shared" si="54"/>
        <v>3196910200</v>
      </c>
      <c r="L300" t="str">
        <f t="shared" si="55"/>
        <v>'3196910200'</v>
      </c>
      <c r="M300" t="str">
        <f t="shared" si="56"/>
        <v>'SENTENÇAS JUDICIAIS DE INATIVOS E PENSIONISTAS CUSTEADAS COM RECURSOS DO RPPS'</v>
      </c>
      <c r="N300" t="str">
        <f t="shared" si="57"/>
        <v>'S'</v>
      </c>
      <c r="O300">
        <f t="shared" si="58"/>
        <v>8</v>
      </c>
      <c r="P300" t="str">
        <f t="shared" si="59"/>
        <v>Insert into CONTA_RECEITA_DESPESA  (VERSION,ATIVO,DATE_CREATED,LAST_UPDATED,TIPO,CODIGO,DESCRICAO,ANALITICO,TAMANHO) values (0,'S',sysdate,sysdate,'D','3196910200','SENTENÇAS JUDICIAIS DE INATIVOS E PENSIONISTAS CUSTEADAS COM RECURSOS DO RPPS','S',8);</v>
      </c>
    </row>
    <row r="301" spans="1:16" ht="33" thickBot="1" x14ac:dyDescent="0.25">
      <c r="A301" s="11" t="str">
        <f t="shared" si="60"/>
        <v>3</v>
      </c>
      <c r="B301" s="12" t="str">
        <f t="shared" si="61"/>
        <v>1</v>
      </c>
      <c r="C301" s="13" t="str">
        <f t="shared" si="62"/>
        <v>96</v>
      </c>
      <c r="D301" s="13" t="str">
        <f t="shared" si="63"/>
        <v>91</v>
      </c>
      <c r="E301" s="13" t="str">
        <f t="shared" si="64"/>
        <v>03</v>
      </c>
      <c r="F301" s="14" t="str">
        <f t="shared" si="65"/>
        <v>00</v>
      </c>
      <c r="G301" s="18">
        <v>3196910300</v>
      </c>
      <c r="H301" s="15" t="s">
        <v>244</v>
      </c>
      <c r="I301" s="12" t="s">
        <v>13</v>
      </c>
      <c r="K301" t="str">
        <f t="shared" si="54"/>
        <v>3196910300</v>
      </c>
      <c r="L301" t="str">
        <f t="shared" si="55"/>
        <v>'3196910300'</v>
      </c>
      <c r="M301" t="str">
        <f t="shared" si="56"/>
        <v>'SENTENÇAS JUDICIAIS DE INATIVOS E PENSIONISTAS CUSTEADAS COM RECURSOS ORDINÁRIOS DO TESOURO'</v>
      </c>
      <c r="N301" t="str">
        <f t="shared" si="57"/>
        <v>'S'</v>
      </c>
      <c r="O301">
        <f t="shared" si="58"/>
        <v>8</v>
      </c>
      <c r="P301" t="str">
        <f t="shared" si="59"/>
        <v>Insert into CONTA_RECEITA_DESPESA  (VERSION,ATIVO,DATE_CREATED,LAST_UPDATED,TIPO,CODIGO,DESCRICAO,ANALITICO,TAMANHO) values (0,'S',sysdate,sysdate,'D','3196910300','SENTENÇAS JUDICIAIS DE INATIVOS E PENSIONISTAS CUSTEADAS COM RECURSOS ORDINÁRIOS DO TESOURO','S',8);</v>
      </c>
    </row>
    <row r="302" spans="1:16" ht="17" thickBot="1" x14ac:dyDescent="0.25">
      <c r="A302" s="11" t="str">
        <f t="shared" si="60"/>
        <v>3</v>
      </c>
      <c r="B302" s="12" t="str">
        <f t="shared" si="61"/>
        <v>1</v>
      </c>
      <c r="C302" s="13" t="str">
        <f t="shared" si="62"/>
        <v>96</v>
      </c>
      <c r="D302" s="13" t="str">
        <f t="shared" si="63"/>
        <v>92</v>
      </c>
      <c r="E302" s="13" t="str">
        <f t="shared" si="64"/>
        <v>00</v>
      </c>
      <c r="F302" s="14" t="str">
        <f t="shared" si="65"/>
        <v>00</v>
      </c>
      <c r="G302" s="18">
        <v>3196920000</v>
      </c>
      <c r="H302" s="15" t="s">
        <v>216</v>
      </c>
      <c r="I302" s="12" t="s">
        <v>10</v>
      </c>
      <c r="K302" t="str">
        <f t="shared" si="54"/>
        <v>3196920000</v>
      </c>
      <c r="L302" t="str">
        <f t="shared" si="55"/>
        <v>'3196920000'</v>
      </c>
      <c r="M302" t="str">
        <f t="shared" si="56"/>
        <v>'DESPESAS DE EXERCÍCIOS ANTERIORES '</v>
      </c>
      <c r="N302" t="str">
        <f t="shared" si="57"/>
        <v>'N'</v>
      </c>
      <c r="O302">
        <f t="shared" si="58"/>
        <v>6</v>
      </c>
      <c r="P302" t="str">
        <f t="shared" si="59"/>
        <v>Insert into CONTA_RECEITA_DESPESA  (VERSION,ATIVO,DATE_CREATED,LAST_UPDATED,TIPO,CODIGO,DESCRICAO,ANALITICO,TAMANHO) values (0,'S',sysdate,sysdate,'D','3196920000','DESPESAS DE EXERCÍCIOS ANTERIORES ','N',6);</v>
      </c>
    </row>
    <row r="303" spans="1:16" ht="17" thickBot="1" x14ac:dyDescent="0.25">
      <c r="A303" s="11" t="str">
        <f t="shared" si="60"/>
        <v>3</v>
      </c>
      <c r="B303" s="12" t="str">
        <f t="shared" si="61"/>
        <v>1</v>
      </c>
      <c r="C303" s="13" t="str">
        <f t="shared" si="62"/>
        <v>96</v>
      </c>
      <c r="D303" s="13" t="str">
        <f t="shared" si="63"/>
        <v>92</v>
      </c>
      <c r="E303" s="13" t="str">
        <f t="shared" si="64"/>
        <v>01</v>
      </c>
      <c r="F303" s="14" t="str">
        <f t="shared" si="65"/>
        <v>00</v>
      </c>
      <c r="G303" s="18">
        <v>3196920100</v>
      </c>
      <c r="H303" s="15" t="s">
        <v>217</v>
      </c>
      <c r="I303" s="12" t="s">
        <v>13</v>
      </c>
      <c r="K303" t="str">
        <f t="shared" si="54"/>
        <v>3196920100</v>
      </c>
      <c r="L303" t="str">
        <f t="shared" si="55"/>
        <v>'3196920100'</v>
      </c>
      <c r="M303" t="str">
        <f t="shared" si="56"/>
        <v>'DESPESAS DE EXERCÍCIOS ANTERIORES DE PESSOAL ATIVO '</v>
      </c>
      <c r="N303" t="str">
        <f t="shared" si="57"/>
        <v>'S'</v>
      </c>
      <c r="O303">
        <f t="shared" si="58"/>
        <v>8</v>
      </c>
      <c r="P303" t="str">
        <f t="shared" si="59"/>
        <v>Insert into CONTA_RECEITA_DESPESA  (VERSION,ATIVO,DATE_CREATED,LAST_UPDATED,TIPO,CODIGO,DESCRICAO,ANALITICO,TAMANHO) values (0,'S',sysdate,sysdate,'D','3196920100','DESPESAS DE EXERCÍCIOS ANTERIORES DE PESSOAL ATIVO ','S',8);</v>
      </c>
    </row>
    <row r="304" spans="1:16" ht="33" thickBot="1" x14ac:dyDescent="0.25">
      <c r="A304" s="11" t="str">
        <f t="shared" si="60"/>
        <v>3</v>
      </c>
      <c r="B304" s="12" t="str">
        <f t="shared" si="61"/>
        <v>1</v>
      </c>
      <c r="C304" s="13" t="str">
        <f t="shared" si="62"/>
        <v>96</v>
      </c>
      <c r="D304" s="13" t="str">
        <f t="shared" si="63"/>
        <v>92</v>
      </c>
      <c r="E304" s="13" t="str">
        <f t="shared" si="64"/>
        <v>02</v>
      </c>
      <c r="F304" s="14" t="str">
        <f t="shared" si="65"/>
        <v>00</v>
      </c>
      <c r="G304" s="18">
        <v>3196920200</v>
      </c>
      <c r="H304" s="15" t="s">
        <v>245</v>
      </c>
      <c r="I304" s="12" t="s">
        <v>13</v>
      </c>
      <c r="K304" t="str">
        <f t="shared" si="54"/>
        <v>3196920200</v>
      </c>
      <c r="L304" t="str">
        <f t="shared" si="55"/>
        <v>'3196920200'</v>
      </c>
      <c r="M304" t="str">
        <f t="shared" si="56"/>
        <v>'DESPESAS DE EXERCÍCIOS ANTERIORES DE INATIVOS E PENSIONISTAS CUSTEADAS COM RECURSOS DO RPPS'</v>
      </c>
      <c r="N304" t="str">
        <f t="shared" si="57"/>
        <v>'S'</v>
      </c>
      <c r="O304">
        <f t="shared" si="58"/>
        <v>8</v>
      </c>
      <c r="P304" t="str">
        <f t="shared" si="59"/>
        <v>Insert into CONTA_RECEITA_DESPESA  (VERSION,ATIVO,DATE_CREATED,LAST_UPDATED,TIPO,CODIGO,DESCRICAO,ANALITICO,TAMANHO) values (0,'S',sysdate,sysdate,'D','3196920200','DESPESAS DE EXERCÍCIOS ANTERIORES DE INATIVOS E PENSIONISTAS CUSTEADAS COM RECURSOS DO RPPS','S',8);</v>
      </c>
    </row>
    <row r="305" spans="1:16" ht="33" thickBot="1" x14ac:dyDescent="0.25">
      <c r="A305" s="11" t="str">
        <f t="shared" si="60"/>
        <v>3</v>
      </c>
      <c r="B305" s="12" t="str">
        <f t="shared" si="61"/>
        <v>1</v>
      </c>
      <c r="C305" s="13" t="str">
        <f t="shared" si="62"/>
        <v>96</v>
      </c>
      <c r="D305" s="13" t="str">
        <f t="shared" si="63"/>
        <v>92</v>
      </c>
      <c r="E305" s="13" t="str">
        <f t="shared" si="64"/>
        <v>03</v>
      </c>
      <c r="F305" s="14" t="str">
        <f t="shared" si="65"/>
        <v>00</v>
      </c>
      <c r="G305" s="18">
        <v>3196920300</v>
      </c>
      <c r="H305" s="15" t="s">
        <v>218</v>
      </c>
      <c r="I305" s="12" t="s">
        <v>13</v>
      </c>
      <c r="K305" t="str">
        <f t="shared" si="54"/>
        <v>3196920300</v>
      </c>
      <c r="L305" t="str">
        <f t="shared" si="55"/>
        <v>'3196920300'</v>
      </c>
      <c r="M305" t="str">
        <f t="shared" si="56"/>
        <v>'DESPESAS DE EXERCÍCIOS ANTERIORES DE INATIVOS E PENSIONISTAS CUSTEADAS COM RECURSOS ORDINÁRIOS DO TESOURO'</v>
      </c>
      <c r="N305" t="str">
        <f t="shared" si="57"/>
        <v>'S'</v>
      </c>
      <c r="O305">
        <f t="shared" si="58"/>
        <v>8</v>
      </c>
      <c r="P305" t="str">
        <f t="shared" si="59"/>
        <v>Insert into CONTA_RECEITA_DESPESA  (VERSION,ATIVO,DATE_CREATED,LAST_UPDATED,TIPO,CODIGO,DESCRICAO,ANALITICO,TAMANHO) values (0,'S',sysdate,sysdate,'D','3196920300','DESPESAS DE EXERCÍCIOS ANTERIORES DE INATIVOS E PENSIONISTAS CUSTEADAS COM RECURSOS ORDINÁRIOS DO TESOURO','S',8);</v>
      </c>
    </row>
    <row r="306" spans="1:16" ht="17" thickBot="1" x14ac:dyDescent="0.25">
      <c r="A306" s="11" t="str">
        <f t="shared" si="60"/>
        <v>3</v>
      </c>
      <c r="B306" s="12" t="str">
        <f t="shared" si="61"/>
        <v>1</v>
      </c>
      <c r="C306" s="13" t="str">
        <f t="shared" si="62"/>
        <v>96</v>
      </c>
      <c r="D306" s="13" t="str">
        <f t="shared" si="63"/>
        <v>94</v>
      </c>
      <c r="E306" s="13" t="str">
        <f t="shared" si="64"/>
        <v>00</v>
      </c>
      <c r="F306" s="14" t="str">
        <f t="shared" si="65"/>
        <v>00</v>
      </c>
      <c r="G306" s="18">
        <v>3196940000</v>
      </c>
      <c r="H306" s="15" t="s">
        <v>229</v>
      </c>
      <c r="I306" s="12" t="s">
        <v>10</v>
      </c>
      <c r="K306" t="str">
        <f t="shared" si="54"/>
        <v>3196940000</v>
      </c>
      <c r="L306" t="str">
        <f t="shared" si="55"/>
        <v>'3196940000'</v>
      </c>
      <c r="M306" t="str">
        <f t="shared" si="56"/>
        <v>'INDENIZAÇÕES E RESTITUIÇÕES TRABALHISTAS '</v>
      </c>
      <c r="N306" t="str">
        <f t="shared" si="57"/>
        <v>'N'</v>
      </c>
      <c r="O306">
        <f t="shared" si="58"/>
        <v>6</v>
      </c>
      <c r="P306" t="str">
        <f t="shared" si="59"/>
        <v>Insert into CONTA_RECEITA_DESPESA  (VERSION,ATIVO,DATE_CREATED,LAST_UPDATED,TIPO,CODIGO,DESCRICAO,ANALITICO,TAMANHO) values (0,'S',sysdate,sysdate,'D','3196940000','INDENIZAÇÕES E RESTITUIÇÕES TRABALHISTAS ','N',6);</v>
      </c>
    </row>
    <row r="307" spans="1:16" ht="33" thickBot="1" x14ac:dyDescent="0.25">
      <c r="A307" s="11" t="str">
        <f t="shared" si="60"/>
        <v>3</v>
      </c>
      <c r="B307" s="12" t="str">
        <f t="shared" si="61"/>
        <v>1</v>
      </c>
      <c r="C307" s="13" t="str">
        <f t="shared" si="62"/>
        <v>96</v>
      </c>
      <c r="D307" s="13" t="str">
        <f t="shared" si="63"/>
        <v>94</v>
      </c>
      <c r="E307" s="13" t="str">
        <f t="shared" si="64"/>
        <v>98</v>
      </c>
      <c r="F307" s="14" t="str">
        <f t="shared" si="65"/>
        <v>00</v>
      </c>
      <c r="G307" s="18">
        <v>3196949800</v>
      </c>
      <c r="H307" s="15" t="s">
        <v>230</v>
      </c>
      <c r="I307" s="12" t="s">
        <v>13</v>
      </c>
      <c r="K307" t="str">
        <f t="shared" si="54"/>
        <v>3196949800</v>
      </c>
      <c r="L307" t="str">
        <f t="shared" si="55"/>
        <v>'3196949800'</v>
      </c>
      <c r="M307" t="str">
        <f t="shared" si="56"/>
        <v>'INDENIZAÇÕES POR DEMISSÃO E COM PROGRAMAS DE INCENTIVOS À DEMISSÃO VOLUNTÁRIA - TRAB. ATIVO CIVIL '</v>
      </c>
      <c r="N307" t="str">
        <f t="shared" si="57"/>
        <v>'S'</v>
      </c>
      <c r="O307">
        <f t="shared" si="58"/>
        <v>8</v>
      </c>
      <c r="P307" t="str">
        <f t="shared" si="59"/>
        <v>Insert into CONTA_RECEITA_DESPESA  (VERSION,ATIVO,DATE_CREATED,LAST_UPDATED,TIPO,CODIGO,DESCRICAO,ANALITICO,TAMANHO) values (0,'S',sysdate,sysdate,'D','3196949800','INDENIZAÇÕES POR DEMISSÃO E COM PROGRAMAS DE INCENTIVOS À DEMISSÃO VOLUNTÁRIA - TRAB. ATIVO CIVIL ','S',8);</v>
      </c>
    </row>
    <row r="308" spans="1:16" ht="17" thickBot="1" x14ac:dyDescent="0.25">
      <c r="A308" s="11" t="str">
        <f t="shared" si="60"/>
        <v>3</v>
      </c>
      <c r="B308" s="12" t="str">
        <f t="shared" si="61"/>
        <v>1</v>
      </c>
      <c r="C308" s="13" t="str">
        <f t="shared" si="62"/>
        <v>96</v>
      </c>
      <c r="D308" s="13" t="str">
        <f t="shared" si="63"/>
        <v>94</v>
      </c>
      <c r="E308" s="13" t="str">
        <f t="shared" si="64"/>
        <v>99</v>
      </c>
      <c r="F308" s="14" t="str">
        <f t="shared" si="65"/>
        <v>00</v>
      </c>
      <c r="G308" s="18">
        <v>3196949900</v>
      </c>
      <c r="H308" s="15" t="s">
        <v>240</v>
      </c>
      <c r="I308" s="12" t="s">
        <v>13</v>
      </c>
      <c r="K308" t="str">
        <f t="shared" si="54"/>
        <v>3196949900</v>
      </c>
      <c r="L308" t="str">
        <f t="shared" si="55"/>
        <v>'3196949900'</v>
      </c>
      <c r="M308" t="str">
        <f t="shared" si="56"/>
        <v>'OUTRAS INDENIZAÇÕES E RESTITUIÇÕES TRABALHISTAS'</v>
      </c>
      <c r="N308" t="str">
        <f t="shared" si="57"/>
        <v>'S'</v>
      </c>
      <c r="O308">
        <f t="shared" si="58"/>
        <v>8</v>
      </c>
      <c r="P308" t="str">
        <f t="shared" si="59"/>
        <v>Insert into CONTA_RECEITA_DESPESA  (VERSION,ATIVO,DATE_CREATED,LAST_UPDATED,TIPO,CODIGO,DESCRICAO,ANALITICO,TAMANHO) values (0,'S',sysdate,sysdate,'D','3196949900','OUTRAS INDENIZAÇÕES E RESTITUIÇÕES TRABALHISTAS','S',8);</v>
      </c>
    </row>
    <row r="309" spans="1:16" ht="17" thickBot="1" x14ac:dyDescent="0.25">
      <c r="A309" s="11" t="str">
        <f t="shared" si="60"/>
        <v>3</v>
      </c>
      <c r="B309" s="12" t="str">
        <f t="shared" si="61"/>
        <v>1</v>
      </c>
      <c r="C309" s="13" t="str">
        <f t="shared" si="62"/>
        <v>96</v>
      </c>
      <c r="D309" s="13" t="str">
        <f t="shared" si="63"/>
        <v>96</v>
      </c>
      <c r="E309" s="13" t="str">
        <f t="shared" si="64"/>
        <v>00</v>
      </c>
      <c r="F309" s="14" t="str">
        <f t="shared" si="65"/>
        <v>00</v>
      </c>
      <c r="G309" s="18">
        <v>3196960000</v>
      </c>
      <c r="H309" s="15" t="s">
        <v>231</v>
      </c>
      <c r="I309" s="12" t="s">
        <v>13</v>
      </c>
      <c r="K309" t="str">
        <f t="shared" si="54"/>
        <v>3196960000</v>
      </c>
      <c r="L309" t="str">
        <f t="shared" si="55"/>
        <v>'3196960000'</v>
      </c>
      <c r="M309" t="str">
        <f t="shared" si="56"/>
        <v>'RESSARCIMENTO DE DESPESAS DE PESSOAL REQUISITADO '</v>
      </c>
      <c r="N309" t="str">
        <f t="shared" si="57"/>
        <v>'S'</v>
      </c>
      <c r="O309">
        <f t="shared" si="58"/>
        <v>6</v>
      </c>
      <c r="P309" t="str">
        <f t="shared" si="59"/>
        <v>Insert into CONTA_RECEITA_DESPESA  (VERSION,ATIVO,DATE_CREATED,LAST_UPDATED,TIPO,CODIGO,DESCRICAO,ANALITICO,TAMANHO) values (0,'S',sysdate,sysdate,'D','3196960000','RESSARCIMENTO DE DESPESAS DE PESSOAL REQUISITADO ','S',6);</v>
      </c>
    </row>
    <row r="310" spans="1:16" ht="17" thickBot="1" x14ac:dyDescent="0.25">
      <c r="A310" s="11" t="str">
        <f t="shared" si="60"/>
        <v>3</v>
      </c>
      <c r="B310" s="12" t="str">
        <f t="shared" si="61"/>
        <v>1</v>
      </c>
      <c r="C310" s="13" t="str">
        <f t="shared" si="62"/>
        <v>96</v>
      </c>
      <c r="D310" s="13" t="str">
        <f t="shared" si="63"/>
        <v>99</v>
      </c>
      <c r="E310" s="13" t="str">
        <f t="shared" si="64"/>
        <v>00</v>
      </c>
      <c r="F310" s="14" t="str">
        <f t="shared" si="65"/>
        <v>00</v>
      </c>
      <c r="G310" s="18">
        <v>3196990000</v>
      </c>
      <c r="H310" s="15" t="s">
        <v>17</v>
      </c>
      <c r="I310" s="12" t="s">
        <v>13</v>
      </c>
      <c r="K310" t="str">
        <f t="shared" si="54"/>
        <v>3196990000</v>
      </c>
      <c r="L310" t="str">
        <f t="shared" si="55"/>
        <v>'3196990000'</v>
      </c>
      <c r="M310" t="str">
        <f t="shared" si="56"/>
        <v>'ELEMENTO GENÉRICO'</v>
      </c>
      <c r="N310" t="str">
        <f t="shared" si="57"/>
        <v>'S'</v>
      </c>
      <c r="O310">
        <f t="shared" si="58"/>
        <v>6</v>
      </c>
      <c r="P310" t="str">
        <f t="shared" si="59"/>
        <v>Insert into CONTA_RECEITA_DESPESA  (VERSION,ATIVO,DATE_CREATED,LAST_UPDATED,TIPO,CODIGO,DESCRICAO,ANALITICO,TAMANHO) values (0,'S',sysdate,sysdate,'D','3196990000','ELEMENTO GENÉRICO','S',6);</v>
      </c>
    </row>
    <row r="311" spans="1:16" ht="17" thickBot="1" x14ac:dyDescent="0.25">
      <c r="A311" s="11" t="str">
        <f t="shared" si="60"/>
        <v>3</v>
      </c>
      <c r="B311" s="12" t="str">
        <f t="shared" si="61"/>
        <v>1</v>
      </c>
      <c r="C311" s="13" t="str">
        <f t="shared" si="62"/>
        <v>99</v>
      </c>
      <c r="D311" s="13" t="str">
        <f t="shared" si="63"/>
        <v>00</v>
      </c>
      <c r="E311" s="13" t="str">
        <f t="shared" si="64"/>
        <v>00</v>
      </c>
      <c r="F311" s="14" t="str">
        <f t="shared" si="65"/>
        <v>00</v>
      </c>
      <c r="G311" s="18">
        <v>3199000000</v>
      </c>
      <c r="H311" s="15" t="s">
        <v>246</v>
      </c>
      <c r="I311" s="12" t="s">
        <v>13</v>
      </c>
      <c r="K311" t="str">
        <f t="shared" si="54"/>
        <v>3199000000</v>
      </c>
      <c r="L311" t="str">
        <f t="shared" si="55"/>
        <v>'3199000000'</v>
      </c>
      <c r="M311" t="str">
        <f t="shared" si="56"/>
        <v>'MODALIDADE GENÉRICA'</v>
      </c>
      <c r="N311" t="str">
        <f t="shared" si="57"/>
        <v>'S'</v>
      </c>
      <c r="O311">
        <f t="shared" si="58"/>
        <v>4</v>
      </c>
      <c r="P311" t="str">
        <f t="shared" si="59"/>
        <v>Insert into CONTA_RECEITA_DESPESA  (VERSION,ATIVO,DATE_CREATED,LAST_UPDATED,TIPO,CODIGO,DESCRICAO,ANALITICO,TAMANHO) values (0,'S',sysdate,sysdate,'D','3199000000','MODALIDADE GENÉRICA','S',4);</v>
      </c>
    </row>
    <row r="312" spans="1:16" ht="17" thickBot="1" x14ac:dyDescent="0.25">
      <c r="A312" s="11" t="str">
        <f t="shared" si="60"/>
        <v>3</v>
      </c>
      <c r="B312" s="12" t="str">
        <f t="shared" si="61"/>
        <v>2</v>
      </c>
      <c r="C312" s="13" t="str">
        <f t="shared" si="62"/>
        <v>00</v>
      </c>
      <c r="D312" s="13" t="str">
        <f t="shared" si="63"/>
        <v>00</v>
      </c>
      <c r="E312" s="13" t="str">
        <f t="shared" si="64"/>
        <v>00</v>
      </c>
      <c r="F312" s="14" t="str">
        <f t="shared" si="65"/>
        <v>00</v>
      </c>
      <c r="G312" s="18">
        <v>3200000000</v>
      </c>
      <c r="H312" s="15" t="s">
        <v>247</v>
      </c>
      <c r="I312" s="12" t="s">
        <v>10</v>
      </c>
      <c r="K312" t="str">
        <f t="shared" si="54"/>
        <v>3200000000</v>
      </c>
      <c r="L312" t="str">
        <f t="shared" si="55"/>
        <v>'3200000000'</v>
      </c>
      <c r="M312" t="str">
        <f t="shared" si="56"/>
        <v>'JUROS E ENCARGOS DA DÍVIDA'</v>
      </c>
      <c r="N312" t="str">
        <f t="shared" si="57"/>
        <v>'N'</v>
      </c>
      <c r="O312">
        <f t="shared" si="58"/>
        <v>2</v>
      </c>
      <c r="P312" t="str">
        <f t="shared" si="59"/>
        <v>Insert into CONTA_RECEITA_DESPESA  (VERSION,ATIVO,DATE_CREATED,LAST_UPDATED,TIPO,CODIGO,DESCRICAO,ANALITICO,TAMANHO) values (0,'S',sysdate,sysdate,'D','3200000000','JUROS E ENCARGOS DA DÍVIDA','N',2);</v>
      </c>
    </row>
    <row r="313" spans="1:16" ht="17" thickBot="1" x14ac:dyDescent="0.25">
      <c r="A313" s="11" t="str">
        <f t="shared" si="60"/>
        <v>3</v>
      </c>
      <c r="B313" s="12" t="str">
        <f t="shared" si="61"/>
        <v>2</v>
      </c>
      <c r="C313" s="13" t="str">
        <f t="shared" si="62"/>
        <v>20</v>
      </c>
      <c r="D313" s="13" t="str">
        <f t="shared" si="63"/>
        <v>00</v>
      </c>
      <c r="E313" s="13" t="str">
        <f t="shared" si="64"/>
        <v>00</v>
      </c>
      <c r="F313" s="14" t="str">
        <f t="shared" si="65"/>
        <v>00</v>
      </c>
      <c r="G313" s="18">
        <v>3220000000</v>
      </c>
      <c r="H313" s="15" t="s">
        <v>12</v>
      </c>
      <c r="I313" s="12" t="s">
        <v>13</v>
      </c>
      <c r="K313" t="str">
        <f t="shared" si="54"/>
        <v>3220000000</v>
      </c>
      <c r="L313" t="str">
        <f t="shared" si="55"/>
        <v>'3220000000'</v>
      </c>
      <c r="M313" t="str">
        <f t="shared" si="56"/>
        <v>'TRANSFERÊNCIAS À UNIÃO'</v>
      </c>
      <c r="N313" t="str">
        <f t="shared" si="57"/>
        <v>'S'</v>
      </c>
      <c r="O313">
        <f t="shared" si="58"/>
        <v>4</v>
      </c>
      <c r="P313" t="str">
        <f t="shared" si="59"/>
        <v>Insert into CONTA_RECEITA_DESPESA  (VERSION,ATIVO,DATE_CREATED,LAST_UPDATED,TIPO,CODIGO,DESCRICAO,ANALITICO,TAMANHO) values (0,'S',sysdate,sysdate,'D','3220000000','TRANSFERÊNCIAS À UNIÃO','S',4);</v>
      </c>
    </row>
    <row r="314" spans="1:16" ht="17" thickBot="1" x14ac:dyDescent="0.25">
      <c r="A314" s="11" t="str">
        <f t="shared" si="60"/>
        <v>3</v>
      </c>
      <c r="B314" s="12" t="str">
        <f t="shared" si="61"/>
        <v>2</v>
      </c>
      <c r="C314" s="13" t="str">
        <f t="shared" si="62"/>
        <v>22</v>
      </c>
      <c r="D314" s="13" t="str">
        <f t="shared" si="63"/>
        <v>00</v>
      </c>
      <c r="E314" s="13" t="str">
        <f t="shared" si="64"/>
        <v>00</v>
      </c>
      <c r="F314" s="14" t="str">
        <f t="shared" si="65"/>
        <v>00</v>
      </c>
      <c r="G314" s="18">
        <v>3222000000</v>
      </c>
      <c r="H314" s="15" t="s">
        <v>14</v>
      </c>
      <c r="I314" s="12" t="s">
        <v>13</v>
      </c>
      <c r="K314" t="str">
        <f t="shared" si="54"/>
        <v>3222000000</v>
      </c>
      <c r="L314" t="str">
        <f t="shared" si="55"/>
        <v>'3222000000'</v>
      </c>
      <c r="M314" t="str">
        <f t="shared" si="56"/>
        <v>'EXECUÇÃO ORÇAMENTÁRIA DELEGADA À UNIÃO '</v>
      </c>
      <c r="N314" t="str">
        <f t="shared" si="57"/>
        <v>'S'</v>
      </c>
      <c r="O314">
        <f t="shared" si="58"/>
        <v>4</v>
      </c>
      <c r="P314" t="str">
        <f t="shared" si="59"/>
        <v>Insert into CONTA_RECEITA_DESPESA  (VERSION,ATIVO,DATE_CREATED,LAST_UPDATED,TIPO,CODIGO,DESCRICAO,ANALITICO,TAMANHO) values (0,'S',sysdate,sysdate,'D','3222000000','EXECUÇÃO ORÇAMENTÁRIA DELEGADA À UNIÃO ','S',4);</v>
      </c>
    </row>
    <row r="315" spans="1:16" ht="17" thickBot="1" x14ac:dyDescent="0.25">
      <c r="A315" s="11" t="str">
        <f t="shared" si="60"/>
        <v>3</v>
      </c>
      <c r="B315" s="12" t="str">
        <f t="shared" si="61"/>
        <v>2</v>
      </c>
      <c r="C315" s="13" t="str">
        <f t="shared" si="62"/>
        <v>30</v>
      </c>
      <c r="D315" s="13" t="str">
        <f t="shared" si="63"/>
        <v>00</v>
      </c>
      <c r="E315" s="13" t="str">
        <f t="shared" si="64"/>
        <v>00</v>
      </c>
      <c r="F315" s="14" t="str">
        <f t="shared" si="65"/>
        <v>00</v>
      </c>
      <c r="G315" s="18">
        <v>3230000000</v>
      </c>
      <c r="H315" s="15" t="s">
        <v>15</v>
      </c>
      <c r="I315" s="12" t="s">
        <v>13</v>
      </c>
      <c r="K315" t="str">
        <f t="shared" si="54"/>
        <v>3230000000</v>
      </c>
      <c r="L315" t="str">
        <f t="shared" si="55"/>
        <v>'3230000000'</v>
      </c>
      <c r="M315" t="str">
        <f t="shared" si="56"/>
        <v>'TRANSFERÊNCIAS A ESTADOS E AO DISTRITO FEDERAL'</v>
      </c>
      <c r="N315" t="str">
        <f t="shared" si="57"/>
        <v>'S'</v>
      </c>
      <c r="O315">
        <f t="shared" si="58"/>
        <v>4</v>
      </c>
      <c r="P315" t="str">
        <f t="shared" si="59"/>
        <v>Insert into CONTA_RECEITA_DESPESA  (VERSION,ATIVO,DATE_CREATED,LAST_UPDATED,TIPO,CODIGO,DESCRICAO,ANALITICO,TAMANHO) values (0,'S',sysdate,sysdate,'D','3230000000','TRANSFERÊNCIAS A ESTADOS E AO DISTRITO FEDERAL','S',4);</v>
      </c>
    </row>
    <row r="316" spans="1:16" ht="17" thickBot="1" x14ac:dyDescent="0.25">
      <c r="A316" s="11" t="str">
        <f t="shared" si="60"/>
        <v>3</v>
      </c>
      <c r="B316" s="12" t="str">
        <f t="shared" si="61"/>
        <v>2</v>
      </c>
      <c r="C316" s="13" t="str">
        <f t="shared" si="62"/>
        <v>31</v>
      </c>
      <c r="D316" s="13" t="str">
        <f t="shared" si="63"/>
        <v>00</v>
      </c>
      <c r="E316" s="13" t="str">
        <f t="shared" si="64"/>
        <v>00</v>
      </c>
      <c r="F316" s="14" t="str">
        <f t="shared" si="65"/>
        <v>00</v>
      </c>
      <c r="G316" s="18">
        <v>3231000000</v>
      </c>
      <c r="H316" s="15" t="s">
        <v>18</v>
      </c>
      <c r="I316" s="12" t="s">
        <v>13</v>
      </c>
      <c r="K316" t="str">
        <f t="shared" si="54"/>
        <v>3231000000</v>
      </c>
      <c r="L316" t="str">
        <f t="shared" si="55"/>
        <v>'3231000000'</v>
      </c>
      <c r="M316" t="str">
        <f t="shared" si="56"/>
        <v>'TRANSFERÊNCIAS A ESTADOS E AO DISTRITO FEDERAL - FUNDO A FUNDO  '</v>
      </c>
      <c r="N316" t="str">
        <f t="shared" si="57"/>
        <v>'S'</v>
      </c>
      <c r="O316">
        <f t="shared" si="58"/>
        <v>4</v>
      </c>
      <c r="P316" t="str">
        <f t="shared" si="59"/>
        <v>Insert into CONTA_RECEITA_DESPESA  (VERSION,ATIVO,DATE_CREATED,LAST_UPDATED,TIPO,CODIGO,DESCRICAO,ANALITICO,TAMANHO) values (0,'S',sysdate,sysdate,'D','3231000000','TRANSFERÊNCIAS A ESTADOS E AO DISTRITO FEDERAL - FUNDO A FUNDO  ','S',4);</v>
      </c>
    </row>
    <row r="317" spans="1:16" ht="17" thickBot="1" x14ac:dyDescent="0.25">
      <c r="A317" s="11" t="str">
        <f t="shared" si="60"/>
        <v>3</v>
      </c>
      <c r="B317" s="12" t="str">
        <f t="shared" si="61"/>
        <v>2</v>
      </c>
      <c r="C317" s="13" t="str">
        <f t="shared" si="62"/>
        <v>32</v>
      </c>
      <c r="D317" s="13" t="str">
        <f t="shared" si="63"/>
        <v>00</v>
      </c>
      <c r="E317" s="13" t="str">
        <f t="shared" si="64"/>
        <v>00</v>
      </c>
      <c r="F317" s="14" t="str">
        <f t="shared" si="65"/>
        <v>00</v>
      </c>
      <c r="G317" s="18">
        <v>3232000000</v>
      </c>
      <c r="H317" s="15" t="s">
        <v>19</v>
      </c>
      <c r="I317" s="12" t="s">
        <v>13</v>
      </c>
      <c r="K317" t="str">
        <f t="shared" si="54"/>
        <v>3232000000</v>
      </c>
      <c r="L317" t="str">
        <f t="shared" si="55"/>
        <v>'3232000000'</v>
      </c>
      <c r="M317" t="str">
        <f t="shared" si="56"/>
        <v>'EXECUÇÃO ORÇAMENTÁRIA DELEGADA A ESTADOS E AO DISTRITO FEDERAL '</v>
      </c>
      <c r="N317" t="str">
        <f t="shared" si="57"/>
        <v>'S'</v>
      </c>
      <c r="O317">
        <f t="shared" si="58"/>
        <v>4</v>
      </c>
      <c r="P317" t="str">
        <f t="shared" si="59"/>
        <v>Insert into CONTA_RECEITA_DESPESA  (VERSION,ATIVO,DATE_CREATED,LAST_UPDATED,TIPO,CODIGO,DESCRICAO,ANALITICO,TAMANHO) values (0,'S',sysdate,sysdate,'D','3232000000','EXECUÇÃO ORÇAMENTÁRIA DELEGADA A ESTADOS E AO DISTRITO FEDERAL ','S',4);</v>
      </c>
    </row>
    <row r="318" spans="1:16" ht="33" thickBot="1" x14ac:dyDescent="0.25">
      <c r="A318" s="11" t="str">
        <f t="shared" si="60"/>
        <v>3</v>
      </c>
      <c r="B318" s="12" t="str">
        <f t="shared" si="61"/>
        <v>2</v>
      </c>
      <c r="C318" s="13" t="str">
        <f t="shared" si="62"/>
        <v>35</v>
      </c>
      <c r="D318" s="13" t="str">
        <f t="shared" si="63"/>
        <v>00</v>
      </c>
      <c r="E318" s="13" t="str">
        <f t="shared" si="64"/>
        <v>00</v>
      </c>
      <c r="F318" s="14" t="str">
        <f t="shared" si="65"/>
        <v>00</v>
      </c>
      <c r="G318" s="18">
        <v>3235000000</v>
      </c>
      <c r="H318" s="15" t="s">
        <v>248</v>
      </c>
      <c r="I318" s="12" t="s">
        <v>13</v>
      </c>
      <c r="K318" t="str">
        <f t="shared" si="54"/>
        <v>3235000000</v>
      </c>
      <c r="L318" t="str">
        <f t="shared" si="55"/>
        <v>'3235000000'</v>
      </c>
      <c r="M318" t="str">
        <f t="shared" si="56"/>
        <v>'TRANSFERÊNCIAS FUNDO A FUNDO AOS ESTADOS E AO DISTRITO FEDERAL À CONTA DE RECURSOS DE QUE TRATAM OS §§ 1O E 2O DO ART. 24 DA LEI COMPLEMENTAR NO 141, DE 2012 '</v>
      </c>
      <c r="N318" t="str">
        <f t="shared" si="57"/>
        <v>'S'</v>
      </c>
      <c r="O318">
        <f t="shared" si="58"/>
        <v>4</v>
      </c>
      <c r="P318" t="str">
        <f t="shared" si="59"/>
        <v>Insert into CONTA_RECEITA_DESPESA  (VERSION,ATIVO,DATE_CREATED,LAST_UPDATED,TIPO,CODIGO,DESCRICAO,ANALITICO,TAMANHO) values (0,'S',sysdate,sysdate,'D','3235000000','TRANSFERÊNCIAS FUNDO A FUNDO AOS ESTADOS E AO DISTRITO FEDERAL À CONTA DE RECURSOS DE QUE TRATAM OS §§ 1O E 2O DO ART. 24 DA LEI COMPLEMENTAR NO 141, DE 2012 ','S',4);</v>
      </c>
    </row>
    <row r="319" spans="1:16" ht="33" thickBot="1" x14ac:dyDescent="0.25">
      <c r="A319" s="11" t="str">
        <f t="shared" si="60"/>
        <v>3</v>
      </c>
      <c r="B319" s="12" t="str">
        <f t="shared" si="61"/>
        <v>2</v>
      </c>
      <c r="C319" s="13" t="str">
        <f t="shared" si="62"/>
        <v>36</v>
      </c>
      <c r="D319" s="13" t="str">
        <f t="shared" si="63"/>
        <v>00</v>
      </c>
      <c r="E319" s="13" t="str">
        <f t="shared" si="64"/>
        <v>00</v>
      </c>
      <c r="F319" s="14" t="str">
        <f t="shared" si="65"/>
        <v>00</v>
      </c>
      <c r="G319" s="18">
        <v>3236000000</v>
      </c>
      <c r="H319" s="15" t="s">
        <v>249</v>
      </c>
      <c r="I319" s="12" t="s">
        <v>13</v>
      </c>
      <c r="K319" t="str">
        <f t="shared" si="54"/>
        <v>3236000000</v>
      </c>
      <c r="L319" t="str">
        <f t="shared" si="55"/>
        <v>'3236000000'</v>
      </c>
      <c r="M319" t="str">
        <f t="shared" si="56"/>
        <v>'TRANSFERÊNCIAS FUNDO A FUNDO AOS ESTADOS E AO DISTRITO FEDERAL À CONTA DE RECURSOS DE QUE TRATA O ART. 25 DA LEI COMPLEMENTAR NO 141, DE 2012 '</v>
      </c>
      <c r="N319" t="str">
        <f t="shared" si="57"/>
        <v>'S'</v>
      </c>
      <c r="O319">
        <f t="shared" si="58"/>
        <v>4</v>
      </c>
      <c r="P319" t="str">
        <f t="shared" si="59"/>
        <v>Insert into CONTA_RECEITA_DESPESA  (VERSION,ATIVO,DATE_CREATED,LAST_UPDATED,TIPO,CODIGO,DESCRICAO,ANALITICO,TAMANHO) values (0,'S',sysdate,sysdate,'D','3236000000','TRANSFERÊNCIAS FUNDO A FUNDO AOS ESTADOS E AO DISTRITO FEDERAL À CONTA DE RECURSOS DE QUE TRATA O ART. 25 DA LEI COMPLEMENTAR NO 141, DE 2012 ','S',4);</v>
      </c>
    </row>
    <row r="320" spans="1:16" ht="17" thickBot="1" x14ac:dyDescent="0.25">
      <c r="A320" s="11" t="str">
        <f t="shared" si="60"/>
        <v>3</v>
      </c>
      <c r="B320" s="12" t="str">
        <f t="shared" si="61"/>
        <v>2</v>
      </c>
      <c r="C320" s="13" t="str">
        <f t="shared" si="62"/>
        <v>40</v>
      </c>
      <c r="D320" s="13" t="str">
        <f t="shared" si="63"/>
        <v>00</v>
      </c>
      <c r="E320" s="13" t="str">
        <f t="shared" si="64"/>
        <v>00</v>
      </c>
      <c r="F320" s="14" t="str">
        <f t="shared" si="65"/>
        <v>00</v>
      </c>
      <c r="G320" s="18">
        <v>3240000000</v>
      </c>
      <c r="H320" s="15" t="s">
        <v>22</v>
      </c>
      <c r="I320" s="12" t="s">
        <v>13</v>
      </c>
      <c r="K320" t="str">
        <f t="shared" si="54"/>
        <v>3240000000</v>
      </c>
      <c r="L320" t="str">
        <f t="shared" si="55"/>
        <v>'3240000000'</v>
      </c>
      <c r="M320" t="str">
        <f t="shared" si="56"/>
        <v>'TRANSFERÊNCIAS A MUNICÍPIOS'</v>
      </c>
      <c r="N320" t="str">
        <f t="shared" si="57"/>
        <v>'S'</v>
      </c>
      <c r="O320">
        <f t="shared" si="58"/>
        <v>4</v>
      </c>
      <c r="P320" t="str">
        <f t="shared" si="59"/>
        <v>Insert into CONTA_RECEITA_DESPESA  (VERSION,ATIVO,DATE_CREATED,LAST_UPDATED,TIPO,CODIGO,DESCRICAO,ANALITICO,TAMANHO) values (0,'S',sysdate,sysdate,'D','3240000000','TRANSFERÊNCIAS A MUNICÍPIOS','S',4);</v>
      </c>
    </row>
    <row r="321" spans="1:16" ht="17" thickBot="1" x14ac:dyDescent="0.25">
      <c r="A321" s="11" t="str">
        <f t="shared" si="60"/>
        <v>3</v>
      </c>
      <c r="B321" s="12" t="str">
        <f t="shared" si="61"/>
        <v>2</v>
      </c>
      <c r="C321" s="13" t="str">
        <f t="shared" si="62"/>
        <v>41</v>
      </c>
      <c r="D321" s="13" t="str">
        <f t="shared" si="63"/>
        <v>00</v>
      </c>
      <c r="E321" s="13" t="str">
        <f t="shared" si="64"/>
        <v>00</v>
      </c>
      <c r="F321" s="14" t="str">
        <f t="shared" si="65"/>
        <v>00</v>
      </c>
      <c r="G321" s="18">
        <v>3241000000</v>
      </c>
      <c r="H321" s="15" t="s">
        <v>23</v>
      </c>
      <c r="I321" s="12" t="s">
        <v>13</v>
      </c>
      <c r="K321" t="str">
        <f t="shared" si="54"/>
        <v>3241000000</v>
      </c>
      <c r="L321" t="str">
        <f t="shared" si="55"/>
        <v>'3241000000'</v>
      </c>
      <c r="M321" t="str">
        <f t="shared" si="56"/>
        <v>'TRANSFERÊNCIAS A MUNICÍPIOS - FUNDO A FUNDO  '</v>
      </c>
      <c r="N321" t="str">
        <f t="shared" si="57"/>
        <v>'S'</v>
      </c>
      <c r="O321">
        <f t="shared" si="58"/>
        <v>4</v>
      </c>
      <c r="P321" t="str">
        <f t="shared" si="59"/>
        <v>Insert into CONTA_RECEITA_DESPESA  (VERSION,ATIVO,DATE_CREATED,LAST_UPDATED,TIPO,CODIGO,DESCRICAO,ANALITICO,TAMANHO) values (0,'S',sysdate,sysdate,'D','3241000000','TRANSFERÊNCIAS A MUNICÍPIOS - FUNDO A FUNDO  ','S',4);</v>
      </c>
    </row>
    <row r="322" spans="1:16" ht="17" thickBot="1" x14ac:dyDescent="0.25">
      <c r="A322" s="11" t="str">
        <f t="shared" si="60"/>
        <v>3</v>
      </c>
      <c r="B322" s="12" t="str">
        <f t="shared" si="61"/>
        <v>2</v>
      </c>
      <c r="C322" s="13" t="str">
        <f t="shared" si="62"/>
        <v>42</v>
      </c>
      <c r="D322" s="13" t="str">
        <f t="shared" si="63"/>
        <v>00</v>
      </c>
      <c r="E322" s="13" t="str">
        <f t="shared" si="64"/>
        <v>00</v>
      </c>
      <c r="F322" s="14" t="str">
        <f t="shared" si="65"/>
        <v>00</v>
      </c>
      <c r="G322" s="18">
        <v>3242000000</v>
      </c>
      <c r="H322" s="15" t="s">
        <v>24</v>
      </c>
      <c r="I322" s="12" t="s">
        <v>13</v>
      </c>
      <c r="K322" t="str">
        <f t="shared" si="54"/>
        <v>3242000000</v>
      </c>
      <c r="L322" t="str">
        <f t="shared" si="55"/>
        <v>'3242000000'</v>
      </c>
      <c r="M322" t="str">
        <f t="shared" si="56"/>
        <v>'EXECUÇÃO ORÇAMENTÁRIA DELEGADA A MUNICÍPIOS '</v>
      </c>
      <c r="N322" t="str">
        <f t="shared" si="57"/>
        <v>'S'</v>
      </c>
      <c r="O322">
        <f t="shared" si="58"/>
        <v>4</v>
      </c>
      <c r="P322" t="str">
        <f t="shared" si="59"/>
        <v>Insert into CONTA_RECEITA_DESPESA  (VERSION,ATIVO,DATE_CREATED,LAST_UPDATED,TIPO,CODIGO,DESCRICAO,ANALITICO,TAMANHO) values (0,'S',sysdate,sysdate,'D','3242000000','EXECUÇÃO ORÇAMENTÁRIA DELEGADA A MUNICÍPIOS ','S',4);</v>
      </c>
    </row>
    <row r="323" spans="1:16" ht="33" thickBot="1" x14ac:dyDescent="0.25">
      <c r="A323" s="11" t="str">
        <f t="shared" si="60"/>
        <v>3</v>
      </c>
      <c r="B323" s="12" t="str">
        <f t="shared" si="61"/>
        <v>2</v>
      </c>
      <c r="C323" s="13" t="str">
        <f t="shared" si="62"/>
        <v>45</v>
      </c>
      <c r="D323" s="13" t="str">
        <f t="shared" si="63"/>
        <v>00</v>
      </c>
      <c r="E323" s="13" t="str">
        <f t="shared" si="64"/>
        <v>00</v>
      </c>
      <c r="F323" s="14" t="str">
        <f t="shared" si="65"/>
        <v>00</v>
      </c>
      <c r="G323" s="18">
        <v>3245000000</v>
      </c>
      <c r="H323" s="15" t="s">
        <v>250</v>
      </c>
      <c r="I323" s="12" t="s">
        <v>13</v>
      </c>
      <c r="K323" t="str">
        <f t="shared" si="54"/>
        <v>3245000000</v>
      </c>
      <c r="L323" t="str">
        <f t="shared" si="55"/>
        <v>'3245000000'</v>
      </c>
      <c r="M323" t="str">
        <f t="shared" si="56"/>
        <v>'TRANSFERÊNCIAS FUNDO A FUNDO AOS MUNICÍPIOS À CONTA DE RECURSOS DE QUE TRATAM OS §§ 1O E 2O DO ART. 24 DA LEI COMPLEMENTAR NO 141, DE 2012  '</v>
      </c>
      <c r="N323" t="str">
        <f t="shared" si="57"/>
        <v>'S'</v>
      </c>
      <c r="O323">
        <f t="shared" si="58"/>
        <v>4</v>
      </c>
      <c r="P323" t="str">
        <f t="shared" si="59"/>
        <v>Insert into CONTA_RECEITA_DESPESA  (VERSION,ATIVO,DATE_CREATED,LAST_UPDATED,TIPO,CODIGO,DESCRICAO,ANALITICO,TAMANHO) values (0,'S',sysdate,sysdate,'D','3245000000','TRANSFERÊNCIAS FUNDO A FUNDO AOS MUNICÍPIOS À CONTA DE RECURSOS DE QUE TRATAM OS §§ 1O E 2O DO ART. 24 DA LEI COMPLEMENTAR NO 141, DE 2012  ','S',4);</v>
      </c>
    </row>
    <row r="324" spans="1:16" ht="33" thickBot="1" x14ac:dyDescent="0.25">
      <c r="A324" s="11" t="str">
        <f t="shared" si="60"/>
        <v>3</v>
      </c>
      <c r="B324" s="12" t="str">
        <f t="shared" si="61"/>
        <v>2</v>
      </c>
      <c r="C324" s="13" t="str">
        <f t="shared" si="62"/>
        <v>46</v>
      </c>
      <c r="D324" s="13" t="str">
        <f t="shared" si="63"/>
        <v>00</v>
      </c>
      <c r="E324" s="13" t="str">
        <f t="shared" si="64"/>
        <v>00</v>
      </c>
      <c r="F324" s="14" t="str">
        <f t="shared" si="65"/>
        <v>00</v>
      </c>
      <c r="G324" s="18">
        <v>3246000000</v>
      </c>
      <c r="H324" s="15" t="s">
        <v>251</v>
      </c>
      <c r="I324" s="12" t="s">
        <v>13</v>
      </c>
      <c r="K324" t="str">
        <f t="shared" si="54"/>
        <v>3246000000</v>
      </c>
      <c r="L324" t="str">
        <f t="shared" si="55"/>
        <v>'3246000000'</v>
      </c>
      <c r="M324" t="str">
        <f t="shared" si="56"/>
        <v>'TRANSFERÊNCIAS FUNDO A FUNDO AOS MUNICÍPIOS À CONTA DE RECURSOS DE QUE TRATA O ART. 25 DA LEI COMPLEMENTAR NO 141, DE 2012 '</v>
      </c>
      <c r="N324" t="str">
        <f t="shared" si="57"/>
        <v>'S'</v>
      </c>
      <c r="O324">
        <f t="shared" si="58"/>
        <v>4</v>
      </c>
      <c r="P324" t="str">
        <f t="shared" si="59"/>
        <v>Insert into CONTA_RECEITA_DESPESA  (VERSION,ATIVO,DATE_CREATED,LAST_UPDATED,TIPO,CODIGO,DESCRICAO,ANALITICO,TAMANHO) values (0,'S',sysdate,sysdate,'D','3246000000','TRANSFERÊNCIAS FUNDO A FUNDO AOS MUNICÍPIOS À CONTA DE RECURSOS DE QUE TRATA O ART. 25 DA LEI COMPLEMENTAR NO 141, DE 2012 ','S',4);</v>
      </c>
    </row>
    <row r="325" spans="1:16" ht="17" thickBot="1" x14ac:dyDescent="0.25">
      <c r="A325" s="11" t="str">
        <f t="shared" si="60"/>
        <v>3</v>
      </c>
      <c r="B325" s="12" t="str">
        <f t="shared" si="61"/>
        <v>2</v>
      </c>
      <c r="C325" s="13" t="str">
        <f t="shared" si="62"/>
        <v>50</v>
      </c>
      <c r="D325" s="13" t="str">
        <f t="shared" si="63"/>
        <v>00</v>
      </c>
      <c r="E325" s="13" t="str">
        <f t="shared" si="64"/>
        <v>00</v>
      </c>
      <c r="F325" s="14" t="str">
        <f t="shared" si="65"/>
        <v>00</v>
      </c>
      <c r="G325" s="18">
        <v>3250000000</v>
      </c>
      <c r="H325" s="15" t="s">
        <v>27</v>
      </c>
      <c r="I325" s="12" t="s">
        <v>13</v>
      </c>
      <c r="K325" t="str">
        <f t="shared" si="54"/>
        <v>3250000000</v>
      </c>
      <c r="L325" t="str">
        <f t="shared" si="55"/>
        <v>'3250000000'</v>
      </c>
      <c r="M325" t="str">
        <f t="shared" si="56"/>
        <v>'TRANSFERÊNCIAS A INSTITUIÇÕES PRIVADAS SEM FINS LUCRATIVOS'</v>
      </c>
      <c r="N325" t="str">
        <f t="shared" si="57"/>
        <v>'S'</v>
      </c>
      <c r="O325">
        <f t="shared" si="58"/>
        <v>4</v>
      </c>
      <c r="P325" t="str">
        <f t="shared" si="59"/>
        <v>Insert into CONTA_RECEITA_DESPESA  (VERSION,ATIVO,DATE_CREATED,LAST_UPDATED,TIPO,CODIGO,DESCRICAO,ANALITICO,TAMANHO) values (0,'S',sysdate,sysdate,'D','3250000000','TRANSFERÊNCIAS A INSTITUIÇÕES PRIVADAS SEM FINS LUCRATIVOS','S',4);</v>
      </c>
    </row>
    <row r="326" spans="1:16" ht="17" thickBot="1" x14ac:dyDescent="0.25">
      <c r="A326" s="11" t="str">
        <f t="shared" si="60"/>
        <v>3</v>
      </c>
      <c r="B326" s="12" t="str">
        <f t="shared" si="61"/>
        <v>2</v>
      </c>
      <c r="C326" s="13" t="str">
        <f t="shared" si="62"/>
        <v>60</v>
      </c>
      <c r="D326" s="13" t="str">
        <f t="shared" si="63"/>
        <v>00</v>
      </c>
      <c r="E326" s="13" t="str">
        <f t="shared" si="64"/>
        <v>00</v>
      </c>
      <c r="F326" s="14" t="str">
        <f t="shared" si="65"/>
        <v>00</v>
      </c>
      <c r="G326" s="18">
        <v>3260000000</v>
      </c>
      <c r="H326" s="15" t="s">
        <v>28</v>
      </c>
      <c r="I326" s="12" t="s">
        <v>13</v>
      </c>
      <c r="K326" t="str">
        <f t="shared" ref="K326:K389" si="66">SUBSTITUTE(G326,".","")</f>
        <v>3260000000</v>
      </c>
      <c r="L326" t="str">
        <f t="shared" ref="L326:L389" si="67">_xlfn.CONCAT("'",K326,"'")</f>
        <v>'3260000000'</v>
      </c>
      <c r="M326" t="str">
        <f t="shared" ref="M326:M389" si="68">_xlfn.CONCAT("'",CLEAN(H326),"'")</f>
        <v>'TRANSFERÊNCIAS A INSTITUIÇÕES PRIVADAS COM FINS LUCRATIVOS '</v>
      </c>
      <c r="N326" t="str">
        <f t="shared" ref="N326:N389" si="69">IF(TRIM(I326)="Sintética","'N'",IF(TRIM(I326)="Analítica","'S'","*ERR0*"))</f>
        <v>'S'</v>
      </c>
      <c r="O326">
        <f t="shared" ref="O326:O389" si="70">IF(RIGHT(K326,2)&lt;&gt;"00",10,IF(MID(K326,7,2)&lt;&gt;"00",8,IF(MID(K326,5,2)&lt;&gt;"00",6,IF(MID(K326,3,2)&lt;&gt;"00",4,IF(MID(K326,2,1)&lt;&gt;"0",2,IF(LEFT(K326,1)&lt;&gt;"0",1,"*ERR0*"))))))</f>
        <v>4</v>
      </c>
      <c r="P326" t="str">
        <f t="shared" ref="P326:P389" si="71">_xlfn.CONCAT("Insert into CONTA_RECEITA_DESPESA  (VERSION,ATIVO,DATE_CREATED,LAST_UPDATED,TIPO,CODIGO,DESCRICAO,ANALITICO,TAMANHO) values (0,'S',sysdate,sysdate,'D',",L326,",",M326,",",N326,",",O326,");")</f>
        <v>Insert into CONTA_RECEITA_DESPESA  (VERSION,ATIVO,DATE_CREATED,LAST_UPDATED,TIPO,CODIGO,DESCRICAO,ANALITICO,TAMANHO) values (0,'S',sysdate,sysdate,'D','3260000000','TRANSFERÊNCIAS A INSTITUIÇÕES PRIVADAS COM FINS LUCRATIVOS ','S',4);</v>
      </c>
    </row>
    <row r="327" spans="1:16" ht="17" thickBot="1" x14ac:dyDescent="0.25">
      <c r="A327" s="11" t="str">
        <f t="shared" si="60"/>
        <v>3</v>
      </c>
      <c r="B327" s="12" t="str">
        <f t="shared" si="61"/>
        <v>2</v>
      </c>
      <c r="C327" s="13" t="str">
        <f t="shared" si="62"/>
        <v>67</v>
      </c>
      <c r="D327" s="13" t="str">
        <f t="shared" si="63"/>
        <v>00</v>
      </c>
      <c r="E327" s="13" t="str">
        <f t="shared" si="64"/>
        <v>00</v>
      </c>
      <c r="F327" s="14" t="str">
        <f t="shared" si="65"/>
        <v>00</v>
      </c>
      <c r="G327" s="18">
        <v>3267000000</v>
      </c>
      <c r="H327" s="15" t="s">
        <v>29</v>
      </c>
      <c r="I327" s="12" t="s">
        <v>13</v>
      </c>
      <c r="K327" t="str">
        <f t="shared" si="66"/>
        <v>3267000000</v>
      </c>
      <c r="L327" t="str">
        <f t="shared" si="67"/>
        <v>'3267000000'</v>
      </c>
      <c r="M327" t="str">
        <f t="shared" si="68"/>
        <v>'EXECUÇÃO DE CONTRATO DE PARCERIA PÚBLICO-PRIVADA - PPP '</v>
      </c>
      <c r="N327" t="str">
        <f t="shared" si="69"/>
        <v>'S'</v>
      </c>
      <c r="O327">
        <f t="shared" si="70"/>
        <v>4</v>
      </c>
      <c r="P327" t="str">
        <f t="shared" si="71"/>
        <v>Insert into CONTA_RECEITA_DESPESA  (VERSION,ATIVO,DATE_CREATED,LAST_UPDATED,TIPO,CODIGO,DESCRICAO,ANALITICO,TAMANHO) values (0,'S',sysdate,sysdate,'D','3267000000','EXECUÇÃO DE CONTRATO DE PARCERIA PÚBLICO-PRIVADA - PPP ','S',4);</v>
      </c>
    </row>
    <row r="328" spans="1:16" ht="17" thickBot="1" x14ac:dyDescent="0.25">
      <c r="A328" s="11" t="str">
        <f t="shared" si="60"/>
        <v>3</v>
      </c>
      <c r="B328" s="12" t="str">
        <f t="shared" si="61"/>
        <v>2</v>
      </c>
      <c r="C328" s="13" t="str">
        <f t="shared" si="62"/>
        <v>70</v>
      </c>
      <c r="D328" s="13" t="str">
        <f t="shared" si="63"/>
        <v>00</v>
      </c>
      <c r="E328" s="13" t="str">
        <f t="shared" si="64"/>
        <v>00</v>
      </c>
      <c r="F328" s="14" t="str">
        <f t="shared" si="65"/>
        <v>00</v>
      </c>
      <c r="G328" s="18">
        <v>3270000000</v>
      </c>
      <c r="H328" s="15" t="s">
        <v>252</v>
      </c>
      <c r="I328" s="12" t="s">
        <v>13</v>
      </c>
      <c r="K328" t="str">
        <f t="shared" si="66"/>
        <v>3270000000</v>
      </c>
      <c r="L328" t="str">
        <f t="shared" si="67"/>
        <v>'3270000000'</v>
      </c>
      <c r="M328" t="str">
        <f t="shared" si="68"/>
        <v>'TRANSF. A INSTITUICOES MULTIGOVERNAMENTAIS'</v>
      </c>
      <c r="N328" t="str">
        <f t="shared" si="69"/>
        <v>'S'</v>
      </c>
      <c r="O328">
        <f t="shared" si="70"/>
        <v>4</v>
      </c>
      <c r="P328" t="str">
        <f t="shared" si="71"/>
        <v>Insert into CONTA_RECEITA_DESPESA  (VERSION,ATIVO,DATE_CREATED,LAST_UPDATED,TIPO,CODIGO,DESCRICAO,ANALITICO,TAMANHO) values (0,'S',sysdate,sysdate,'D','3270000000','TRANSF. A INSTITUICOES MULTIGOVERNAMENTAIS','S',4);</v>
      </c>
    </row>
    <row r="329" spans="1:16" ht="17" thickBot="1" x14ac:dyDescent="0.25">
      <c r="A329" s="11" t="str">
        <f t="shared" ref="A329:A392" si="72">MID($G329,1,1)</f>
        <v>3</v>
      </c>
      <c r="B329" s="12" t="str">
        <f t="shared" ref="B329:B392" si="73">MID($G329,2,1)</f>
        <v>2</v>
      </c>
      <c r="C329" s="13" t="str">
        <f t="shared" ref="C329:C392" si="74">MID($G329,3,2)</f>
        <v>71</v>
      </c>
      <c r="D329" s="13" t="str">
        <f t="shared" ref="D329:D392" si="75">MID($G329,5,2)</f>
        <v>00</v>
      </c>
      <c r="E329" s="13" t="str">
        <f t="shared" ref="E329:E392" si="76">MID($G329,7,2)</f>
        <v>00</v>
      </c>
      <c r="F329" s="14" t="str">
        <f t="shared" ref="F329:F392" si="77">MID($G329,9,2)</f>
        <v>00</v>
      </c>
      <c r="G329" s="18">
        <v>3271000000</v>
      </c>
      <c r="H329" s="15" t="s">
        <v>32</v>
      </c>
      <c r="I329" s="12" t="s">
        <v>13</v>
      </c>
      <c r="K329" t="str">
        <f t="shared" si="66"/>
        <v>3271000000</v>
      </c>
      <c r="L329" t="str">
        <f t="shared" si="67"/>
        <v>'3271000000'</v>
      </c>
      <c r="M329" t="str">
        <f t="shared" si="68"/>
        <v>'TRANSFERÊNCIAS A CONSÓRCIOS PÚBLICOS MEDIANTE CONTRATO DE RATEIO '</v>
      </c>
      <c r="N329" t="str">
        <f t="shared" si="69"/>
        <v>'S'</v>
      </c>
      <c r="O329">
        <f t="shared" si="70"/>
        <v>4</v>
      </c>
      <c r="P329" t="str">
        <f t="shared" si="71"/>
        <v>Insert into CONTA_RECEITA_DESPESA  (VERSION,ATIVO,DATE_CREATED,LAST_UPDATED,TIPO,CODIGO,DESCRICAO,ANALITICO,TAMANHO) values (0,'S',sysdate,sysdate,'D','3271000000','TRANSFERÊNCIAS A CONSÓRCIOS PÚBLICOS MEDIANTE CONTRATO DE RATEIO ','S',4);</v>
      </c>
    </row>
    <row r="330" spans="1:16" ht="17" thickBot="1" x14ac:dyDescent="0.25">
      <c r="A330" s="11" t="str">
        <f t="shared" si="72"/>
        <v>3</v>
      </c>
      <c r="B330" s="12" t="str">
        <f t="shared" si="73"/>
        <v>2</v>
      </c>
      <c r="C330" s="13" t="str">
        <f t="shared" si="74"/>
        <v>72</v>
      </c>
      <c r="D330" s="13" t="str">
        <f t="shared" si="75"/>
        <v>00</v>
      </c>
      <c r="E330" s="13" t="str">
        <f t="shared" si="76"/>
        <v>00</v>
      </c>
      <c r="F330" s="14" t="str">
        <f t="shared" si="77"/>
        <v>00</v>
      </c>
      <c r="G330" s="18">
        <v>3272000000</v>
      </c>
      <c r="H330" s="15" t="s">
        <v>34</v>
      </c>
      <c r="I330" s="12" t="s">
        <v>13</v>
      </c>
      <c r="K330" t="str">
        <f t="shared" si="66"/>
        <v>3272000000</v>
      </c>
      <c r="L330" t="str">
        <f t="shared" si="67"/>
        <v>'3272000000'</v>
      </c>
      <c r="M330" t="str">
        <f t="shared" si="68"/>
        <v>'EXECUÇÃO ORÇAMENTÁRIA DELEGADA A CONSÓRCIOS PÚBLICOS '</v>
      </c>
      <c r="N330" t="str">
        <f t="shared" si="69"/>
        <v>'S'</v>
      </c>
      <c r="O330">
        <f t="shared" si="70"/>
        <v>4</v>
      </c>
      <c r="P330" t="str">
        <f t="shared" si="71"/>
        <v>Insert into CONTA_RECEITA_DESPESA  (VERSION,ATIVO,DATE_CREATED,LAST_UPDATED,TIPO,CODIGO,DESCRICAO,ANALITICO,TAMANHO) values (0,'S',sysdate,sysdate,'D','3272000000','EXECUÇÃO ORÇAMENTÁRIA DELEGADA A CONSÓRCIOS PÚBLICOS ','S',4);</v>
      </c>
    </row>
    <row r="331" spans="1:16" ht="33" thickBot="1" x14ac:dyDescent="0.25">
      <c r="A331" s="11" t="str">
        <f t="shared" si="72"/>
        <v>3</v>
      </c>
      <c r="B331" s="12" t="str">
        <f t="shared" si="73"/>
        <v>2</v>
      </c>
      <c r="C331" s="13" t="str">
        <f t="shared" si="74"/>
        <v>73</v>
      </c>
      <c r="D331" s="13" t="str">
        <f t="shared" si="75"/>
        <v>00</v>
      </c>
      <c r="E331" s="13" t="str">
        <f t="shared" si="76"/>
        <v>00</v>
      </c>
      <c r="F331" s="14" t="str">
        <f t="shared" si="77"/>
        <v>00</v>
      </c>
      <c r="G331" s="18">
        <v>3273000000</v>
      </c>
      <c r="H331" s="15" t="s">
        <v>35</v>
      </c>
      <c r="I331" s="12" t="s">
        <v>13</v>
      </c>
      <c r="K331" t="str">
        <f t="shared" si="66"/>
        <v>3273000000</v>
      </c>
      <c r="L331" t="str">
        <f t="shared" si="67"/>
        <v>'3273000000'</v>
      </c>
      <c r="M331" t="str">
        <f t="shared" si="68"/>
        <v>'TRANSFERÊNCIAS A CONSÓRCIOS PÚBLICOS MEDIANTE CONTRATO DE RATEIO À CONTA DE RECURSOS DE QUE TRATAM OS §§ 1º E 2º DO ART. 24 DA LEI COMPLEMENTAR Nº 141, DE 2012.'</v>
      </c>
      <c r="N331" t="str">
        <f t="shared" si="69"/>
        <v>'S'</v>
      </c>
      <c r="O331">
        <f t="shared" si="70"/>
        <v>4</v>
      </c>
      <c r="P331" t="str">
        <f t="shared" si="71"/>
        <v>Insert into CONTA_RECEITA_DESPESA  (VERSION,ATIVO,DATE_CREATED,LAST_UPDATED,TIPO,CODIGO,DESCRICAO,ANALITICO,TAMANHO) values (0,'S',sysdate,sysdate,'D','3273000000','TRANSFERÊNCIAS A CONSÓRCIOS PÚBLICOS MEDIANTE CONTRATO DE RATEIO À CONTA DE RECURSOS DE QUE TRATAM OS §§ 1º E 2º DO ART. 24 DA LEI COMPLEMENTAR Nº 141, DE 2012.','S',4);</v>
      </c>
    </row>
    <row r="332" spans="1:16" ht="33" thickBot="1" x14ac:dyDescent="0.25">
      <c r="A332" s="11" t="str">
        <f t="shared" si="72"/>
        <v>3</v>
      </c>
      <c r="B332" s="12" t="str">
        <f t="shared" si="73"/>
        <v>2</v>
      </c>
      <c r="C332" s="13" t="str">
        <f t="shared" si="74"/>
        <v>74</v>
      </c>
      <c r="D332" s="13" t="str">
        <f t="shared" si="75"/>
        <v>00</v>
      </c>
      <c r="E332" s="13" t="str">
        <f t="shared" si="76"/>
        <v>00</v>
      </c>
      <c r="F332" s="14" t="str">
        <f t="shared" si="77"/>
        <v>00</v>
      </c>
      <c r="G332" s="18">
        <v>3274000000</v>
      </c>
      <c r="H332" s="15" t="s">
        <v>253</v>
      </c>
      <c r="I332" s="12" t="s">
        <v>13</v>
      </c>
      <c r="K332" t="str">
        <f t="shared" si="66"/>
        <v>3274000000</v>
      </c>
      <c r="L332" t="str">
        <f t="shared" si="67"/>
        <v>'3274000000'</v>
      </c>
      <c r="M332" t="str">
        <f t="shared" si="68"/>
        <v>'TRANSFERÊNCIAS A CONSÓRCIOS PÚBLICOS MEDIANTE CONTRATO DE RATEIO À CONTA DE RECURSOS DE QUE TRATA O ART. 25 DA LEI COMPLEMENTAR Nº 141, DE 2012.'</v>
      </c>
      <c r="N332" t="str">
        <f t="shared" si="69"/>
        <v>'S'</v>
      </c>
      <c r="O332">
        <f t="shared" si="70"/>
        <v>4</v>
      </c>
      <c r="P332" t="str">
        <f t="shared" si="71"/>
        <v>Insert into CONTA_RECEITA_DESPESA  (VERSION,ATIVO,DATE_CREATED,LAST_UPDATED,TIPO,CODIGO,DESCRICAO,ANALITICO,TAMANHO) values (0,'S',sysdate,sysdate,'D','3274000000','TRANSFERÊNCIAS A CONSÓRCIOS PÚBLICOS MEDIANTE CONTRATO DE RATEIO À CONTA DE RECURSOS DE QUE TRATA O ART. 25 DA LEI COMPLEMENTAR Nº 141, DE 2012.','S',4);</v>
      </c>
    </row>
    <row r="333" spans="1:16" ht="33" thickBot="1" x14ac:dyDescent="0.25">
      <c r="A333" s="11" t="str">
        <f t="shared" si="72"/>
        <v>3</v>
      </c>
      <c r="B333" s="12" t="str">
        <f t="shared" si="73"/>
        <v>2</v>
      </c>
      <c r="C333" s="13" t="str">
        <f t="shared" si="74"/>
        <v>75</v>
      </c>
      <c r="D333" s="13" t="str">
        <f t="shared" si="75"/>
        <v>00</v>
      </c>
      <c r="E333" s="13" t="str">
        <f t="shared" si="76"/>
        <v>00</v>
      </c>
      <c r="F333" s="14" t="str">
        <f t="shared" si="77"/>
        <v>00</v>
      </c>
      <c r="G333" s="18">
        <v>3275000000</v>
      </c>
      <c r="H333" s="15" t="s">
        <v>254</v>
      </c>
      <c r="I333" s="12" t="s">
        <v>13</v>
      </c>
      <c r="K333" t="str">
        <f t="shared" si="66"/>
        <v>3275000000</v>
      </c>
      <c r="L333" t="str">
        <f t="shared" si="67"/>
        <v>'3275000000'</v>
      </c>
      <c r="M333" t="str">
        <f t="shared" si="68"/>
        <v>'TRANSFERÊNCIAS A INSTITUIÇÕES MULTIGOVERNAMENTAIS À CONTA DE RECURSOS DE QUE TRATAM OS §§ 1O E 2O DO ART. 24 DA LEI COMPLEMENTAR NO 141, DE 2012 '</v>
      </c>
      <c r="N333" t="str">
        <f t="shared" si="69"/>
        <v>'S'</v>
      </c>
      <c r="O333">
        <f t="shared" si="70"/>
        <v>4</v>
      </c>
      <c r="P333" t="str">
        <f t="shared" si="71"/>
        <v>Insert into CONTA_RECEITA_DESPESA  (VERSION,ATIVO,DATE_CREATED,LAST_UPDATED,TIPO,CODIGO,DESCRICAO,ANALITICO,TAMANHO) values (0,'S',sysdate,sysdate,'D','3275000000','TRANSFERÊNCIAS A INSTITUIÇÕES MULTIGOVERNAMENTAIS À CONTA DE RECURSOS DE QUE TRATAM OS §§ 1O E 2O DO ART. 24 DA LEI COMPLEMENTAR NO 141, DE 2012 ','S',4);</v>
      </c>
    </row>
    <row r="334" spans="1:16" ht="33" thickBot="1" x14ac:dyDescent="0.25">
      <c r="A334" s="11" t="str">
        <f t="shared" si="72"/>
        <v>3</v>
      </c>
      <c r="B334" s="12" t="str">
        <f t="shared" si="73"/>
        <v>2</v>
      </c>
      <c r="C334" s="13" t="str">
        <f t="shared" si="74"/>
        <v>76</v>
      </c>
      <c r="D334" s="13" t="str">
        <f t="shared" si="75"/>
        <v>00</v>
      </c>
      <c r="E334" s="13" t="str">
        <f t="shared" si="76"/>
        <v>00</v>
      </c>
      <c r="F334" s="14" t="str">
        <f t="shared" si="77"/>
        <v>00</v>
      </c>
      <c r="G334" s="18">
        <v>3276000000</v>
      </c>
      <c r="H334" s="15" t="s">
        <v>255</v>
      </c>
      <c r="I334" s="12" t="s">
        <v>13</v>
      </c>
      <c r="K334" t="str">
        <f t="shared" si="66"/>
        <v>3276000000</v>
      </c>
      <c r="L334" t="str">
        <f t="shared" si="67"/>
        <v>'3276000000'</v>
      </c>
      <c r="M334" t="str">
        <f t="shared" si="68"/>
        <v>'TRANSFERÊNCIAS A INSTITUIÇÕES MULTIGOVERNAMENTAIS À CONTA DE RECURSOS DE QUE TRATA O ART. 25 DA LEI COMPLEMENTAR NO 141, DE 2012 '</v>
      </c>
      <c r="N334" t="str">
        <f t="shared" si="69"/>
        <v>'S'</v>
      </c>
      <c r="O334">
        <f t="shared" si="70"/>
        <v>4</v>
      </c>
      <c r="P334" t="str">
        <f t="shared" si="71"/>
        <v>Insert into CONTA_RECEITA_DESPESA  (VERSION,ATIVO,DATE_CREATED,LAST_UPDATED,TIPO,CODIGO,DESCRICAO,ANALITICO,TAMANHO) values (0,'S',sysdate,sysdate,'D','3276000000','TRANSFERÊNCIAS A INSTITUIÇÕES MULTIGOVERNAMENTAIS À CONTA DE RECURSOS DE QUE TRATA O ART. 25 DA LEI COMPLEMENTAR NO 141, DE 2012 ','S',4);</v>
      </c>
    </row>
    <row r="335" spans="1:16" ht="17" thickBot="1" x14ac:dyDescent="0.25">
      <c r="A335" s="11" t="str">
        <f t="shared" si="72"/>
        <v>3</v>
      </c>
      <c r="B335" s="12" t="str">
        <f t="shared" si="73"/>
        <v>2</v>
      </c>
      <c r="C335" s="13" t="str">
        <f t="shared" si="74"/>
        <v>80</v>
      </c>
      <c r="D335" s="13" t="str">
        <f t="shared" si="75"/>
        <v>00</v>
      </c>
      <c r="E335" s="13" t="str">
        <f t="shared" si="76"/>
        <v>00</v>
      </c>
      <c r="F335" s="14" t="str">
        <f t="shared" si="77"/>
        <v>00</v>
      </c>
      <c r="G335" s="18">
        <v>3280000000</v>
      </c>
      <c r="H335" s="15" t="s">
        <v>39</v>
      </c>
      <c r="I335" s="12" t="s">
        <v>13</v>
      </c>
      <c r="K335" t="str">
        <f t="shared" si="66"/>
        <v>3280000000</v>
      </c>
      <c r="L335" t="str">
        <f t="shared" si="67"/>
        <v>'3280000000'</v>
      </c>
      <c r="M335" t="str">
        <f t="shared" si="68"/>
        <v>'TRANSFERÊNCIAS AO EXTERIOR'</v>
      </c>
      <c r="N335" t="str">
        <f t="shared" si="69"/>
        <v>'S'</v>
      </c>
      <c r="O335">
        <f t="shared" si="70"/>
        <v>4</v>
      </c>
      <c r="P335" t="str">
        <f t="shared" si="71"/>
        <v>Insert into CONTA_RECEITA_DESPESA  (VERSION,ATIVO,DATE_CREATED,LAST_UPDATED,TIPO,CODIGO,DESCRICAO,ANALITICO,TAMANHO) values (0,'S',sysdate,sysdate,'D','3280000000','TRANSFERÊNCIAS AO EXTERIOR','S',4);</v>
      </c>
    </row>
    <row r="336" spans="1:16" ht="17" thickBot="1" x14ac:dyDescent="0.25">
      <c r="A336" s="11" t="str">
        <f t="shared" si="72"/>
        <v>3</v>
      </c>
      <c r="B336" s="12" t="str">
        <f t="shared" si="73"/>
        <v>2</v>
      </c>
      <c r="C336" s="13" t="str">
        <f t="shared" si="74"/>
        <v>90</v>
      </c>
      <c r="D336" s="13" t="str">
        <f t="shared" si="75"/>
        <v>00</v>
      </c>
      <c r="E336" s="13" t="str">
        <f t="shared" si="76"/>
        <v>00</v>
      </c>
      <c r="F336" s="14" t="str">
        <f t="shared" si="77"/>
        <v>00</v>
      </c>
      <c r="G336" s="18">
        <v>3290000000</v>
      </c>
      <c r="H336" s="15" t="s">
        <v>41</v>
      </c>
      <c r="I336" s="12" t="s">
        <v>10</v>
      </c>
      <c r="K336" t="str">
        <f t="shared" si="66"/>
        <v>3290000000</v>
      </c>
      <c r="L336" t="str">
        <f t="shared" si="67"/>
        <v>'3290000000'</v>
      </c>
      <c r="M336" t="str">
        <f t="shared" si="68"/>
        <v>'APLICAÇÕES DIRETAS'</v>
      </c>
      <c r="N336" t="str">
        <f t="shared" si="69"/>
        <v>'N'</v>
      </c>
      <c r="O336">
        <f t="shared" si="70"/>
        <v>4</v>
      </c>
      <c r="P336" t="str">
        <f t="shared" si="71"/>
        <v>Insert into CONTA_RECEITA_DESPESA  (VERSION,ATIVO,DATE_CREATED,LAST_UPDATED,TIPO,CODIGO,DESCRICAO,ANALITICO,TAMANHO) values (0,'S',sysdate,sysdate,'D','3290000000','APLICAÇÕES DIRETAS','N',4);</v>
      </c>
    </row>
    <row r="337" spans="1:16" ht="17" thickBot="1" x14ac:dyDescent="0.25">
      <c r="A337" s="11" t="str">
        <f t="shared" si="72"/>
        <v>3</v>
      </c>
      <c r="B337" s="12" t="str">
        <f t="shared" si="73"/>
        <v>2</v>
      </c>
      <c r="C337" s="13" t="str">
        <f t="shared" si="74"/>
        <v>90</v>
      </c>
      <c r="D337" s="13" t="str">
        <f t="shared" si="75"/>
        <v>21</v>
      </c>
      <c r="E337" s="13" t="str">
        <f t="shared" si="76"/>
        <v>00</v>
      </c>
      <c r="F337" s="14" t="str">
        <f t="shared" si="77"/>
        <v>00</v>
      </c>
      <c r="G337" s="18">
        <v>3290210000</v>
      </c>
      <c r="H337" s="15" t="s">
        <v>256</v>
      </c>
      <c r="I337" s="12" t="s">
        <v>10</v>
      </c>
      <c r="K337" t="str">
        <f t="shared" si="66"/>
        <v>3290210000</v>
      </c>
      <c r="L337" t="str">
        <f t="shared" si="67"/>
        <v>'3290210000'</v>
      </c>
      <c r="M337" t="str">
        <f t="shared" si="68"/>
        <v>'JUROS SOBRE A DÍVIDA POR CONTRATO'</v>
      </c>
      <c r="N337" t="str">
        <f t="shared" si="69"/>
        <v>'N'</v>
      </c>
      <c r="O337">
        <f t="shared" si="70"/>
        <v>6</v>
      </c>
      <c r="P337" t="str">
        <f t="shared" si="71"/>
        <v>Insert into CONTA_RECEITA_DESPESA  (VERSION,ATIVO,DATE_CREATED,LAST_UPDATED,TIPO,CODIGO,DESCRICAO,ANALITICO,TAMANHO) values (0,'S',sysdate,sysdate,'D','3290210000','JUROS SOBRE A DÍVIDA POR CONTRATO','N',6);</v>
      </c>
    </row>
    <row r="338" spans="1:16" ht="17" thickBot="1" x14ac:dyDescent="0.25">
      <c r="A338" s="11" t="str">
        <f t="shared" si="72"/>
        <v>3</v>
      </c>
      <c r="B338" s="12" t="str">
        <f t="shared" si="73"/>
        <v>2</v>
      </c>
      <c r="C338" s="13" t="str">
        <f t="shared" si="74"/>
        <v>90</v>
      </c>
      <c r="D338" s="13" t="str">
        <f t="shared" si="75"/>
        <v>21</v>
      </c>
      <c r="E338" s="13" t="str">
        <f t="shared" si="76"/>
        <v>01</v>
      </c>
      <c r="F338" s="14" t="str">
        <f t="shared" si="77"/>
        <v>00</v>
      </c>
      <c r="G338" s="18">
        <v>3290210100</v>
      </c>
      <c r="H338" s="15" t="s">
        <v>257</v>
      </c>
      <c r="I338" s="12" t="s">
        <v>13</v>
      </c>
      <c r="K338" t="str">
        <f t="shared" si="66"/>
        <v>3290210100</v>
      </c>
      <c r="L338" t="str">
        <f t="shared" si="67"/>
        <v>'3290210100'</v>
      </c>
      <c r="M338" t="str">
        <f t="shared" si="68"/>
        <v>'JUROS DA DIVIDA CONTRATUAL'</v>
      </c>
      <c r="N338" t="str">
        <f t="shared" si="69"/>
        <v>'S'</v>
      </c>
      <c r="O338">
        <f t="shared" si="70"/>
        <v>8</v>
      </c>
      <c r="P338" t="str">
        <f t="shared" si="71"/>
        <v>Insert into CONTA_RECEITA_DESPESA  (VERSION,ATIVO,DATE_CREATED,LAST_UPDATED,TIPO,CODIGO,DESCRICAO,ANALITICO,TAMANHO) values (0,'S',sysdate,sysdate,'D','3290210100','JUROS DA DIVIDA CONTRATUAL','S',8);</v>
      </c>
    </row>
    <row r="339" spans="1:16" ht="17" thickBot="1" x14ac:dyDescent="0.25">
      <c r="A339" s="11" t="str">
        <f t="shared" si="72"/>
        <v>3</v>
      </c>
      <c r="B339" s="12" t="str">
        <f t="shared" si="73"/>
        <v>2</v>
      </c>
      <c r="C339" s="13" t="str">
        <f t="shared" si="74"/>
        <v>90</v>
      </c>
      <c r="D339" s="13" t="str">
        <f t="shared" si="75"/>
        <v>21</v>
      </c>
      <c r="E339" s="13" t="str">
        <f t="shared" si="76"/>
        <v>02</v>
      </c>
      <c r="F339" s="14" t="str">
        <f t="shared" si="77"/>
        <v>00</v>
      </c>
      <c r="G339" s="18">
        <v>3290210200</v>
      </c>
      <c r="H339" s="15" t="s">
        <v>258</v>
      </c>
      <c r="I339" s="12" t="s">
        <v>13</v>
      </c>
      <c r="K339" t="str">
        <f t="shared" si="66"/>
        <v>3290210200</v>
      </c>
      <c r="L339" t="str">
        <f t="shared" si="67"/>
        <v>'3290210200'</v>
      </c>
      <c r="M339" t="str">
        <f t="shared" si="68"/>
        <v>'VARIACAO CAMBIAL JUROS DA DIVIDA CONTRATUAL'</v>
      </c>
      <c r="N339" t="str">
        <f t="shared" si="69"/>
        <v>'S'</v>
      </c>
      <c r="O339">
        <f t="shared" si="70"/>
        <v>8</v>
      </c>
      <c r="P339" t="str">
        <f t="shared" si="71"/>
        <v>Insert into CONTA_RECEITA_DESPESA  (VERSION,ATIVO,DATE_CREATED,LAST_UPDATED,TIPO,CODIGO,DESCRICAO,ANALITICO,TAMANHO) values (0,'S',sysdate,sysdate,'D','3290210200','VARIACAO CAMBIAL JUROS DA DIVIDA CONTRATUAL','S',8);</v>
      </c>
    </row>
    <row r="340" spans="1:16" ht="17" thickBot="1" x14ac:dyDescent="0.25">
      <c r="A340" s="11" t="str">
        <f t="shared" si="72"/>
        <v>3</v>
      </c>
      <c r="B340" s="12" t="str">
        <f t="shared" si="73"/>
        <v>2</v>
      </c>
      <c r="C340" s="13" t="str">
        <f t="shared" si="74"/>
        <v>90</v>
      </c>
      <c r="D340" s="13" t="str">
        <f t="shared" si="75"/>
        <v>21</v>
      </c>
      <c r="E340" s="13" t="str">
        <f t="shared" si="76"/>
        <v>99</v>
      </c>
      <c r="F340" s="14" t="str">
        <f t="shared" si="77"/>
        <v>00</v>
      </c>
      <c r="G340" s="18">
        <v>3290219900</v>
      </c>
      <c r="H340" s="15" t="s">
        <v>259</v>
      </c>
      <c r="I340" s="12" t="s">
        <v>13</v>
      </c>
      <c r="K340" t="str">
        <f t="shared" si="66"/>
        <v>3290219900</v>
      </c>
      <c r="L340" t="str">
        <f t="shared" si="67"/>
        <v>'3290219900'</v>
      </c>
      <c r="M340" t="str">
        <f t="shared" si="68"/>
        <v>'OUTROS JUROS DA DIVIDA CONTRATADA'</v>
      </c>
      <c r="N340" t="str">
        <f t="shared" si="69"/>
        <v>'S'</v>
      </c>
      <c r="O340">
        <f t="shared" si="70"/>
        <v>8</v>
      </c>
      <c r="P340" t="str">
        <f t="shared" si="71"/>
        <v>Insert into CONTA_RECEITA_DESPESA  (VERSION,ATIVO,DATE_CREATED,LAST_UPDATED,TIPO,CODIGO,DESCRICAO,ANALITICO,TAMANHO) values (0,'S',sysdate,sysdate,'D','3290219900','OUTROS JUROS DA DIVIDA CONTRATADA','S',8);</v>
      </c>
    </row>
    <row r="341" spans="1:16" ht="17" thickBot="1" x14ac:dyDescent="0.25">
      <c r="A341" s="11" t="str">
        <f t="shared" si="72"/>
        <v>3</v>
      </c>
      <c r="B341" s="12" t="str">
        <f t="shared" si="73"/>
        <v>2</v>
      </c>
      <c r="C341" s="13" t="str">
        <f t="shared" si="74"/>
        <v>90</v>
      </c>
      <c r="D341" s="13" t="str">
        <f t="shared" si="75"/>
        <v>22</v>
      </c>
      <c r="E341" s="13" t="str">
        <f t="shared" si="76"/>
        <v>00</v>
      </c>
      <c r="F341" s="14" t="str">
        <f t="shared" si="77"/>
        <v>00</v>
      </c>
      <c r="G341" s="18">
        <v>3290220000</v>
      </c>
      <c r="H341" s="15" t="s">
        <v>260</v>
      </c>
      <c r="I341" s="12" t="s">
        <v>10</v>
      </c>
      <c r="K341" t="str">
        <f t="shared" si="66"/>
        <v>3290220000</v>
      </c>
      <c r="L341" t="str">
        <f t="shared" si="67"/>
        <v>'3290220000'</v>
      </c>
      <c r="M341" t="str">
        <f t="shared" si="68"/>
        <v>'OUTROS ENCARGOS SOBRE A DÍVIDA POR CONTRATO'</v>
      </c>
      <c r="N341" t="str">
        <f t="shared" si="69"/>
        <v>'N'</v>
      </c>
      <c r="O341">
        <f t="shared" si="70"/>
        <v>6</v>
      </c>
      <c r="P341" t="str">
        <f t="shared" si="71"/>
        <v>Insert into CONTA_RECEITA_DESPESA  (VERSION,ATIVO,DATE_CREATED,LAST_UPDATED,TIPO,CODIGO,DESCRICAO,ANALITICO,TAMANHO) values (0,'S',sysdate,sysdate,'D','3290220000','OUTROS ENCARGOS SOBRE A DÍVIDA POR CONTRATO','N',6);</v>
      </c>
    </row>
    <row r="342" spans="1:16" ht="17" thickBot="1" x14ac:dyDescent="0.25">
      <c r="A342" s="11" t="str">
        <f t="shared" si="72"/>
        <v>3</v>
      </c>
      <c r="B342" s="12" t="str">
        <f t="shared" si="73"/>
        <v>2</v>
      </c>
      <c r="C342" s="13" t="str">
        <f t="shared" si="74"/>
        <v>90</v>
      </c>
      <c r="D342" s="13" t="str">
        <f t="shared" si="75"/>
        <v>22</v>
      </c>
      <c r="E342" s="13" t="str">
        <f t="shared" si="76"/>
        <v>01</v>
      </c>
      <c r="F342" s="14" t="str">
        <f t="shared" si="77"/>
        <v>00</v>
      </c>
      <c r="G342" s="18">
        <v>3290220100</v>
      </c>
      <c r="H342" s="15" t="s">
        <v>261</v>
      </c>
      <c r="I342" s="12" t="s">
        <v>13</v>
      </c>
      <c r="K342" t="str">
        <f t="shared" si="66"/>
        <v>3290220100</v>
      </c>
      <c r="L342" t="str">
        <f t="shared" si="67"/>
        <v>'3290220100'</v>
      </c>
      <c r="M342" t="str">
        <f t="shared" si="68"/>
        <v>'ENCARGOS DA DIVIDA CONTRATUAL'</v>
      </c>
      <c r="N342" t="str">
        <f t="shared" si="69"/>
        <v>'S'</v>
      </c>
      <c r="O342">
        <f t="shared" si="70"/>
        <v>8</v>
      </c>
      <c r="P342" t="str">
        <f t="shared" si="71"/>
        <v>Insert into CONTA_RECEITA_DESPESA  (VERSION,ATIVO,DATE_CREATED,LAST_UPDATED,TIPO,CODIGO,DESCRICAO,ANALITICO,TAMANHO) values (0,'S',sysdate,sysdate,'D','3290220100','ENCARGOS DA DIVIDA CONTRATUAL','S',8);</v>
      </c>
    </row>
    <row r="343" spans="1:16" ht="17" thickBot="1" x14ac:dyDescent="0.25">
      <c r="A343" s="11" t="str">
        <f t="shared" si="72"/>
        <v>3</v>
      </c>
      <c r="B343" s="12" t="str">
        <f t="shared" si="73"/>
        <v>2</v>
      </c>
      <c r="C343" s="13" t="str">
        <f t="shared" si="74"/>
        <v>90</v>
      </c>
      <c r="D343" s="13" t="str">
        <f t="shared" si="75"/>
        <v>22</v>
      </c>
      <c r="E343" s="13" t="str">
        <f t="shared" si="76"/>
        <v>02</v>
      </c>
      <c r="F343" s="14" t="str">
        <f t="shared" si="77"/>
        <v>00</v>
      </c>
      <c r="G343" s="18">
        <v>3290220200</v>
      </c>
      <c r="H343" s="15" t="s">
        <v>262</v>
      </c>
      <c r="I343" s="12" t="s">
        <v>13</v>
      </c>
      <c r="K343" t="str">
        <f t="shared" si="66"/>
        <v>3290220200</v>
      </c>
      <c r="L343" t="str">
        <f t="shared" si="67"/>
        <v>'3290220200'</v>
      </c>
      <c r="M343" t="str">
        <f t="shared" si="68"/>
        <v>'VARIACAO CAMBIAL ENCARGOS DIVIDA CONTRATUAL'</v>
      </c>
      <c r="N343" t="str">
        <f t="shared" si="69"/>
        <v>'S'</v>
      </c>
      <c r="O343">
        <f t="shared" si="70"/>
        <v>8</v>
      </c>
      <c r="P343" t="str">
        <f t="shared" si="71"/>
        <v>Insert into CONTA_RECEITA_DESPESA  (VERSION,ATIVO,DATE_CREATED,LAST_UPDATED,TIPO,CODIGO,DESCRICAO,ANALITICO,TAMANHO) values (0,'S',sysdate,sysdate,'D','3290220200','VARIACAO CAMBIAL ENCARGOS DIVIDA CONTRATUAL','S',8);</v>
      </c>
    </row>
    <row r="344" spans="1:16" ht="17" thickBot="1" x14ac:dyDescent="0.25">
      <c r="A344" s="11" t="str">
        <f t="shared" si="72"/>
        <v>3</v>
      </c>
      <c r="B344" s="12" t="str">
        <f t="shared" si="73"/>
        <v>2</v>
      </c>
      <c r="C344" s="13" t="str">
        <f t="shared" si="74"/>
        <v>90</v>
      </c>
      <c r="D344" s="13" t="str">
        <f t="shared" si="75"/>
        <v>22</v>
      </c>
      <c r="E344" s="13" t="str">
        <f t="shared" si="76"/>
        <v>99</v>
      </c>
      <c r="F344" s="14" t="str">
        <f t="shared" si="77"/>
        <v>00</v>
      </c>
      <c r="G344" s="18">
        <v>3290229900</v>
      </c>
      <c r="H344" s="15" t="s">
        <v>263</v>
      </c>
      <c r="I344" s="12" t="s">
        <v>13</v>
      </c>
      <c r="K344" t="str">
        <f t="shared" si="66"/>
        <v>3290229900</v>
      </c>
      <c r="L344" t="str">
        <f t="shared" si="67"/>
        <v>'3290229900'</v>
      </c>
      <c r="M344" t="str">
        <f t="shared" si="68"/>
        <v>'DIVERSOS ENCARGOS DA DIVIDA CONTRATUAL'</v>
      </c>
      <c r="N344" t="str">
        <f t="shared" si="69"/>
        <v>'S'</v>
      </c>
      <c r="O344">
        <f t="shared" si="70"/>
        <v>8</v>
      </c>
      <c r="P344" t="str">
        <f t="shared" si="71"/>
        <v>Insert into CONTA_RECEITA_DESPESA  (VERSION,ATIVO,DATE_CREATED,LAST_UPDATED,TIPO,CODIGO,DESCRICAO,ANALITICO,TAMANHO) values (0,'S',sysdate,sysdate,'D','3290229900','DIVERSOS ENCARGOS DA DIVIDA CONTRATUAL','S',8);</v>
      </c>
    </row>
    <row r="345" spans="1:16" ht="17" thickBot="1" x14ac:dyDescent="0.25">
      <c r="A345" s="11" t="str">
        <f t="shared" si="72"/>
        <v>3</v>
      </c>
      <c r="B345" s="12" t="str">
        <f t="shared" si="73"/>
        <v>2</v>
      </c>
      <c r="C345" s="13" t="str">
        <f t="shared" si="74"/>
        <v>90</v>
      </c>
      <c r="D345" s="13" t="str">
        <f t="shared" si="75"/>
        <v>23</v>
      </c>
      <c r="E345" s="13" t="str">
        <f t="shared" si="76"/>
        <v>00</v>
      </c>
      <c r="F345" s="14" t="str">
        <f t="shared" si="77"/>
        <v>00</v>
      </c>
      <c r="G345" s="18">
        <v>3290230000</v>
      </c>
      <c r="H345" s="15" t="s">
        <v>264</v>
      </c>
      <c r="I345" s="12" t="s">
        <v>10</v>
      </c>
      <c r="K345" t="str">
        <f t="shared" si="66"/>
        <v>3290230000</v>
      </c>
      <c r="L345" t="str">
        <f t="shared" si="67"/>
        <v>'3290230000'</v>
      </c>
      <c r="M345" t="str">
        <f t="shared" si="68"/>
        <v>'JUROS, DESÁGIOS E DESCONTOS DA DÍVIDA MOBILIÁRIA'</v>
      </c>
      <c r="N345" t="str">
        <f t="shared" si="69"/>
        <v>'N'</v>
      </c>
      <c r="O345">
        <f t="shared" si="70"/>
        <v>6</v>
      </c>
      <c r="P345" t="str">
        <f t="shared" si="71"/>
        <v>Insert into CONTA_RECEITA_DESPESA  (VERSION,ATIVO,DATE_CREATED,LAST_UPDATED,TIPO,CODIGO,DESCRICAO,ANALITICO,TAMANHO) values (0,'S',sysdate,sysdate,'D','3290230000','JUROS, DESÁGIOS E DESCONTOS DA DÍVIDA MOBILIÁRIA','N',6);</v>
      </c>
    </row>
    <row r="346" spans="1:16" ht="17" thickBot="1" x14ac:dyDescent="0.25">
      <c r="A346" s="11" t="str">
        <f t="shared" si="72"/>
        <v>3</v>
      </c>
      <c r="B346" s="12" t="str">
        <f t="shared" si="73"/>
        <v>2</v>
      </c>
      <c r="C346" s="13" t="str">
        <f t="shared" si="74"/>
        <v>90</v>
      </c>
      <c r="D346" s="13" t="str">
        <f t="shared" si="75"/>
        <v>23</v>
      </c>
      <c r="E346" s="13" t="str">
        <f t="shared" si="76"/>
        <v>01</v>
      </c>
      <c r="F346" s="14" t="str">
        <f t="shared" si="77"/>
        <v>00</v>
      </c>
      <c r="G346" s="18">
        <v>3290230100</v>
      </c>
      <c r="H346" s="15" t="s">
        <v>265</v>
      </c>
      <c r="I346" s="12" t="s">
        <v>13</v>
      </c>
      <c r="K346" t="str">
        <f t="shared" si="66"/>
        <v>3290230100</v>
      </c>
      <c r="L346" t="str">
        <f t="shared" si="67"/>
        <v>'3290230100'</v>
      </c>
      <c r="M346" t="str">
        <f t="shared" si="68"/>
        <v>'JUROS DA DIVIDA MOBILIARIA'</v>
      </c>
      <c r="N346" t="str">
        <f t="shared" si="69"/>
        <v>'S'</v>
      </c>
      <c r="O346">
        <f t="shared" si="70"/>
        <v>8</v>
      </c>
      <c r="P346" t="str">
        <f t="shared" si="71"/>
        <v>Insert into CONTA_RECEITA_DESPESA  (VERSION,ATIVO,DATE_CREATED,LAST_UPDATED,TIPO,CODIGO,DESCRICAO,ANALITICO,TAMANHO) values (0,'S',sysdate,sysdate,'D','3290230100','JUROS DA DIVIDA MOBILIARIA','S',8);</v>
      </c>
    </row>
    <row r="347" spans="1:16" ht="17" thickBot="1" x14ac:dyDescent="0.25">
      <c r="A347" s="11" t="str">
        <f t="shared" si="72"/>
        <v>3</v>
      </c>
      <c r="B347" s="12" t="str">
        <f t="shared" si="73"/>
        <v>2</v>
      </c>
      <c r="C347" s="13" t="str">
        <f t="shared" si="74"/>
        <v>90</v>
      </c>
      <c r="D347" s="13" t="str">
        <f t="shared" si="75"/>
        <v>23</v>
      </c>
      <c r="E347" s="13" t="str">
        <f t="shared" si="76"/>
        <v>02</v>
      </c>
      <c r="F347" s="14" t="str">
        <f t="shared" si="77"/>
        <v>00</v>
      </c>
      <c r="G347" s="18">
        <v>3290230200</v>
      </c>
      <c r="H347" s="15" t="s">
        <v>266</v>
      </c>
      <c r="I347" s="12" t="s">
        <v>13</v>
      </c>
      <c r="K347" t="str">
        <f t="shared" si="66"/>
        <v>3290230200</v>
      </c>
      <c r="L347" t="str">
        <f t="shared" si="67"/>
        <v>'3290230200'</v>
      </c>
      <c r="M347" t="str">
        <f t="shared" si="68"/>
        <v>'VARIACAO CAMBIAL DOS JUROS DA DIV.MOBILIARIA'</v>
      </c>
      <c r="N347" t="str">
        <f t="shared" si="69"/>
        <v>'S'</v>
      </c>
      <c r="O347">
        <f t="shared" si="70"/>
        <v>8</v>
      </c>
      <c r="P347" t="str">
        <f t="shared" si="71"/>
        <v>Insert into CONTA_RECEITA_DESPESA  (VERSION,ATIVO,DATE_CREATED,LAST_UPDATED,TIPO,CODIGO,DESCRICAO,ANALITICO,TAMANHO) values (0,'S',sysdate,sysdate,'D','3290230200','VARIACAO CAMBIAL DOS JUROS DA DIV.MOBILIARIA','S',8);</v>
      </c>
    </row>
    <row r="348" spans="1:16" ht="17" thickBot="1" x14ac:dyDescent="0.25">
      <c r="A348" s="11" t="str">
        <f t="shared" si="72"/>
        <v>3</v>
      </c>
      <c r="B348" s="12" t="str">
        <f t="shared" si="73"/>
        <v>2</v>
      </c>
      <c r="C348" s="13" t="str">
        <f t="shared" si="74"/>
        <v>90</v>
      </c>
      <c r="D348" s="13" t="str">
        <f t="shared" si="75"/>
        <v>23</v>
      </c>
      <c r="E348" s="13" t="str">
        <f t="shared" si="76"/>
        <v>03</v>
      </c>
      <c r="F348" s="14" t="str">
        <f t="shared" si="77"/>
        <v>00</v>
      </c>
      <c r="G348" s="18">
        <v>3290230300</v>
      </c>
      <c r="H348" s="15" t="s">
        <v>267</v>
      </c>
      <c r="I348" s="12" t="s">
        <v>13</v>
      </c>
      <c r="K348" t="str">
        <f t="shared" si="66"/>
        <v>3290230300</v>
      </c>
      <c r="L348" t="str">
        <f t="shared" si="67"/>
        <v>'3290230300'</v>
      </c>
      <c r="M348" t="str">
        <f t="shared" si="68"/>
        <v>'DESCONTOS DA DIVIDA MOBILIARIA'</v>
      </c>
      <c r="N348" t="str">
        <f t="shared" si="69"/>
        <v>'S'</v>
      </c>
      <c r="O348">
        <f t="shared" si="70"/>
        <v>8</v>
      </c>
      <c r="P348" t="str">
        <f t="shared" si="71"/>
        <v>Insert into CONTA_RECEITA_DESPESA  (VERSION,ATIVO,DATE_CREATED,LAST_UPDATED,TIPO,CODIGO,DESCRICAO,ANALITICO,TAMANHO) values (0,'S',sysdate,sysdate,'D','3290230300','DESCONTOS DA DIVIDA MOBILIARIA','S',8);</v>
      </c>
    </row>
    <row r="349" spans="1:16" ht="17" thickBot="1" x14ac:dyDescent="0.25">
      <c r="A349" s="11" t="str">
        <f t="shared" si="72"/>
        <v>3</v>
      </c>
      <c r="B349" s="12" t="str">
        <f t="shared" si="73"/>
        <v>2</v>
      </c>
      <c r="C349" s="13" t="str">
        <f t="shared" si="74"/>
        <v>90</v>
      </c>
      <c r="D349" s="13" t="str">
        <f t="shared" si="75"/>
        <v>23</v>
      </c>
      <c r="E349" s="13" t="str">
        <f t="shared" si="76"/>
        <v>04</v>
      </c>
      <c r="F349" s="14" t="str">
        <f t="shared" si="77"/>
        <v>00</v>
      </c>
      <c r="G349" s="18">
        <v>3290230400</v>
      </c>
      <c r="H349" s="15" t="s">
        <v>268</v>
      </c>
      <c r="I349" s="12" t="s">
        <v>13</v>
      </c>
      <c r="K349" t="str">
        <f t="shared" si="66"/>
        <v>3290230400</v>
      </c>
      <c r="L349" t="str">
        <f t="shared" si="67"/>
        <v>'3290230400'</v>
      </c>
      <c r="M349" t="str">
        <f t="shared" si="68"/>
        <v>'DESAGIOS DA DIVIDA MOBILIARIA'</v>
      </c>
      <c r="N349" t="str">
        <f t="shared" si="69"/>
        <v>'S'</v>
      </c>
      <c r="O349">
        <f t="shared" si="70"/>
        <v>8</v>
      </c>
      <c r="P349" t="str">
        <f t="shared" si="71"/>
        <v>Insert into CONTA_RECEITA_DESPESA  (VERSION,ATIVO,DATE_CREATED,LAST_UPDATED,TIPO,CODIGO,DESCRICAO,ANALITICO,TAMANHO) values (0,'S',sysdate,sysdate,'D','3290230400','DESAGIOS DA DIVIDA MOBILIARIA','S',8);</v>
      </c>
    </row>
    <row r="350" spans="1:16" ht="17" thickBot="1" x14ac:dyDescent="0.25">
      <c r="A350" s="11" t="str">
        <f t="shared" si="72"/>
        <v>3</v>
      </c>
      <c r="B350" s="12" t="str">
        <f t="shared" si="73"/>
        <v>2</v>
      </c>
      <c r="C350" s="13" t="str">
        <f t="shared" si="74"/>
        <v>90</v>
      </c>
      <c r="D350" s="13" t="str">
        <f t="shared" si="75"/>
        <v>23</v>
      </c>
      <c r="E350" s="13" t="str">
        <f t="shared" si="76"/>
        <v>99</v>
      </c>
      <c r="F350" s="14" t="str">
        <f t="shared" si="77"/>
        <v>00</v>
      </c>
      <c r="G350" s="18">
        <v>3290239900</v>
      </c>
      <c r="H350" s="15" t="s">
        <v>269</v>
      </c>
      <c r="I350" s="12" t="s">
        <v>13</v>
      </c>
      <c r="K350" t="str">
        <f t="shared" si="66"/>
        <v>3290239900</v>
      </c>
      <c r="L350" t="str">
        <f t="shared" si="67"/>
        <v>'3290239900'</v>
      </c>
      <c r="M350" t="str">
        <f t="shared" si="68"/>
        <v>'OUTROS JUROS, DESAGIOS E DESCONTOS DA DIV MOB'</v>
      </c>
      <c r="N350" t="str">
        <f t="shared" si="69"/>
        <v>'S'</v>
      </c>
      <c r="O350">
        <f t="shared" si="70"/>
        <v>8</v>
      </c>
      <c r="P350" t="str">
        <f t="shared" si="71"/>
        <v>Insert into CONTA_RECEITA_DESPESA  (VERSION,ATIVO,DATE_CREATED,LAST_UPDATED,TIPO,CODIGO,DESCRICAO,ANALITICO,TAMANHO) values (0,'S',sysdate,sysdate,'D','3290239900','OUTROS JUROS, DESAGIOS E DESCONTOS DA DIV MOB','S',8);</v>
      </c>
    </row>
    <row r="351" spans="1:16" ht="17" thickBot="1" x14ac:dyDescent="0.25">
      <c r="A351" s="11" t="str">
        <f t="shared" si="72"/>
        <v>3</v>
      </c>
      <c r="B351" s="12" t="str">
        <f t="shared" si="73"/>
        <v>2</v>
      </c>
      <c r="C351" s="13" t="str">
        <f t="shared" si="74"/>
        <v>90</v>
      </c>
      <c r="D351" s="13" t="str">
        <f t="shared" si="75"/>
        <v>24</v>
      </c>
      <c r="E351" s="13" t="str">
        <f t="shared" si="76"/>
        <v>00</v>
      </c>
      <c r="F351" s="14" t="str">
        <f t="shared" si="77"/>
        <v>00</v>
      </c>
      <c r="G351" s="18">
        <v>3290240000</v>
      </c>
      <c r="H351" s="15" t="s">
        <v>270</v>
      </c>
      <c r="I351" s="12" t="s">
        <v>10</v>
      </c>
      <c r="K351" t="str">
        <f t="shared" si="66"/>
        <v>3290240000</v>
      </c>
      <c r="L351" t="str">
        <f t="shared" si="67"/>
        <v>'3290240000'</v>
      </c>
      <c r="M351" t="str">
        <f t="shared" si="68"/>
        <v>'OUTROS ENCARGOS SOBRE A DÍVIDA MOBILIÁRIA'</v>
      </c>
      <c r="N351" t="str">
        <f t="shared" si="69"/>
        <v>'N'</v>
      </c>
      <c r="O351">
        <f t="shared" si="70"/>
        <v>6</v>
      </c>
      <c r="P351" t="str">
        <f t="shared" si="71"/>
        <v>Insert into CONTA_RECEITA_DESPESA  (VERSION,ATIVO,DATE_CREATED,LAST_UPDATED,TIPO,CODIGO,DESCRICAO,ANALITICO,TAMANHO) values (0,'S',sysdate,sysdate,'D','3290240000','OUTROS ENCARGOS SOBRE A DÍVIDA MOBILIÁRIA','N',6);</v>
      </c>
    </row>
    <row r="352" spans="1:16" ht="17" thickBot="1" x14ac:dyDescent="0.25">
      <c r="A352" s="11" t="str">
        <f t="shared" si="72"/>
        <v>3</v>
      </c>
      <c r="B352" s="12" t="str">
        <f t="shared" si="73"/>
        <v>2</v>
      </c>
      <c r="C352" s="13" t="str">
        <f t="shared" si="74"/>
        <v>90</v>
      </c>
      <c r="D352" s="13" t="str">
        <f t="shared" si="75"/>
        <v>24</v>
      </c>
      <c r="E352" s="13" t="str">
        <f t="shared" si="76"/>
        <v>01</v>
      </c>
      <c r="F352" s="14" t="str">
        <f t="shared" si="77"/>
        <v>00</v>
      </c>
      <c r="G352" s="18">
        <v>3290240100</v>
      </c>
      <c r="H352" s="15" t="s">
        <v>271</v>
      </c>
      <c r="I352" s="12" t="s">
        <v>13</v>
      </c>
      <c r="K352" t="str">
        <f t="shared" si="66"/>
        <v>3290240100</v>
      </c>
      <c r="L352" t="str">
        <f t="shared" si="67"/>
        <v>'3290240100'</v>
      </c>
      <c r="M352" t="str">
        <f t="shared" si="68"/>
        <v>'ENCARGOS DA DIVIDA MOBILIARIA'</v>
      </c>
      <c r="N352" t="str">
        <f t="shared" si="69"/>
        <v>'S'</v>
      </c>
      <c r="O352">
        <f t="shared" si="70"/>
        <v>8</v>
      </c>
      <c r="P352" t="str">
        <f t="shared" si="71"/>
        <v>Insert into CONTA_RECEITA_DESPESA  (VERSION,ATIVO,DATE_CREATED,LAST_UPDATED,TIPO,CODIGO,DESCRICAO,ANALITICO,TAMANHO) values (0,'S',sysdate,sysdate,'D','3290240100','ENCARGOS DA DIVIDA MOBILIARIA','S',8);</v>
      </c>
    </row>
    <row r="353" spans="1:16" ht="17" thickBot="1" x14ac:dyDescent="0.25">
      <c r="A353" s="11" t="str">
        <f t="shared" si="72"/>
        <v>3</v>
      </c>
      <c r="B353" s="12" t="str">
        <f t="shared" si="73"/>
        <v>2</v>
      </c>
      <c r="C353" s="13" t="str">
        <f t="shared" si="74"/>
        <v>90</v>
      </c>
      <c r="D353" s="13" t="str">
        <f t="shared" si="75"/>
        <v>24</v>
      </c>
      <c r="E353" s="13" t="str">
        <f t="shared" si="76"/>
        <v>02</v>
      </c>
      <c r="F353" s="14" t="str">
        <f t="shared" si="77"/>
        <v>00</v>
      </c>
      <c r="G353" s="18">
        <v>3290240200</v>
      </c>
      <c r="H353" s="15" t="s">
        <v>272</v>
      </c>
      <c r="I353" s="12" t="s">
        <v>13</v>
      </c>
      <c r="K353" t="str">
        <f t="shared" si="66"/>
        <v>3290240200</v>
      </c>
      <c r="L353" t="str">
        <f t="shared" si="67"/>
        <v>'3290240200'</v>
      </c>
      <c r="M353" t="str">
        <f t="shared" si="68"/>
        <v>'VARIACAO CAMBIAL DOS ENCAR DA DIV.MOBILIARIA'</v>
      </c>
      <c r="N353" t="str">
        <f t="shared" si="69"/>
        <v>'S'</v>
      </c>
      <c r="O353">
        <f t="shared" si="70"/>
        <v>8</v>
      </c>
      <c r="P353" t="str">
        <f t="shared" si="71"/>
        <v>Insert into CONTA_RECEITA_DESPESA  (VERSION,ATIVO,DATE_CREATED,LAST_UPDATED,TIPO,CODIGO,DESCRICAO,ANALITICO,TAMANHO) values (0,'S',sysdate,sysdate,'D','3290240200','VARIACAO CAMBIAL DOS ENCAR DA DIV.MOBILIARIA','S',8);</v>
      </c>
    </row>
    <row r="354" spans="1:16" ht="17" thickBot="1" x14ac:dyDescent="0.25">
      <c r="A354" s="11" t="str">
        <f t="shared" si="72"/>
        <v>3</v>
      </c>
      <c r="B354" s="12" t="str">
        <f t="shared" si="73"/>
        <v>2</v>
      </c>
      <c r="C354" s="13" t="str">
        <f t="shared" si="74"/>
        <v>90</v>
      </c>
      <c r="D354" s="13" t="str">
        <f t="shared" si="75"/>
        <v>24</v>
      </c>
      <c r="E354" s="13" t="str">
        <f t="shared" si="76"/>
        <v>99</v>
      </c>
      <c r="F354" s="14" t="str">
        <f t="shared" si="77"/>
        <v>00</v>
      </c>
      <c r="G354" s="18">
        <v>3290249900</v>
      </c>
      <c r="H354" s="15" t="s">
        <v>273</v>
      </c>
      <c r="I354" s="12" t="s">
        <v>13</v>
      </c>
      <c r="K354" t="str">
        <f t="shared" si="66"/>
        <v>3290249900</v>
      </c>
      <c r="L354" t="str">
        <f t="shared" si="67"/>
        <v>'3290249900'</v>
      </c>
      <c r="M354" t="str">
        <f t="shared" si="68"/>
        <v>'DIVERSOS ENCARGOS DA DIVIDA MOBILIARIA'</v>
      </c>
      <c r="N354" t="str">
        <f t="shared" si="69"/>
        <v>'S'</v>
      </c>
      <c r="O354">
        <f t="shared" si="70"/>
        <v>8</v>
      </c>
      <c r="P354" t="str">
        <f t="shared" si="71"/>
        <v>Insert into CONTA_RECEITA_DESPESA  (VERSION,ATIVO,DATE_CREATED,LAST_UPDATED,TIPO,CODIGO,DESCRICAO,ANALITICO,TAMANHO) values (0,'S',sysdate,sysdate,'D','3290249900','DIVERSOS ENCARGOS DA DIVIDA MOBILIARIA','S',8);</v>
      </c>
    </row>
    <row r="355" spans="1:16" ht="17" thickBot="1" x14ac:dyDescent="0.25">
      <c r="A355" s="11" t="str">
        <f t="shared" si="72"/>
        <v>3</v>
      </c>
      <c r="B355" s="12" t="str">
        <f t="shared" si="73"/>
        <v>2</v>
      </c>
      <c r="C355" s="13" t="str">
        <f t="shared" si="74"/>
        <v>90</v>
      </c>
      <c r="D355" s="13" t="str">
        <f t="shared" si="75"/>
        <v>25</v>
      </c>
      <c r="E355" s="13" t="str">
        <f t="shared" si="76"/>
        <v>00</v>
      </c>
      <c r="F355" s="14" t="str">
        <f t="shared" si="77"/>
        <v>00</v>
      </c>
      <c r="G355" s="18">
        <v>3290250000</v>
      </c>
      <c r="H355" s="15" t="s">
        <v>274</v>
      </c>
      <c r="I355" s="12" t="s">
        <v>10</v>
      </c>
      <c r="K355" t="str">
        <f t="shared" si="66"/>
        <v>3290250000</v>
      </c>
      <c r="L355" t="str">
        <f t="shared" si="67"/>
        <v>'3290250000'</v>
      </c>
      <c r="M355" t="str">
        <f t="shared" si="68"/>
        <v>'ENCARGOS SOBRE OPERAÇÕES DE CRÉDITO POR ANTECIPAÇÃO DA RECEITA'</v>
      </c>
      <c r="N355" t="str">
        <f t="shared" si="69"/>
        <v>'N'</v>
      </c>
      <c r="O355">
        <f t="shared" si="70"/>
        <v>6</v>
      </c>
      <c r="P355" t="str">
        <f t="shared" si="71"/>
        <v>Insert into CONTA_RECEITA_DESPESA  (VERSION,ATIVO,DATE_CREATED,LAST_UPDATED,TIPO,CODIGO,DESCRICAO,ANALITICO,TAMANHO) values (0,'S',sysdate,sysdate,'D','3290250000','ENCARGOS SOBRE OPERAÇÕES DE CRÉDITO POR ANTECIPAÇÃO DA RECEITA','N',6);</v>
      </c>
    </row>
    <row r="356" spans="1:16" ht="17" thickBot="1" x14ac:dyDescent="0.25">
      <c r="A356" s="11" t="str">
        <f t="shared" si="72"/>
        <v>3</v>
      </c>
      <c r="B356" s="12" t="str">
        <f t="shared" si="73"/>
        <v>2</v>
      </c>
      <c r="C356" s="13" t="str">
        <f t="shared" si="74"/>
        <v>90</v>
      </c>
      <c r="D356" s="13" t="str">
        <f t="shared" si="75"/>
        <v>25</v>
      </c>
      <c r="E356" s="13" t="str">
        <f t="shared" si="76"/>
        <v>01</v>
      </c>
      <c r="F356" s="14" t="str">
        <f t="shared" si="77"/>
        <v>00</v>
      </c>
      <c r="G356" s="18">
        <v>3290250100</v>
      </c>
      <c r="H356" s="15" t="s">
        <v>275</v>
      </c>
      <c r="I356" s="12" t="s">
        <v>13</v>
      </c>
      <c r="K356" t="str">
        <f t="shared" si="66"/>
        <v>3290250100</v>
      </c>
      <c r="L356" t="str">
        <f t="shared" si="67"/>
        <v>'3290250100'</v>
      </c>
      <c r="M356" t="str">
        <f t="shared" si="68"/>
        <v>'ENCARGOS S/ ADIANTAMENTOS BANCARIOS'</v>
      </c>
      <c r="N356" t="str">
        <f t="shared" si="69"/>
        <v>'S'</v>
      </c>
      <c r="O356">
        <f t="shared" si="70"/>
        <v>8</v>
      </c>
      <c r="P356" t="str">
        <f t="shared" si="71"/>
        <v>Insert into CONTA_RECEITA_DESPESA  (VERSION,ATIVO,DATE_CREATED,LAST_UPDATED,TIPO,CODIGO,DESCRICAO,ANALITICO,TAMANHO) values (0,'S',sysdate,sysdate,'D','3290250100','ENCARGOS S/ ADIANTAMENTOS BANCARIOS','S',8);</v>
      </c>
    </row>
    <row r="357" spans="1:16" ht="17" thickBot="1" x14ac:dyDescent="0.25">
      <c r="A357" s="11" t="str">
        <f t="shared" si="72"/>
        <v>3</v>
      </c>
      <c r="B357" s="12" t="str">
        <f t="shared" si="73"/>
        <v>2</v>
      </c>
      <c r="C357" s="13" t="str">
        <f t="shared" si="74"/>
        <v>90</v>
      </c>
      <c r="D357" s="13" t="str">
        <f t="shared" si="75"/>
        <v>25</v>
      </c>
      <c r="E357" s="13" t="str">
        <f t="shared" si="76"/>
        <v>99</v>
      </c>
      <c r="F357" s="14" t="str">
        <f t="shared" si="77"/>
        <v>00</v>
      </c>
      <c r="G357" s="18">
        <v>3290259900</v>
      </c>
      <c r="H357" s="15" t="s">
        <v>276</v>
      </c>
      <c r="I357" s="12" t="s">
        <v>13</v>
      </c>
      <c r="K357" t="str">
        <f t="shared" si="66"/>
        <v>3290259900</v>
      </c>
      <c r="L357" t="str">
        <f t="shared" si="67"/>
        <v>'3290259900'</v>
      </c>
      <c r="M357" t="str">
        <f t="shared" si="68"/>
        <v>'DIVERSOS ENCARGOS'</v>
      </c>
      <c r="N357" t="str">
        <f t="shared" si="69"/>
        <v>'S'</v>
      </c>
      <c r="O357">
        <f t="shared" si="70"/>
        <v>8</v>
      </c>
      <c r="P357" t="str">
        <f t="shared" si="71"/>
        <v>Insert into CONTA_RECEITA_DESPESA  (VERSION,ATIVO,DATE_CREATED,LAST_UPDATED,TIPO,CODIGO,DESCRICAO,ANALITICO,TAMANHO) values (0,'S',sysdate,sysdate,'D','3290259900','DIVERSOS ENCARGOS','S',8);</v>
      </c>
    </row>
    <row r="358" spans="1:16" ht="17" thickBot="1" x14ac:dyDescent="0.25">
      <c r="A358" s="11" t="str">
        <f t="shared" si="72"/>
        <v>3</v>
      </c>
      <c r="B358" s="12" t="str">
        <f t="shared" si="73"/>
        <v>2</v>
      </c>
      <c r="C358" s="13" t="str">
        <f t="shared" si="74"/>
        <v>90</v>
      </c>
      <c r="D358" s="13" t="str">
        <f t="shared" si="75"/>
        <v>26</v>
      </c>
      <c r="E358" s="13" t="str">
        <f t="shared" si="76"/>
        <v>00</v>
      </c>
      <c r="F358" s="14" t="str">
        <f t="shared" si="77"/>
        <v>00</v>
      </c>
      <c r="G358" s="18">
        <v>3290260000</v>
      </c>
      <c r="H358" s="15" t="s">
        <v>372</v>
      </c>
      <c r="I358" s="12" t="s">
        <v>13</v>
      </c>
      <c r="K358" t="str">
        <f t="shared" si="66"/>
        <v>3290260000</v>
      </c>
      <c r="L358" t="str">
        <f t="shared" si="67"/>
        <v>'3290260000'</v>
      </c>
      <c r="M358" t="str">
        <f t="shared" si="68"/>
        <v>'OBRIGAÇÕES DECORRENTES DE POLÍTICA MONETÁRIA'</v>
      </c>
      <c r="N358" t="str">
        <f t="shared" si="69"/>
        <v>'S'</v>
      </c>
      <c r="O358">
        <f t="shared" si="70"/>
        <v>6</v>
      </c>
      <c r="P358" t="str">
        <f t="shared" si="71"/>
        <v>Insert into CONTA_RECEITA_DESPESA  (VERSION,ATIVO,DATE_CREATED,LAST_UPDATED,TIPO,CODIGO,DESCRICAO,ANALITICO,TAMANHO) values (0,'S',sysdate,sysdate,'D','3290260000','OBRIGAÇÕES DECORRENTES DE POLÍTICA MONETÁRIA','S',6);</v>
      </c>
    </row>
    <row r="359" spans="1:16" ht="17" thickBot="1" x14ac:dyDescent="0.25">
      <c r="A359" s="11" t="str">
        <f t="shared" si="72"/>
        <v>3</v>
      </c>
      <c r="B359" s="12" t="str">
        <f t="shared" si="73"/>
        <v>2</v>
      </c>
      <c r="C359" s="13" t="str">
        <f t="shared" si="74"/>
        <v>90</v>
      </c>
      <c r="D359" s="13" t="str">
        <f t="shared" si="75"/>
        <v>91</v>
      </c>
      <c r="E359" s="13" t="str">
        <f t="shared" si="76"/>
        <v>00</v>
      </c>
      <c r="F359" s="14" t="str">
        <f t="shared" si="77"/>
        <v>00</v>
      </c>
      <c r="G359" s="18">
        <v>3290910000</v>
      </c>
      <c r="H359" s="15" t="s">
        <v>143</v>
      </c>
      <c r="I359" s="12" t="s">
        <v>13</v>
      </c>
      <c r="K359" t="str">
        <f t="shared" si="66"/>
        <v>3290910000</v>
      </c>
      <c r="L359" t="str">
        <f t="shared" si="67"/>
        <v>'3290910000'</v>
      </c>
      <c r="M359" t="str">
        <f t="shared" si="68"/>
        <v>'SENTENÇAS JUDICIAIS'</v>
      </c>
      <c r="N359" t="str">
        <f t="shared" si="69"/>
        <v>'S'</v>
      </c>
      <c r="O359">
        <f t="shared" si="70"/>
        <v>6</v>
      </c>
      <c r="P359" t="str">
        <f t="shared" si="71"/>
        <v>Insert into CONTA_RECEITA_DESPESA  (VERSION,ATIVO,DATE_CREATED,LAST_UPDATED,TIPO,CODIGO,DESCRICAO,ANALITICO,TAMANHO) values (0,'S',sysdate,sysdate,'D','3290910000','SENTENÇAS JUDICIAIS','S',6);</v>
      </c>
    </row>
    <row r="360" spans="1:16" ht="17" thickBot="1" x14ac:dyDescent="0.25">
      <c r="A360" s="11" t="str">
        <f t="shared" si="72"/>
        <v>3</v>
      </c>
      <c r="B360" s="12" t="str">
        <f t="shared" si="73"/>
        <v>2</v>
      </c>
      <c r="C360" s="13" t="str">
        <f t="shared" si="74"/>
        <v>90</v>
      </c>
      <c r="D360" s="13" t="str">
        <f t="shared" si="75"/>
        <v>92</v>
      </c>
      <c r="E360" s="13" t="str">
        <f t="shared" si="76"/>
        <v>00</v>
      </c>
      <c r="F360" s="14" t="str">
        <f t="shared" si="77"/>
        <v>00</v>
      </c>
      <c r="G360" s="18">
        <v>3290920000</v>
      </c>
      <c r="H360" s="15" t="s">
        <v>172</v>
      </c>
      <c r="I360" s="12" t="s">
        <v>13</v>
      </c>
      <c r="K360" t="str">
        <f t="shared" si="66"/>
        <v>3290920000</v>
      </c>
      <c r="L360" t="str">
        <f t="shared" si="67"/>
        <v>'3290920000'</v>
      </c>
      <c r="M360" t="str">
        <f t="shared" si="68"/>
        <v>'DESPESAS DE EXERCÍCIOS ANTERIORES'</v>
      </c>
      <c r="N360" t="str">
        <f t="shared" si="69"/>
        <v>'S'</v>
      </c>
      <c r="O360">
        <f t="shared" si="70"/>
        <v>6</v>
      </c>
      <c r="P360" t="str">
        <f t="shared" si="71"/>
        <v>Insert into CONTA_RECEITA_DESPESA  (VERSION,ATIVO,DATE_CREATED,LAST_UPDATED,TIPO,CODIGO,DESCRICAO,ANALITICO,TAMANHO) values (0,'S',sysdate,sysdate,'D','3290920000','DESPESAS DE EXERCÍCIOS ANTERIORES','S',6);</v>
      </c>
    </row>
    <row r="361" spans="1:16" ht="17" thickBot="1" x14ac:dyDescent="0.25">
      <c r="A361" s="11" t="str">
        <f t="shared" si="72"/>
        <v>3</v>
      </c>
      <c r="B361" s="12" t="str">
        <f t="shared" si="73"/>
        <v>2</v>
      </c>
      <c r="C361" s="13" t="str">
        <f t="shared" si="74"/>
        <v>90</v>
      </c>
      <c r="D361" s="13" t="str">
        <f t="shared" si="75"/>
        <v>93</v>
      </c>
      <c r="E361" s="13" t="str">
        <f t="shared" si="76"/>
        <v>00</v>
      </c>
      <c r="F361" s="14" t="str">
        <f t="shared" si="77"/>
        <v>00</v>
      </c>
      <c r="G361" s="18">
        <v>3290930000</v>
      </c>
      <c r="H361" s="15" t="s">
        <v>277</v>
      </c>
      <c r="I361" s="12" t="s">
        <v>13</v>
      </c>
      <c r="K361" t="str">
        <f t="shared" si="66"/>
        <v>3290930000</v>
      </c>
      <c r="L361" t="str">
        <f t="shared" si="67"/>
        <v>'3290930000'</v>
      </c>
      <c r="M361" t="str">
        <f t="shared" si="68"/>
        <v>'INDENIZAÇÕES E RESTITUIÇÕES'</v>
      </c>
      <c r="N361" t="str">
        <f t="shared" si="69"/>
        <v>'S'</v>
      </c>
      <c r="O361">
        <f t="shared" si="70"/>
        <v>6</v>
      </c>
      <c r="P361" t="str">
        <f t="shared" si="71"/>
        <v>Insert into CONTA_RECEITA_DESPESA  (VERSION,ATIVO,DATE_CREATED,LAST_UPDATED,TIPO,CODIGO,DESCRICAO,ANALITICO,TAMANHO) values (0,'S',sysdate,sysdate,'D','3290930000','INDENIZAÇÕES E RESTITUIÇÕES','S',6);</v>
      </c>
    </row>
    <row r="362" spans="1:16" ht="17" thickBot="1" x14ac:dyDescent="0.25">
      <c r="A362" s="11" t="str">
        <f t="shared" si="72"/>
        <v>3</v>
      </c>
      <c r="B362" s="12" t="str">
        <f t="shared" si="73"/>
        <v>2</v>
      </c>
      <c r="C362" s="13" t="str">
        <f t="shared" si="74"/>
        <v>90</v>
      </c>
      <c r="D362" s="13" t="str">
        <f t="shared" si="75"/>
        <v>99</v>
      </c>
      <c r="E362" s="13" t="str">
        <f t="shared" si="76"/>
        <v>00</v>
      </c>
      <c r="F362" s="14" t="str">
        <f t="shared" si="77"/>
        <v>00</v>
      </c>
      <c r="G362" s="18">
        <v>3290990000</v>
      </c>
      <c r="H362" s="15" t="s">
        <v>17</v>
      </c>
      <c r="I362" s="12" t="s">
        <v>13</v>
      </c>
      <c r="K362" t="str">
        <f t="shared" si="66"/>
        <v>3290990000</v>
      </c>
      <c r="L362" t="str">
        <f t="shared" si="67"/>
        <v>'3290990000'</v>
      </c>
      <c r="M362" t="str">
        <f t="shared" si="68"/>
        <v>'ELEMENTO GENÉRICO'</v>
      </c>
      <c r="N362" t="str">
        <f t="shared" si="69"/>
        <v>'S'</v>
      </c>
      <c r="O362">
        <f t="shared" si="70"/>
        <v>6</v>
      </c>
      <c r="P362" t="str">
        <f t="shared" si="71"/>
        <v>Insert into CONTA_RECEITA_DESPESA  (VERSION,ATIVO,DATE_CREATED,LAST_UPDATED,TIPO,CODIGO,DESCRICAO,ANALITICO,TAMANHO) values (0,'S',sysdate,sysdate,'D','3290990000','ELEMENTO GENÉRICO','S',6);</v>
      </c>
    </row>
    <row r="363" spans="1:16" ht="33" thickBot="1" x14ac:dyDescent="0.25">
      <c r="A363" s="11" t="str">
        <f t="shared" si="72"/>
        <v>3</v>
      </c>
      <c r="B363" s="12" t="str">
        <f t="shared" si="73"/>
        <v>2</v>
      </c>
      <c r="C363" s="13" t="str">
        <f t="shared" si="74"/>
        <v>91</v>
      </c>
      <c r="D363" s="13" t="str">
        <f t="shared" si="75"/>
        <v>00</v>
      </c>
      <c r="E363" s="13" t="str">
        <f t="shared" si="76"/>
        <v>00</v>
      </c>
      <c r="F363" s="14" t="str">
        <f t="shared" si="77"/>
        <v>00</v>
      </c>
      <c r="G363" s="18">
        <v>3291000000</v>
      </c>
      <c r="H363" s="15" t="s">
        <v>200</v>
      </c>
      <c r="I363" s="12" t="s">
        <v>10</v>
      </c>
      <c r="K363" t="str">
        <f t="shared" si="66"/>
        <v>3291000000</v>
      </c>
      <c r="L363" t="str">
        <f t="shared" si="67"/>
        <v>'3291000000'</v>
      </c>
      <c r="M363" t="str">
        <f t="shared" si="68"/>
        <v>'APLICAÇÃO DIRETA DECORRENTE DE OPERAÇÃO ENTRE ÓRGÃOS, FUNDOS E ENTIDADES INTEGRANTES DOS ORÇAMENTOS FISCAL E DA SEGURIDADE SOCIAL '</v>
      </c>
      <c r="N363" t="str">
        <f t="shared" si="69"/>
        <v>'N'</v>
      </c>
      <c r="O363">
        <f t="shared" si="70"/>
        <v>4</v>
      </c>
      <c r="P363" t="str">
        <f t="shared" si="71"/>
        <v>Insert into CONTA_RECEITA_DESPESA  (VERSION,ATIVO,DATE_CREATED,LAST_UPDATED,TIPO,CODIGO,DESCRICAO,ANALITICO,TAMANHO) values (0,'S',sysdate,sysdate,'D','3291000000','APLICAÇÃO DIRETA DECORRENTE DE OPERAÇÃO ENTRE ÓRGÃOS, FUNDOS E ENTIDADES INTEGRANTES DOS ORÇAMENTOS FISCAL E DA SEGURIDADE SOCIAL ','N',4);</v>
      </c>
    </row>
    <row r="364" spans="1:16" ht="17" thickBot="1" x14ac:dyDescent="0.25">
      <c r="A364" s="11" t="str">
        <f t="shared" si="72"/>
        <v>3</v>
      </c>
      <c r="B364" s="12" t="str">
        <f t="shared" si="73"/>
        <v>2</v>
      </c>
      <c r="C364" s="13" t="str">
        <f t="shared" si="74"/>
        <v>91</v>
      </c>
      <c r="D364" s="13" t="str">
        <f t="shared" si="75"/>
        <v>21</v>
      </c>
      <c r="E364" s="13" t="str">
        <f t="shared" si="76"/>
        <v>00</v>
      </c>
      <c r="F364" s="14" t="str">
        <f t="shared" si="77"/>
        <v>00</v>
      </c>
      <c r="G364" s="18">
        <v>3291210000</v>
      </c>
      <c r="H364" s="15" t="s">
        <v>256</v>
      </c>
      <c r="I364" s="12" t="s">
        <v>13</v>
      </c>
      <c r="K364" t="str">
        <f t="shared" si="66"/>
        <v>3291210000</v>
      </c>
      <c r="L364" t="str">
        <f t="shared" si="67"/>
        <v>'3291210000'</v>
      </c>
      <c r="M364" t="str">
        <f t="shared" si="68"/>
        <v>'JUROS SOBRE A DÍVIDA POR CONTRATO'</v>
      </c>
      <c r="N364" t="str">
        <f t="shared" si="69"/>
        <v>'S'</v>
      </c>
      <c r="O364">
        <f t="shared" si="70"/>
        <v>6</v>
      </c>
      <c r="P364" t="str">
        <f t="shared" si="71"/>
        <v>Insert into CONTA_RECEITA_DESPESA  (VERSION,ATIVO,DATE_CREATED,LAST_UPDATED,TIPO,CODIGO,DESCRICAO,ANALITICO,TAMANHO) values (0,'S',sysdate,sysdate,'D','3291210000','JUROS SOBRE A DÍVIDA POR CONTRATO','S',6);</v>
      </c>
    </row>
    <row r="365" spans="1:16" ht="17" thickBot="1" x14ac:dyDescent="0.25">
      <c r="A365" s="11" t="str">
        <f t="shared" si="72"/>
        <v>3</v>
      </c>
      <c r="B365" s="12" t="str">
        <f t="shared" si="73"/>
        <v>2</v>
      </c>
      <c r="C365" s="13" t="str">
        <f t="shared" si="74"/>
        <v>91</v>
      </c>
      <c r="D365" s="13" t="str">
        <f t="shared" si="75"/>
        <v>22</v>
      </c>
      <c r="E365" s="13" t="str">
        <f t="shared" si="76"/>
        <v>00</v>
      </c>
      <c r="F365" s="14" t="str">
        <f t="shared" si="77"/>
        <v>00</v>
      </c>
      <c r="G365" s="18">
        <v>3291220000</v>
      </c>
      <c r="H365" s="15" t="s">
        <v>278</v>
      </c>
      <c r="I365" s="12" t="s">
        <v>13</v>
      </c>
      <c r="K365" t="str">
        <f t="shared" si="66"/>
        <v>3291220000</v>
      </c>
      <c r="L365" t="str">
        <f t="shared" si="67"/>
        <v>'3291220000'</v>
      </c>
      <c r="M365" t="str">
        <f t="shared" si="68"/>
        <v>'OUTROS ENCARGOS SOBRE A DÍVIDA POR CONTRATO '</v>
      </c>
      <c r="N365" t="str">
        <f t="shared" si="69"/>
        <v>'S'</v>
      </c>
      <c r="O365">
        <f t="shared" si="70"/>
        <v>6</v>
      </c>
      <c r="P365" t="str">
        <f t="shared" si="71"/>
        <v>Insert into CONTA_RECEITA_DESPESA  (VERSION,ATIVO,DATE_CREATED,LAST_UPDATED,TIPO,CODIGO,DESCRICAO,ANALITICO,TAMANHO) values (0,'S',sysdate,sysdate,'D','3291220000','OUTROS ENCARGOS SOBRE A DÍVIDA POR CONTRATO ','S',6);</v>
      </c>
    </row>
    <row r="366" spans="1:16" ht="17" thickBot="1" x14ac:dyDescent="0.25">
      <c r="A366" s="11" t="str">
        <f t="shared" si="72"/>
        <v>3</v>
      </c>
      <c r="B366" s="12" t="str">
        <f t="shared" si="73"/>
        <v>2</v>
      </c>
      <c r="C366" s="13" t="str">
        <f t="shared" si="74"/>
        <v>91</v>
      </c>
      <c r="D366" s="13" t="str">
        <f t="shared" si="75"/>
        <v>91</v>
      </c>
      <c r="E366" s="13" t="str">
        <f t="shared" si="76"/>
        <v>00</v>
      </c>
      <c r="F366" s="14" t="str">
        <f t="shared" si="77"/>
        <v>00</v>
      </c>
      <c r="G366" s="18">
        <v>3291910000</v>
      </c>
      <c r="H366" s="15" t="s">
        <v>143</v>
      </c>
      <c r="I366" s="12" t="s">
        <v>13</v>
      </c>
      <c r="K366" t="str">
        <f t="shared" si="66"/>
        <v>3291910000</v>
      </c>
      <c r="L366" t="str">
        <f t="shared" si="67"/>
        <v>'3291910000'</v>
      </c>
      <c r="M366" t="str">
        <f t="shared" si="68"/>
        <v>'SENTENÇAS JUDICIAIS'</v>
      </c>
      <c r="N366" t="str">
        <f t="shared" si="69"/>
        <v>'S'</v>
      </c>
      <c r="O366">
        <f t="shared" si="70"/>
        <v>6</v>
      </c>
      <c r="P366" t="str">
        <f t="shared" si="71"/>
        <v>Insert into CONTA_RECEITA_DESPESA  (VERSION,ATIVO,DATE_CREATED,LAST_UPDATED,TIPO,CODIGO,DESCRICAO,ANALITICO,TAMANHO) values (0,'S',sysdate,sysdate,'D','3291910000','SENTENÇAS JUDICIAIS','S',6);</v>
      </c>
    </row>
    <row r="367" spans="1:16" ht="17" thickBot="1" x14ac:dyDescent="0.25">
      <c r="A367" s="11" t="str">
        <f t="shared" si="72"/>
        <v>3</v>
      </c>
      <c r="B367" s="12" t="str">
        <f t="shared" si="73"/>
        <v>2</v>
      </c>
      <c r="C367" s="13" t="str">
        <f t="shared" si="74"/>
        <v>91</v>
      </c>
      <c r="D367" s="13" t="str">
        <f t="shared" si="75"/>
        <v>92</v>
      </c>
      <c r="E367" s="13" t="str">
        <f t="shared" si="76"/>
        <v>00</v>
      </c>
      <c r="F367" s="14" t="str">
        <f t="shared" si="77"/>
        <v>00</v>
      </c>
      <c r="G367" s="18">
        <v>3291920000</v>
      </c>
      <c r="H367" s="15" t="s">
        <v>172</v>
      </c>
      <c r="I367" s="12" t="s">
        <v>13</v>
      </c>
      <c r="K367" t="str">
        <f t="shared" si="66"/>
        <v>3291920000</v>
      </c>
      <c r="L367" t="str">
        <f t="shared" si="67"/>
        <v>'3291920000'</v>
      </c>
      <c r="M367" t="str">
        <f t="shared" si="68"/>
        <v>'DESPESAS DE EXERCÍCIOS ANTERIORES'</v>
      </c>
      <c r="N367" t="str">
        <f t="shared" si="69"/>
        <v>'S'</v>
      </c>
      <c r="O367">
        <f t="shared" si="70"/>
        <v>6</v>
      </c>
      <c r="P367" t="str">
        <f t="shared" si="71"/>
        <v>Insert into CONTA_RECEITA_DESPESA  (VERSION,ATIVO,DATE_CREATED,LAST_UPDATED,TIPO,CODIGO,DESCRICAO,ANALITICO,TAMANHO) values (0,'S',sysdate,sysdate,'D','3291920000','DESPESAS DE EXERCÍCIOS ANTERIORES','S',6);</v>
      </c>
    </row>
    <row r="368" spans="1:16" ht="17" thickBot="1" x14ac:dyDescent="0.25">
      <c r="A368" s="11" t="str">
        <f t="shared" si="72"/>
        <v>3</v>
      </c>
      <c r="B368" s="12" t="str">
        <f t="shared" si="73"/>
        <v>2</v>
      </c>
      <c r="C368" s="13" t="str">
        <f t="shared" si="74"/>
        <v>91</v>
      </c>
      <c r="D368" s="13" t="str">
        <f t="shared" si="75"/>
        <v>93</v>
      </c>
      <c r="E368" s="13" t="str">
        <f t="shared" si="76"/>
        <v>00</v>
      </c>
      <c r="F368" s="14" t="str">
        <f t="shared" si="77"/>
        <v>00</v>
      </c>
      <c r="G368" s="18">
        <v>3291930000</v>
      </c>
      <c r="H368" s="15" t="s">
        <v>277</v>
      </c>
      <c r="I368" s="12" t="s">
        <v>13</v>
      </c>
      <c r="K368" t="str">
        <f t="shared" si="66"/>
        <v>3291930000</v>
      </c>
      <c r="L368" t="str">
        <f t="shared" si="67"/>
        <v>'3291930000'</v>
      </c>
      <c r="M368" t="str">
        <f t="shared" si="68"/>
        <v>'INDENIZAÇÕES E RESTITUIÇÕES'</v>
      </c>
      <c r="N368" t="str">
        <f t="shared" si="69"/>
        <v>'S'</v>
      </c>
      <c r="O368">
        <f t="shared" si="70"/>
        <v>6</v>
      </c>
      <c r="P368" t="str">
        <f t="shared" si="71"/>
        <v>Insert into CONTA_RECEITA_DESPESA  (VERSION,ATIVO,DATE_CREATED,LAST_UPDATED,TIPO,CODIGO,DESCRICAO,ANALITICO,TAMANHO) values (0,'S',sysdate,sysdate,'D','3291930000','INDENIZAÇÕES E RESTITUIÇÕES','S',6);</v>
      </c>
    </row>
    <row r="369" spans="1:16" ht="17" thickBot="1" x14ac:dyDescent="0.25">
      <c r="A369" s="11" t="str">
        <f t="shared" si="72"/>
        <v>3</v>
      </c>
      <c r="B369" s="12" t="str">
        <f t="shared" si="73"/>
        <v>2</v>
      </c>
      <c r="C369" s="13" t="str">
        <f t="shared" si="74"/>
        <v>92</v>
      </c>
      <c r="D369" s="13" t="str">
        <f t="shared" si="75"/>
        <v>00</v>
      </c>
      <c r="E369" s="13" t="str">
        <f t="shared" si="76"/>
        <v>00</v>
      </c>
      <c r="F369" s="14" t="str">
        <f t="shared" si="77"/>
        <v>00</v>
      </c>
      <c r="G369" s="18">
        <v>3292000000</v>
      </c>
      <c r="H369" s="15" t="s">
        <v>895</v>
      </c>
      <c r="I369" s="12" t="s">
        <v>13</v>
      </c>
      <c r="K369" t="str">
        <f t="shared" si="66"/>
        <v>3292000000</v>
      </c>
      <c r="L369" t="str">
        <f t="shared" si="67"/>
        <v>'3292000000'</v>
      </c>
      <c r="M369" t="str">
        <f t="shared" si="68"/>
        <v>'APLICAÇÃO DIRETA DE RECURSOS  RECEBIDOS DE OUTROS ENTES'</v>
      </c>
      <c r="N369" t="str">
        <f t="shared" si="69"/>
        <v>'S'</v>
      </c>
      <c r="O369">
        <f t="shared" si="70"/>
        <v>4</v>
      </c>
      <c r="P369" t="str">
        <f t="shared" si="71"/>
        <v>Insert into CONTA_RECEITA_DESPESA  (VERSION,ATIVO,DATE_CREATED,LAST_UPDATED,TIPO,CODIGO,DESCRICAO,ANALITICO,TAMANHO) values (0,'S',sysdate,sysdate,'D','3292000000','APLICAÇÃO DIRETA DE RECURSOS  RECEBIDOS DE OUTROS ENTES','S',4);</v>
      </c>
    </row>
    <row r="370" spans="1:16" ht="49" thickBot="1" x14ac:dyDescent="0.25">
      <c r="A370" s="11" t="str">
        <f t="shared" si="72"/>
        <v>3</v>
      </c>
      <c r="B370" s="12" t="str">
        <f t="shared" si="73"/>
        <v>2</v>
      </c>
      <c r="C370" s="13" t="str">
        <f t="shared" si="74"/>
        <v>93</v>
      </c>
      <c r="D370" s="13" t="str">
        <f t="shared" si="75"/>
        <v>00</v>
      </c>
      <c r="E370" s="13" t="str">
        <f t="shared" si="76"/>
        <v>00</v>
      </c>
      <c r="F370" s="14" t="str">
        <f t="shared" si="77"/>
        <v>00</v>
      </c>
      <c r="G370" s="18">
        <v>3293000000</v>
      </c>
      <c r="H370" s="15" t="s">
        <v>232</v>
      </c>
      <c r="I370" s="12" t="s">
        <v>13</v>
      </c>
      <c r="K370" t="str">
        <f t="shared" si="66"/>
        <v>3293000000</v>
      </c>
      <c r="L370" t="str">
        <f t="shared" si="67"/>
        <v>'3293000000'</v>
      </c>
      <c r="M370" t="str">
        <f t="shared" si="68"/>
        <v>'APLICAÇÃO DIRETA DECORRENTE DE OPERAÇÃO DE ÓRGÃOS, FUNDOS E ENTIDADES INTEGRANTES DOS ORÇAMENTOS FISCAL E DA SEGURIDADE SOCIAL COM CONSÓRCIO PÚBLICO DO QUAL O ENTE PARTICIPE '</v>
      </c>
      <c r="N370" t="str">
        <f t="shared" si="69"/>
        <v>'S'</v>
      </c>
      <c r="O370">
        <f t="shared" si="70"/>
        <v>4</v>
      </c>
      <c r="P370" t="str">
        <f t="shared" si="71"/>
        <v>Insert into CONTA_RECEITA_DESPESA  (VERSION,ATIVO,DATE_CREATED,LAST_UPDATED,TIPO,CODIGO,DESCRICAO,ANALITICO,TAMANHO) values (0,'S',sysdate,sysdate,'D','3293000000','APLICAÇÃO DIRETA DECORRENTE DE OPERAÇÃO DE ÓRGÃOS, FUNDOS E ENTIDADES INTEGRANTES DOS ORÇAMENTOS FISCAL E DA SEGURIDADE SOCIAL COM CONSÓRCIO PÚBLICO DO QUAL O ENTE PARTICIPE ','S',4);</v>
      </c>
    </row>
    <row r="371" spans="1:16" ht="49" thickBot="1" x14ac:dyDescent="0.25">
      <c r="A371" s="11" t="str">
        <f t="shared" si="72"/>
        <v>3</v>
      </c>
      <c r="B371" s="12" t="str">
        <f t="shared" si="73"/>
        <v>2</v>
      </c>
      <c r="C371" s="13" t="str">
        <f t="shared" si="74"/>
        <v>94</v>
      </c>
      <c r="D371" s="13" t="str">
        <f t="shared" si="75"/>
        <v>00</v>
      </c>
      <c r="E371" s="13" t="str">
        <f t="shared" si="76"/>
        <v>00</v>
      </c>
      <c r="F371" s="14" t="str">
        <f t="shared" si="77"/>
        <v>00</v>
      </c>
      <c r="G371" s="18">
        <v>3294000000</v>
      </c>
      <c r="H371" s="15" t="s">
        <v>233</v>
      </c>
      <c r="I371" s="12" t="s">
        <v>13</v>
      </c>
      <c r="K371" t="str">
        <f t="shared" si="66"/>
        <v>3294000000</v>
      </c>
      <c r="L371" t="str">
        <f t="shared" si="67"/>
        <v>'3294000000'</v>
      </c>
      <c r="M371" t="str">
        <f t="shared" si="68"/>
        <v>'APLICAÇÃO DIRETA DECORRENTE DE OPERAÇÃO DE ÓRGÃOS, FUNDOS E ENTIDADES INTEGRANTES DOS ORÇAMENTOS FISCAL E DA SEGURIDADE SOCIAL COM CONSÓRCIO PÚBLICO DO QUAL O ENTE NÃO PARTICIPE '</v>
      </c>
      <c r="N371" t="str">
        <f t="shared" si="69"/>
        <v>'S'</v>
      </c>
      <c r="O371">
        <f t="shared" si="70"/>
        <v>4</v>
      </c>
      <c r="P371" t="str">
        <f t="shared" si="71"/>
        <v>Insert into CONTA_RECEITA_DESPESA  (VERSION,ATIVO,DATE_CREATED,LAST_UPDATED,TIPO,CODIGO,DESCRICAO,ANALITICO,TAMANHO) values (0,'S',sysdate,sysdate,'D','3294000000','APLICAÇÃO DIRETA DECORRENTE DE OPERAÇÃO DE ÓRGÃOS, FUNDOS E ENTIDADES INTEGRANTES DOS ORÇAMENTOS FISCAL E DA SEGURIDADE SOCIAL COM CONSÓRCIO PÚBLICO DO QUAL O ENTE NÃO PARTICIPE ','S',4);</v>
      </c>
    </row>
    <row r="372" spans="1:16" ht="33" thickBot="1" x14ac:dyDescent="0.25">
      <c r="A372" s="11" t="str">
        <f t="shared" si="72"/>
        <v>3</v>
      </c>
      <c r="B372" s="12" t="str">
        <f t="shared" si="73"/>
        <v>2</v>
      </c>
      <c r="C372" s="13" t="str">
        <f t="shared" si="74"/>
        <v>95</v>
      </c>
      <c r="D372" s="13" t="str">
        <f t="shared" si="75"/>
        <v>00</v>
      </c>
      <c r="E372" s="13" t="str">
        <f t="shared" si="76"/>
        <v>00</v>
      </c>
      <c r="F372" s="14" t="str">
        <f t="shared" si="77"/>
        <v>00</v>
      </c>
      <c r="G372" s="18">
        <v>3295000000</v>
      </c>
      <c r="H372" s="15" t="s">
        <v>234</v>
      </c>
      <c r="I372" s="12" t="s">
        <v>10</v>
      </c>
      <c r="K372" t="str">
        <f t="shared" si="66"/>
        <v>3295000000</v>
      </c>
      <c r="L372" t="str">
        <f t="shared" si="67"/>
        <v>'3295000000'</v>
      </c>
      <c r="M372" t="str">
        <f t="shared" si="68"/>
        <v>'APLICAÇÃO DIRETA À CONTA DE RECURSOS DE QUE TRATAM OS §§ 1º E 2º DO ART. 24 DA LEI COMPLEMENTAR Nº 141, DE 2012.'</v>
      </c>
      <c r="N372" t="str">
        <f t="shared" si="69"/>
        <v>'N'</v>
      </c>
      <c r="O372">
        <f t="shared" si="70"/>
        <v>4</v>
      </c>
      <c r="P372" t="str">
        <f t="shared" si="71"/>
        <v>Insert into CONTA_RECEITA_DESPESA  (VERSION,ATIVO,DATE_CREATED,LAST_UPDATED,TIPO,CODIGO,DESCRICAO,ANALITICO,TAMANHO) values (0,'S',sysdate,sysdate,'D','3295000000','APLICAÇÃO DIRETA À CONTA DE RECURSOS DE QUE TRATAM OS §§ 1º E 2º DO ART. 24 DA LEI COMPLEMENTAR Nº 141, DE 2012.','N',4);</v>
      </c>
    </row>
    <row r="373" spans="1:16" ht="17" thickBot="1" x14ac:dyDescent="0.25">
      <c r="A373" s="11" t="str">
        <f t="shared" si="72"/>
        <v>3</v>
      </c>
      <c r="B373" s="12" t="str">
        <f t="shared" si="73"/>
        <v>2</v>
      </c>
      <c r="C373" s="13" t="str">
        <f t="shared" si="74"/>
        <v>95</v>
      </c>
      <c r="D373" s="13" t="str">
        <f t="shared" si="75"/>
        <v>21</v>
      </c>
      <c r="E373" s="13" t="str">
        <f t="shared" si="76"/>
        <v>00</v>
      </c>
      <c r="F373" s="14" t="str">
        <f t="shared" si="77"/>
        <v>00</v>
      </c>
      <c r="G373" s="18">
        <v>3295210000</v>
      </c>
      <c r="H373" s="15" t="s">
        <v>279</v>
      </c>
      <c r="I373" s="12" t="s">
        <v>13</v>
      </c>
      <c r="K373" t="str">
        <f t="shared" si="66"/>
        <v>3295210000</v>
      </c>
      <c r="L373" t="str">
        <f t="shared" si="67"/>
        <v>'3295210000'</v>
      </c>
      <c r="M373" t="str">
        <f t="shared" si="68"/>
        <v>'JUROS SOBRE A DÍVIDA POR CONTRATO '</v>
      </c>
      <c r="N373" t="str">
        <f t="shared" si="69"/>
        <v>'S'</v>
      </c>
      <c r="O373">
        <f t="shared" si="70"/>
        <v>6</v>
      </c>
      <c r="P373" t="str">
        <f t="shared" si="71"/>
        <v>Insert into CONTA_RECEITA_DESPESA  (VERSION,ATIVO,DATE_CREATED,LAST_UPDATED,TIPO,CODIGO,DESCRICAO,ANALITICO,TAMANHO) values (0,'S',sysdate,sysdate,'D','3295210000','JUROS SOBRE A DÍVIDA POR CONTRATO ','S',6);</v>
      </c>
    </row>
    <row r="374" spans="1:16" ht="17" thickBot="1" x14ac:dyDescent="0.25">
      <c r="A374" s="11" t="str">
        <f t="shared" si="72"/>
        <v>3</v>
      </c>
      <c r="B374" s="12" t="str">
        <f t="shared" si="73"/>
        <v>2</v>
      </c>
      <c r="C374" s="13" t="str">
        <f t="shared" si="74"/>
        <v>95</v>
      </c>
      <c r="D374" s="13" t="str">
        <f t="shared" si="75"/>
        <v>22</v>
      </c>
      <c r="E374" s="13" t="str">
        <f t="shared" si="76"/>
        <v>00</v>
      </c>
      <c r="F374" s="14" t="str">
        <f t="shared" si="77"/>
        <v>00</v>
      </c>
      <c r="G374" s="18">
        <v>3295220000</v>
      </c>
      <c r="H374" s="15" t="s">
        <v>278</v>
      </c>
      <c r="I374" s="12" t="s">
        <v>13</v>
      </c>
      <c r="K374" t="str">
        <f t="shared" si="66"/>
        <v>3295220000</v>
      </c>
      <c r="L374" t="str">
        <f t="shared" si="67"/>
        <v>'3295220000'</v>
      </c>
      <c r="M374" t="str">
        <f t="shared" si="68"/>
        <v>'OUTROS ENCARGOS SOBRE A DÍVIDA POR CONTRATO '</v>
      </c>
      <c r="N374" t="str">
        <f t="shared" si="69"/>
        <v>'S'</v>
      </c>
      <c r="O374">
        <f t="shared" si="70"/>
        <v>6</v>
      </c>
      <c r="P374" t="str">
        <f t="shared" si="71"/>
        <v>Insert into CONTA_RECEITA_DESPESA  (VERSION,ATIVO,DATE_CREATED,LAST_UPDATED,TIPO,CODIGO,DESCRICAO,ANALITICO,TAMANHO) values (0,'S',sysdate,sysdate,'D','3295220000','OUTROS ENCARGOS SOBRE A DÍVIDA POR CONTRATO ','S',6);</v>
      </c>
    </row>
    <row r="375" spans="1:16" ht="17" thickBot="1" x14ac:dyDescent="0.25">
      <c r="A375" s="11" t="str">
        <f t="shared" si="72"/>
        <v>3</v>
      </c>
      <c r="B375" s="12" t="str">
        <f t="shared" si="73"/>
        <v>2</v>
      </c>
      <c r="C375" s="13" t="str">
        <f t="shared" si="74"/>
        <v>95</v>
      </c>
      <c r="D375" s="13" t="str">
        <f t="shared" si="75"/>
        <v>92</v>
      </c>
      <c r="E375" s="13" t="str">
        <f t="shared" si="76"/>
        <v>00</v>
      </c>
      <c r="F375" s="14" t="str">
        <f t="shared" si="77"/>
        <v>00</v>
      </c>
      <c r="G375" s="18">
        <v>3295920000</v>
      </c>
      <c r="H375" s="15" t="s">
        <v>216</v>
      </c>
      <c r="I375" s="12" t="s">
        <v>13</v>
      </c>
      <c r="K375" t="str">
        <f t="shared" si="66"/>
        <v>3295920000</v>
      </c>
      <c r="L375" t="str">
        <f t="shared" si="67"/>
        <v>'3295920000'</v>
      </c>
      <c r="M375" t="str">
        <f t="shared" si="68"/>
        <v>'DESPESAS DE EXERCÍCIOS ANTERIORES '</v>
      </c>
      <c r="N375" t="str">
        <f t="shared" si="69"/>
        <v>'S'</v>
      </c>
      <c r="O375">
        <f t="shared" si="70"/>
        <v>6</v>
      </c>
      <c r="P375" t="str">
        <f t="shared" si="71"/>
        <v>Insert into CONTA_RECEITA_DESPESA  (VERSION,ATIVO,DATE_CREATED,LAST_UPDATED,TIPO,CODIGO,DESCRICAO,ANALITICO,TAMANHO) values (0,'S',sysdate,sysdate,'D','3295920000','DESPESAS DE EXERCÍCIOS ANTERIORES ','S',6);</v>
      </c>
    </row>
    <row r="376" spans="1:16" ht="17" thickBot="1" x14ac:dyDescent="0.25">
      <c r="A376" s="11" t="str">
        <f t="shared" si="72"/>
        <v>3</v>
      </c>
      <c r="B376" s="12" t="str">
        <f t="shared" si="73"/>
        <v>2</v>
      </c>
      <c r="C376" s="13" t="str">
        <f t="shared" si="74"/>
        <v>95</v>
      </c>
      <c r="D376" s="13" t="str">
        <f t="shared" si="75"/>
        <v>99</v>
      </c>
      <c r="E376" s="13" t="str">
        <f t="shared" si="76"/>
        <v>00</v>
      </c>
      <c r="F376" s="14" t="str">
        <f t="shared" si="77"/>
        <v>00</v>
      </c>
      <c r="G376" s="18">
        <v>3295990000</v>
      </c>
      <c r="H376" s="15" t="s">
        <v>17</v>
      </c>
      <c r="I376" s="12" t="s">
        <v>13</v>
      </c>
      <c r="K376" t="str">
        <f t="shared" si="66"/>
        <v>3295990000</v>
      </c>
      <c r="L376" t="str">
        <f t="shared" si="67"/>
        <v>'3295990000'</v>
      </c>
      <c r="M376" t="str">
        <f t="shared" si="68"/>
        <v>'ELEMENTO GENÉRICO'</v>
      </c>
      <c r="N376" t="str">
        <f t="shared" si="69"/>
        <v>'S'</v>
      </c>
      <c r="O376">
        <f t="shared" si="70"/>
        <v>6</v>
      </c>
      <c r="P376" t="str">
        <f t="shared" si="71"/>
        <v>Insert into CONTA_RECEITA_DESPESA  (VERSION,ATIVO,DATE_CREATED,LAST_UPDATED,TIPO,CODIGO,DESCRICAO,ANALITICO,TAMANHO) values (0,'S',sysdate,sysdate,'D','3295990000','ELEMENTO GENÉRICO','S',6);</v>
      </c>
    </row>
    <row r="377" spans="1:16" ht="33" thickBot="1" x14ac:dyDescent="0.25">
      <c r="A377" s="11" t="str">
        <f t="shared" si="72"/>
        <v>3</v>
      </c>
      <c r="B377" s="12" t="str">
        <f t="shared" si="73"/>
        <v>2</v>
      </c>
      <c r="C377" s="13" t="str">
        <f t="shared" si="74"/>
        <v>96</v>
      </c>
      <c r="D377" s="13" t="str">
        <f t="shared" si="75"/>
        <v>00</v>
      </c>
      <c r="E377" s="13" t="str">
        <f t="shared" si="76"/>
        <v>00</v>
      </c>
      <c r="F377" s="14" t="str">
        <f t="shared" si="77"/>
        <v>00</v>
      </c>
      <c r="G377" s="18">
        <v>3296000000</v>
      </c>
      <c r="H377" s="15" t="s">
        <v>241</v>
      </c>
      <c r="I377" s="12" t="s">
        <v>10</v>
      </c>
      <c r="K377" t="str">
        <f t="shared" si="66"/>
        <v>3296000000</v>
      </c>
      <c r="L377" t="str">
        <f t="shared" si="67"/>
        <v>'3296000000'</v>
      </c>
      <c r="M377" t="str">
        <f t="shared" si="68"/>
        <v>'APLICAÇÃO DIRETA À CONTA DE RECURSOS DE QUE TRATA O ART. 25 DA LEI COMPLEMENTAR Nº 141, DE 2012.'</v>
      </c>
      <c r="N377" t="str">
        <f t="shared" si="69"/>
        <v>'N'</v>
      </c>
      <c r="O377">
        <f t="shared" si="70"/>
        <v>4</v>
      </c>
      <c r="P377" t="str">
        <f t="shared" si="71"/>
        <v>Insert into CONTA_RECEITA_DESPESA  (VERSION,ATIVO,DATE_CREATED,LAST_UPDATED,TIPO,CODIGO,DESCRICAO,ANALITICO,TAMANHO) values (0,'S',sysdate,sysdate,'D','3296000000','APLICAÇÃO DIRETA À CONTA DE RECURSOS DE QUE TRATA O ART. 25 DA LEI COMPLEMENTAR Nº 141, DE 2012.','N',4);</v>
      </c>
    </row>
    <row r="378" spans="1:16" ht="17" thickBot="1" x14ac:dyDescent="0.25">
      <c r="A378" s="11" t="str">
        <f t="shared" si="72"/>
        <v>3</v>
      </c>
      <c r="B378" s="12" t="str">
        <f t="shared" si="73"/>
        <v>2</v>
      </c>
      <c r="C378" s="13" t="str">
        <f t="shared" si="74"/>
        <v>96</v>
      </c>
      <c r="D378" s="13" t="str">
        <f t="shared" si="75"/>
        <v>21</v>
      </c>
      <c r="E378" s="13" t="str">
        <f t="shared" si="76"/>
        <v>00</v>
      </c>
      <c r="F378" s="14" t="str">
        <f t="shared" si="77"/>
        <v>00</v>
      </c>
      <c r="G378" s="18">
        <v>3296210000</v>
      </c>
      <c r="H378" s="15" t="s">
        <v>279</v>
      </c>
      <c r="I378" s="12" t="s">
        <v>13</v>
      </c>
      <c r="K378" t="str">
        <f t="shared" si="66"/>
        <v>3296210000</v>
      </c>
      <c r="L378" t="str">
        <f t="shared" si="67"/>
        <v>'3296210000'</v>
      </c>
      <c r="M378" t="str">
        <f t="shared" si="68"/>
        <v>'JUROS SOBRE A DÍVIDA POR CONTRATO '</v>
      </c>
      <c r="N378" t="str">
        <f t="shared" si="69"/>
        <v>'S'</v>
      </c>
      <c r="O378">
        <f t="shared" si="70"/>
        <v>6</v>
      </c>
      <c r="P378" t="str">
        <f t="shared" si="71"/>
        <v>Insert into CONTA_RECEITA_DESPESA  (VERSION,ATIVO,DATE_CREATED,LAST_UPDATED,TIPO,CODIGO,DESCRICAO,ANALITICO,TAMANHO) values (0,'S',sysdate,sysdate,'D','3296210000','JUROS SOBRE A DÍVIDA POR CONTRATO ','S',6);</v>
      </c>
    </row>
    <row r="379" spans="1:16" ht="17" thickBot="1" x14ac:dyDescent="0.25">
      <c r="A379" s="11" t="str">
        <f t="shared" si="72"/>
        <v>3</v>
      </c>
      <c r="B379" s="12" t="str">
        <f t="shared" si="73"/>
        <v>2</v>
      </c>
      <c r="C379" s="13" t="str">
        <f t="shared" si="74"/>
        <v>96</v>
      </c>
      <c r="D379" s="13" t="str">
        <f t="shared" si="75"/>
        <v>22</v>
      </c>
      <c r="E379" s="13" t="str">
        <f t="shared" si="76"/>
        <v>00</v>
      </c>
      <c r="F379" s="14" t="str">
        <f t="shared" si="77"/>
        <v>00</v>
      </c>
      <c r="G379" s="18">
        <v>3296220000</v>
      </c>
      <c r="H379" s="15" t="s">
        <v>278</v>
      </c>
      <c r="I379" s="12" t="s">
        <v>13</v>
      </c>
      <c r="K379" t="str">
        <f t="shared" si="66"/>
        <v>3296220000</v>
      </c>
      <c r="L379" t="str">
        <f t="shared" si="67"/>
        <v>'3296220000'</v>
      </c>
      <c r="M379" t="str">
        <f t="shared" si="68"/>
        <v>'OUTROS ENCARGOS SOBRE A DÍVIDA POR CONTRATO '</v>
      </c>
      <c r="N379" t="str">
        <f t="shared" si="69"/>
        <v>'S'</v>
      </c>
      <c r="O379">
        <f t="shared" si="70"/>
        <v>6</v>
      </c>
      <c r="P379" t="str">
        <f t="shared" si="71"/>
        <v>Insert into CONTA_RECEITA_DESPESA  (VERSION,ATIVO,DATE_CREATED,LAST_UPDATED,TIPO,CODIGO,DESCRICAO,ANALITICO,TAMANHO) values (0,'S',sysdate,sysdate,'D','3296220000','OUTROS ENCARGOS SOBRE A DÍVIDA POR CONTRATO ','S',6);</v>
      </c>
    </row>
    <row r="380" spans="1:16" ht="17" thickBot="1" x14ac:dyDescent="0.25">
      <c r="A380" s="11" t="str">
        <f t="shared" si="72"/>
        <v>3</v>
      </c>
      <c r="B380" s="12" t="str">
        <f t="shared" si="73"/>
        <v>2</v>
      </c>
      <c r="C380" s="13" t="str">
        <f t="shared" si="74"/>
        <v>96</v>
      </c>
      <c r="D380" s="13" t="str">
        <f t="shared" si="75"/>
        <v>92</v>
      </c>
      <c r="E380" s="13" t="str">
        <f t="shared" si="76"/>
        <v>00</v>
      </c>
      <c r="F380" s="14" t="str">
        <f t="shared" si="77"/>
        <v>00</v>
      </c>
      <c r="G380" s="18">
        <v>3296920000</v>
      </c>
      <c r="H380" s="15" t="s">
        <v>216</v>
      </c>
      <c r="I380" s="12" t="s">
        <v>13</v>
      </c>
      <c r="K380" t="str">
        <f t="shared" si="66"/>
        <v>3296920000</v>
      </c>
      <c r="L380" t="str">
        <f t="shared" si="67"/>
        <v>'3296920000'</v>
      </c>
      <c r="M380" t="str">
        <f t="shared" si="68"/>
        <v>'DESPESAS DE EXERCÍCIOS ANTERIORES '</v>
      </c>
      <c r="N380" t="str">
        <f t="shared" si="69"/>
        <v>'S'</v>
      </c>
      <c r="O380">
        <f t="shared" si="70"/>
        <v>6</v>
      </c>
      <c r="P380" t="str">
        <f t="shared" si="71"/>
        <v>Insert into CONTA_RECEITA_DESPESA  (VERSION,ATIVO,DATE_CREATED,LAST_UPDATED,TIPO,CODIGO,DESCRICAO,ANALITICO,TAMANHO) values (0,'S',sysdate,sysdate,'D','3296920000','DESPESAS DE EXERCÍCIOS ANTERIORES ','S',6);</v>
      </c>
    </row>
    <row r="381" spans="1:16" ht="17" thickBot="1" x14ac:dyDescent="0.25">
      <c r="A381" s="11" t="str">
        <f t="shared" si="72"/>
        <v>3</v>
      </c>
      <c r="B381" s="12" t="str">
        <f t="shared" si="73"/>
        <v>2</v>
      </c>
      <c r="C381" s="13" t="str">
        <f t="shared" si="74"/>
        <v>96</v>
      </c>
      <c r="D381" s="13" t="str">
        <f t="shared" si="75"/>
        <v>99</v>
      </c>
      <c r="E381" s="13" t="str">
        <f t="shared" si="76"/>
        <v>00</v>
      </c>
      <c r="F381" s="14" t="str">
        <f t="shared" si="77"/>
        <v>00</v>
      </c>
      <c r="G381" s="18">
        <v>3296990000</v>
      </c>
      <c r="H381" s="15" t="s">
        <v>17</v>
      </c>
      <c r="I381" s="12" t="s">
        <v>13</v>
      </c>
      <c r="K381" t="str">
        <f t="shared" si="66"/>
        <v>3296990000</v>
      </c>
      <c r="L381" t="str">
        <f t="shared" si="67"/>
        <v>'3296990000'</v>
      </c>
      <c r="M381" t="str">
        <f t="shared" si="68"/>
        <v>'ELEMENTO GENÉRICO'</v>
      </c>
      <c r="N381" t="str">
        <f t="shared" si="69"/>
        <v>'S'</v>
      </c>
      <c r="O381">
        <f t="shared" si="70"/>
        <v>6</v>
      </c>
      <c r="P381" t="str">
        <f t="shared" si="71"/>
        <v>Insert into CONTA_RECEITA_DESPESA  (VERSION,ATIVO,DATE_CREATED,LAST_UPDATED,TIPO,CODIGO,DESCRICAO,ANALITICO,TAMANHO) values (0,'S',sysdate,sysdate,'D','3296990000','ELEMENTO GENÉRICO','S',6);</v>
      </c>
    </row>
    <row r="382" spans="1:16" ht="17" thickBot="1" x14ac:dyDescent="0.25">
      <c r="A382" s="11" t="str">
        <f t="shared" si="72"/>
        <v>3</v>
      </c>
      <c r="B382" s="12" t="str">
        <f t="shared" si="73"/>
        <v>2</v>
      </c>
      <c r="C382" s="13" t="str">
        <f t="shared" si="74"/>
        <v>99</v>
      </c>
      <c r="D382" s="13" t="str">
        <f t="shared" si="75"/>
        <v>00</v>
      </c>
      <c r="E382" s="13" t="str">
        <f t="shared" si="76"/>
        <v>00</v>
      </c>
      <c r="F382" s="14" t="str">
        <f t="shared" si="77"/>
        <v>00</v>
      </c>
      <c r="G382" s="18">
        <v>3299000000</v>
      </c>
      <c r="H382" s="15" t="s">
        <v>246</v>
      </c>
      <c r="I382" s="12" t="s">
        <v>13</v>
      </c>
      <c r="K382" t="str">
        <f t="shared" si="66"/>
        <v>3299000000</v>
      </c>
      <c r="L382" t="str">
        <f t="shared" si="67"/>
        <v>'3299000000'</v>
      </c>
      <c r="M382" t="str">
        <f t="shared" si="68"/>
        <v>'MODALIDADE GENÉRICA'</v>
      </c>
      <c r="N382" t="str">
        <f t="shared" si="69"/>
        <v>'S'</v>
      </c>
      <c r="O382">
        <f t="shared" si="70"/>
        <v>4</v>
      </c>
      <c r="P382" t="str">
        <f t="shared" si="71"/>
        <v>Insert into CONTA_RECEITA_DESPESA  (VERSION,ATIVO,DATE_CREATED,LAST_UPDATED,TIPO,CODIGO,DESCRICAO,ANALITICO,TAMANHO) values (0,'S',sysdate,sysdate,'D','3299000000','MODALIDADE GENÉRICA','S',4);</v>
      </c>
    </row>
    <row r="383" spans="1:16" ht="17" thickBot="1" x14ac:dyDescent="0.25">
      <c r="A383" s="11" t="str">
        <f t="shared" si="72"/>
        <v>3</v>
      </c>
      <c r="B383" s="12" t="str">
        <f t="shared" si="73"/>
        <v>3</v>
      </c>
      <c r="C383" s="13" t="str">
        <f t="shared" si="74"/>
        <v>00</v>
      </c>
      <c r="D383" s="13" t="str">
        <f t="shared" si="75"/>
        <v>00</v>
      </c>
      <c r="E383" s="13" t="str">
        <f t="shared" si="76"/>
        <v>00</v>
      </c>
      <c r="F383" s="14" t="str">
        <f t="shared" si="77"/>
        <v>00</v>
      </c>
      <c r="G383" s="18">
        <v>3300000000</v>
      </c>
      <c r="H383" s="15" t="s">
        <v>280</v>
      </c>
      <c r="I383" s="12" t="s">
        <v>10</v>
      </c>
      <c r="K383" t="str">
        <f t="shared" si="66"/>
        <v>3300000000</v>
      </c>
      <c r="L383" t="str">
        <f t="shared" si="67"/>
        <v>'3300000000'</v>
      </c>
      <c r="M383" t="str">
        <f t="shared" si="68"/>
        <v>'OUTRAS DESPESAS CORRENTES'</v>
      </c>
      <c r="N383" t="str">
        <f t="shared" si="69"/>
        <v>'N'</v>
      </c>
      <c r="O383">
        <f t="shared" si="70"/>
        <v>2</v>
      </c>
      <c r="P383" t="str">
        <f t="shared" si="71"/>
        <v>Insert into CONTA_RECEITA_DESPESA  (VERSION,ATIVO,DATE_CREATED,LAST_UPDATED,TIPO,CODIGO,DESCRICAO,ANALITICO,TAMANHO) values (0,'S',sysdate,sysdate,'D','3300000000','OUTRAS DESPESAS CORRENTES','N',2);</v>
      </c>
    </row>
    <row r="384" spans="1:16" ht="17" thickBot="1" x14ac:dyDescent="0.25">
      <c r="A384" s="11" t="str">
        <f t="shared" si="72"/>
        <v>3</v>
      </c>
      <c r="B384" s="12" t="str">
        <f t="shared" si="73"/>
        <v>3</v>
      </c>
      <c r="C384" s="13" t="str">
        <f t="shared" si="74"/>
        <v>20</v>
      </c>
      <c r="D384" s="13" t="str">
        <f t="shared" si="75"/>
        <v>00</v>
      </c>
      <c r="E384" s="13" t="str">
        <f t="shared" si="76"/>
        <v>00</v>
      </c>
      <c r="F384" s="14" t="str">
        <f t="shared" si="77"/>
        <v>00</v>
      </c>
      <c r="G384" s="18">
        <v>3320000000</v>
      </c>
      <c r="H384" s="15" t="s">
        <v>12</v>
      </c>
      <c r="I384" s="12" t="s">
        <v>10</v>
      </c>
      <c r="K384" t="str">
        <f t="shared" si="66"/>
        <v>3320000000</v>
      </c>
      <c r="L384" t="str">
        <f t="shared" si="67"/>
        <v>'3320000000'</v>
      </c>
      <c r="M384" t="str">
        <f t="shared" si="68"/>
        <v>'TRANSFERÊNCIAS À UNIÃO'</v>
      </c>
      <c r="N384" t="str">
        <f t="shared" si="69"/>
        <v>'N'</v>
      </c>
      <c r="O384">
        <f t="shared" si="70"/>
        <v>4</v>
      </c>
      <c r="P384" t="str">
        <f t="shared" si="71"/>
        <v>Insert into CONTA_RECEITA_DESPESA  (VERSION,ATIVO,DATE_CREATED,LAST_UPDATED,TIPO,CODIGO,DESCRICAO,ANALITICO,TAMANHO) values (0,'S',sysdate,sysdate,'D','3320000000','TRANSFERÊNCIAS À UNIÃO','N',4);</v>
      </c>
    </row>
    <row r="385" spans="1:17" ht="17" thickBot="1" x14ac:dyDescent="0.25">
      <c r="A385" s="11" t="str">
        <f t="shared" si="72"/>
        <v>3</v>
      </c>
      <c r="B385" s="12" t="str">
        <f t="shared" si="73"/>
        <v>3</v>
      </c>
      <c r="C385" s="13" t="str">
        <f t="shared" si="74"/>
        <v>20</v>
      </c>
      <c r="D385" s="13" t="str">
        <f t="shared" si="75"/>
        <v>41</v>
      </c>
      <c r="E385" s="13" t="str">
        <f t="shared" si="76"/>
        <v>00</v>
      </c>
      <c r="F385" s="14" t="str">
        <f t="shared" si="77"/>
        <v>00</v>
      </c>
      <c r="G385" s="18">
        <v>3320410000</v>
      </c>
      <c r="H385" s="15" t="s">
        <v>16</v>
      </c>
      <c r="I385" s="12" t="s">
        <v>13</v>
      </c>
      <c r="K385" t="str">
        <f t="shared" si="66"/>
        <v>3320410000</v>
      </c>
      <c r="L385" t="str">
        <f t="shared" si="67"/>
        <v>'3320410000'</v>
      </c>
      <c r="M385" t="str">
        <f t="shared" si="68"/>
        <v>'CONTRIBUIÇÕES'</v>
      </c>
      <c r="N385" t="str">
        <f t="shared" si="69"/>
        <v>'S'</v>
      </c>
      <c r="O385">
        <f t="shared" si="70"/>
        <v>6</v>
      </c>
      <c r="P385" t="str">
        <f t="shared" si="71"/>
        <v>Insert into CONTA_RECEITA_DESPESA  (VERSION,ATIVO,DATE_CREATED,LAST_UPDATED,TIPO,CODIGO,DESCRICAO,ANALITICO,TAMANHO) values (0,'S',sysdate,sysdate,'D','3320410000','CONTRIBUIÇÕES','S',6);</v>
      </c>
    </row>
    <row r="386" spans="1:17" ht="17" thickBot="1" x14ac:dyDescent="0.25">
      <c r="A386" s="11" t="str">
        <f t="shared" si="72"/>
        <v>3</v>
      </c>
      <c r="B386" s="12" t="str">
        <f t="shared" si="73"/>
        <v>3</v>
      </c>
      <c r="C386" s="13" t="str">
        <f t="shared" si="74"/>
        <v>20</v>
      </c>
      <c r="D386" s="13" t="str">
        <f t="shared" si="75"/>
        <v>99</v>
      </c>
      <c r="E386" s="13" t="str">
        <f t="shared" si="76"/>
        <v>00</v>
      </c>
      <c r="F386" s="14" t="str">
        <f t="shared" si="77"/>
        <v>00</v>
      </c>
      <c r="G386" s="18">
        <v>3320990000</v>
      </c>
      <c r="H386" s="15" t="s">
        <v>17</v>
      </c>
      <c r="I386" s="12" t="s">
        <v>13</v>
      </c>
      <c r="K386" t="str">
        <f t="shared" si="66"/>
        <v>3320990000</v>
      </c>
      <c r="L386" t="str">
        <f t="shared" si="67"/>
        <v>'3320990000'</v>
      </c>
      <c r="M386" t="str">
        <f t="shared" si="68"/>
        <v>'ELEMENTO GENÉRICO'</v>
      </c>
      <c r="N386" t="str">
        <f t="shared" si="69"/>
        <v>'S'</v>
      </c>
      <c r="O386">
        <f t="shared" si="70"/>
        <v>6</v>
      </c>
      <c r="P386" t="str">
        <f t="shared" si="71"/>
        <v>Insert into CONTA_RECEITA_DESPESA  (VERSION,ATIVO,DATE_CREATED,LAST_UPDATED,TIPO,CODIGO,DESCRICAO,ANALITICO,TAMANHO) values (0,'S',sysdate,sysdate,'D','3320990000','ELEMENTO GENÉRICO','S',6);</v>
      </c>
    </row>
    <row r="387" spans="1:17" ht="17" thickBot="1" x14ac:dyDescent="0.25">
      <c r="A387" s="11" t="str">
        <f t="shared" si="72"/>
        <v>3</v>
      </c>
      <c r="B387" s="12" t="str">
        <f t="shared" si="73"/>
        <v>3</v>
      </c>
      <c r="C387" s="13" t="str">
        <f t="shared" si="74"/>
        <v>22</v>
      </c>
      <c r="D387" s="13" t="str">
        <f t="shared" si="75"/>
        <v>00</v>
      </c>
      <c r="E387" s="13" t="str">
        <f t="shared" si="76"/>
        <v>00</v>
      </c>
      <c r="F387" s="14" t="str">
        <f t="shared" si="77"/>
        <v>00</v>
      </c>
      <c r="G387" s="18">
        <v>3322000000</v>
      </c>
      <c r="H387" s="15" t="s">
        <v>14</v>
      </c>
      <c r="I387" s="12" t="s">
        <v>10</v>
      </c>
      <c r="K387" t="str">
        <f t="shared" si="66"/>
        <v>3322000000</v>
      </c>
      <c r="L387" t="str">
        <f t="shared" si="67"/>
        <v>'3322000000'</v>
      </c>
      <c r="M387" t="str">
        <f t="shared" si="68"/>
        <v>'EXECUÇÃO ORÇAMENTÁRIA DELEGADA À UNIÃO '</v>
      </c>
      <c r="N387" t="str">
        <f t="shared" si="69"/>
        <v>'N'</v>
      </c>
      <c r="O387">
        <f t="shared" si="70"/>
        <v>4</v>
      </c>
      <c r="P387" t="str">
        <f t="shared" si="71"/>
        <v>Insert into CONTA_RECEITA_DESPESA  (VERSION,ATIVO,DATE_CREATED,LAST_UPDATED,TIPO,CODIGO,DESCRICAO,ANALITICO,TAMANHO) values (0,'S',sysdate,sysdate,'D','3322000000','EXECUÇÃO ORÇAMENTÁRIA DELEGADA À UNIÃO ','N',4);</v>
      </c>
    </row>
    <row r="388" spans="1:17" ht="17" thickBot="1" x14ac:dyDescent="0.25">
      <c r="A388" s="11" t="str">
        <f t="shared" si="72"/>
        <v>3</v>
      </c>
      <c r="B388" s="12" t="str">
        <f t="shared" si="73"/>
        <v>3</v>
      </c>
      <c r="C388" s="13" t="str">
        <f t="shared" si="74"/>
        <v>22</v>
      </c>
      <c r="D388" s="13" t="str">
        <f t="shared" si="75"/>
        <v>14</v>
      </c>
      <c r="E388" s="13" t="str">
        <f t="shared" si="76"/>
        <v>00</v>
      </c>
      <c r="F388" s="14" t="str">
        <f t="shared" si="77"/>
        <v>00</v>
      </c>
      <c r="G388" s="18">
        <v>3322140000</v>
      </c>
      <c r="H388" s="15" t="s">
        <v>281</v>
      </c>
      <c r="I388" s="12" t="s">
        <v>13</v>
      </c>
      <c r="K388" t="str">
        <f t="shared" si="66"/>
        <v>3322140000</v>
      </c>
      <c r="L388" t="str">
        <f t="shared" si="67"/>
        <v>'3322140000'</v>
      </c>
      <c r="M388" t="str">
        <f t="shared" si="68"/>
        <v>'DIÁRIAS -  CIVIL  '</v>
      </c>
      <c r="N388" t="str">
        <f t="shared" si="69"/>
        <v>'S'</v>
      </c>
      <c r="O388">
        <f t="shared" si="70"/>
        <v>6</v>
      </c>
      <c r="P388" t="str">
        <f t="shared" si="71"/>
        <v>Insert into CONTA_RECEITA_DESPESA  (VERSION,ATIVO,DATE_CREATED,LAST_UPDATED,TIPO,CODIGO,DESCRICAO,ANALITICO,TAMANHO) values (0,'S',sysdate,sysdate,'D','3322140000','DIÁRIAS -  CIVIL  ','S',6);</v>
      </c>
    </row>
    <row r="389" spans="1:17" ht="17" thickBot="1" x14ac:dyDescent="0.25">
      <c r="A389" s="11" t="str">
        <f t="shared" si="72"/>
        <v>3</v>
      </c>
      <c r="B389" s="12" t="str">
        <f t="shared" si="73"/>
        <v>3</v>
      </c>
      <c r="C389" s="13" t="str">
        <f t="shared" si="74"/>
        <v>22</v>
      </c>
      <c r="D389" s="13" t="str">
        <f t="shared" si="75"/>
        <v>30</v>
      </c>
      <c r="E389" s="13" t="str">
        <f t="shared" si="76"/>
        <v>00</v>
      </c>
      <c r="F389" s="14" t="str">
        <f t="shared" si="77"/>
        <v>00</v>
      </c>
      <c r="G389" s="18">
        <v>3322300000</v>
      </c>
      <c r="H389" s="15" t="s">
        <v>282</v>
      </c>
      <c r="I389" s="12" t="s">
        <v>13</v>
      </c>
      <c r="K389" t="str">
        <f t="shared" si="66"/>
        <v>3322300000</v>
      </c>
      <c r="L389" t="str">
        <f t="shared" si="67"/>
        <v>'3322300000'</v>
      </c>
      <c r="M389" t="str">
        <f t="shared" si="68"/>
        <v>'MATERIAL DE CONSUMO  '</v>
      </c>
      <c r="N389" t="str">
        <f t="shared" si="69"/>
        <v>'S'</v>
      </c>
      <c r="O389">
        <f t="shared" si="70"/>
        <v>6</v>
      </c>
      <c r="P389" t="str">
        <f t="shared" si="71"/>
        <v>Insert into CONTA_RECEITA_DESPESA  (VERSION,ATIVO,DATE_CREATED,LAST_UPDATED,TIPO,CODIGO,DESCRICAO,ANALITICO,TAMANHO) values (0,'S',sysdate,sysdate,'D','3322300000','MATERIAL DE CONSUMO  ','S',6);</v>
      </c>
    </row>
    <row r="390" spans="1:17" ht="17" thickBot="1" x14ac:dyDescent="0.25">
      <c r="A390" s="11" t="str">
        <f t="shared" si="72"/>
        <v>3</v>
      </c>
      <c r="B390" s="12" t="str">
        <f t="shared" si="73"/>
        <v>3</v>
      </c>
      <c r="C390" s="13" t="str">
        <f t="shared" si="74"/>
        <v>22</v>
      </c>
      <c r="D390" s="13" t="str">
        <f t="shared" si="75"/>
        <v>35</v>
      </c>
      <c r="E390" s="13" t="str">
        <f t="shared" si="76"/>
        <v>00</v>
      </c>
      <c r="F390" s="14" t="str">
        <f t="shared" si="77"/>
        <v>00</v>
      </c>
      <c r="G390" s="18">
        <v>3322350000</v>
      </c>
      <c r="H390" s="15" t="s">
        <v>283</v>
      </c>
      <c r="I390" s="12" t="s">
        <v>13</v>
      </c>
      <c r="K390" t="str">
        <f t="shared" ref="K390:K453" si="78">SUBSTITUTE(G390,".","")</f>
        <v>3322350000</v>
      </c>
      <c r="L390" t="str">
        <f t="shared" ref="L390:L453" si="79">_xlfn.CONCAT("'",K390,"'")</f>
        <v>'3322350000'</v>
      </c>
      <c r="M390" t="str">
        <f t="shared" ref="M390:M453" si="80">_xlfn.CONCAT("'",CLEAN(H390),"'")</f>
        <v>'SERVIÇOS DE CONSULTORIA  '</v>
      </c>
      <c r="N390" t="str">
        <f t="shared" ref="N390:N453" si="81">IF(TRIM(I390)="Sintética","'N'",IF(TRIM(I390)="Analítica","'S'","*ERR0*"))</f>
        <v>'S'</v>
      </c>
      <c r="O390">
        <f t="shared" ref="O390:O453" si="82">IF(RIGHT(K390,2)&lt;&gt;"00",10,IF(MID(K390,7,2)&lt;&gt;"00",8,IF(MID(K390,5,2)&lt;&gt;"00",6,IF(MID(K390,3,2)&lt;&gt;"00",4,IF(MID(K390,2,1)&lt;&gt;"0",2,IF(LEFT(K390,1)&lt;&gt;"0",1,"*ERR0*"))))))</f>
        <v>6</v>
      </c>
      <c r="P390" t="str">
        <f t="shared" ref="P390:P453" si="83">_xlfn.CONCAT("Insert into CONTA_RECEITA_DESPESA  (VERSION,ATIVO,DATE_CREATED,LAST_UPDATED,TIPO,CODIGO,DESCRICAO,ANALITICO,TAMANHO) values (0,'S',sysdate,sysdate,'D',",L390,",",M390,",",N390,",",O390,");")</f>
        <v>Insert into CONTA_RECEITA_DESPESA  (VERSION,ATIVO,DATE_CREATED,LAST_UPDATED,TIPO,CODIGO,DESCRICAO,ANALITICO,TAMANHO) values (0,'S',sysdate,sysdate,'D','3322350000','SERVIÇOS DE CONSULTORIA  ','S',6);</v>
      </c>
    </row>
    <row r="391" spans="1:17" ht="17" thickBot="1" x14ac:dyDescent="0.25">
      <c r="A391" s="11" t="str">
        <f t="shared" si="72"/>
        <v>3</v>
      </c>
      <c r="B391" s="12" t="str">
        <f t="shared" si="73"/>
        <v>3</v>
      </c>
      <c r="C391" s="13" t="str">
        <f t="shared" si="74"/>
        <v>22</v>
      </c>
      <c r="D391" s="13" t="str">
        <f t="shared" si="75"/>
        <v>36</v>
      </c>
      <c r="E391" s="13" t="str">
        <f t="shared" si="76"/>
        <v>00</v>
      </c>
      <c r="F391" s="14" t="str">
        <f t="shared" si="77"/>
        <v>00</v>
      </c>
      <c r="G391" s="18">
        <v>3322360000</v>
      </c>
      <c r="H391" s="15" t="s">
        <v>284</v>
      </c>
      <c r="I391" s="12" t="s">
        <v>13</v>
      </c>
      <c r="K391" t="str">
        <f t="shared" si="78"/>
        <v>3322360000</v>
      </c>
      <c r="L391" t="str">
        <f t="shared" si="79"/>
        <v>'3322360000'</v>
      </c>
      <c r="M391" t="str">
        <f t="shared" si="80"/>
        <v>'OUTROS SERVIÇOS DE TERCEIROS - PESSOA FÍSICA  '</v>
      </c>
      <c r="N391" t="str">
        <f t="shared" si="81"/>
        <v>'S'</v>
      </c>
      <c r="O391">
        <f t="shared" si="82"/>
        <v>6</v>
      </c>
      <c r="P391" t="str">
        <f t="shared" si="83"/>
        <v>Insert into CONTA_RECEITA_DESPESA  (VERSION,ATIVO,DATE_CREATED,LAST_UPDATED,TIPO,CODIGO,DESCRICAO,ANALITICO,TAMANHO) values (0,'S',sysdate,sysdate,'D','3322360000','OUTROS SERVIÇOS DE TERCEIROS - PESSOA FÍSICA  ','S',6);</v>
      </c>
    </row>
    <row r="392" spans="1:17" ht="17" thickBot="1" x14ac:dyDescent="0.25">
      <c r="A392" s="11" t="str">
        <f t="shared" si="72"/>
        <v>3</v>
      </c>
      <c r="B392" s="12" t="str">
        <f t="shared" si="73"/>
        <v>3</v>
      </c>
      <c r="C392" s="13" t="str">
        <f t="shared" si="74"/>
        <v>22</v>
      </c>
      <c r="D392" s="13" t="str">
        <f t="shared" si="75"/>
        <v>39</v>
      </c>
      <c r="E392" s="13" t="str">
        <f t="shared" si="76"/>
        <v>00</v>
      </c>
      <c r="F392" s="14" t="str">
        <f t="shared" si="77"/>
        <v>00</v>
      </c>
      <c r="G392" s="18">
        <v>3322390000</v>
      </c>
      <c r="H392" s="15" t="s">
        <v>285</v>
      </c>
      <c r="I392" s="12" t="s">
        <v>13</v>
      </c>
      <c r="K392" t="str">
        <f t="shared" si="78"/>
        <v>3322390000</v>
      </c>
      <c r="L392" t="str">
        <f t="shared" si="79"/>
        <v>'3322390000'</v>
      </c>
      <c r="M392" t="str">
        <f t="shared" si="80"/>
        <v>'OUTROS SERVIÇOS DE TERCEIROS - PESSOA JURÍDICA  '</v>
      </c>
      <c r="N392" t="str">
        <f t="shared" si="81"/>
        <v>'S'</v>
      </c>
      <c r="O392">
        <f t="shared" si="82"/>
        <v>6</v>
      </c>
      <c r="P392" t="str">
        <f t="shared" si="83"/>
        <v>Insert into CONTA_RECEITA_DESPESA  (VERSION,ATIVO,DATE_CREATED,LAST_UPDATED,TIPO,CODIGO,DESCRICAO,ANALITICO,TAMANHO) values (0,'S',sysdate,sysdate,'D','3322390000','OUTROS SERVIÇOS DE TERCEIROS - PESSOA JURÍDICA  ','S',6);</v>
      </c>
    </row>
    <row r="393" spans="1:17" ht="17" thickBot="1" x14ac:dyDescent="0.25">
      <c r="A393" s="11" t="str">
        <f t="shared" ref="A393:A456" si="84">MID($G393,1,1)</f>
        <v>3</v>
      </c>
      <c r="B393" s="12" t="str">
        <f t="shared" ref="B393:B456" si="85">MID($G393,2,1)</f>
        <v>3</v>
      </c>
      <c r="C393" s="13" t="str">
        <f t="shared" ref="C393:C456" si="86">MID($G393,3,2)</f>
        <v>22</v>
      </c>
      <c r="D393" s="13" t="str">
        <f t="shared" ref="D393:D456" si="87">MID($G393,5,2)</f>
        <v>40</v>
      </c>
      <c r="E393" s="13" t="str">
        <f t="shared" ref="E393:E456" si="88">MID($G393,7,2)</f>
        <v>00</v>
      </c>
      <c r="F393" s="14" t="str">
        <f t="shared" ref="F393:F456" si="89">MID($G393,9,2)</f>
        <v>00</v>
      </c>
      <c r="G393" s="18">
        <v>3322400000</v>
      </c>
      <c r="H393" s="15" t="s">
        <v>286</v>
      </c>
      <c r="I393" s="12" t="s">
        <v>13</v>
      </c>
      <c r="K393" t="str">
        <f t="shared" si="78"/>
        <v>3322400000</v>
      </c>
      <c r="L393" t="str">
        <f t="shared" si="79"/>
        <v>'3322400000'</v>
      </c>
      <c r="M393" t="str">
        <f t="shared" si="80"/>
        <v>'SERVIÇOS DE TECNOLOGIA DA INFORMAÇÃO E COMUNICAÇÃO - PESSOA JURÍDICA'</v>
      </c>
      <c r="N393" t="str">
        <f t="shared" si="81"/>
        <v>'S'</v>
      </c>
      <c r="O393">
        <f t="shared" si="82"/>
        <v>6</v>
      </c>
      <c r="P393" t="str">
        <f t="shared" si="83"/>
        <v>Insert into CONTA_RECEITA_DESPESA  (VERSION,ATIVO,DATE_CREATED,LAST_UPDATED,TIPO,CODIGO,DESCRICAO,ANALITICO,TAMANHO) values (0,'S',sysdate,sysdate,'D','3322400000','SERVIÇOS DE TECNOLOGIA DA INFORMAÇÃO E COMUNICAÇÃO - PESSOA JURÍDICA','S',6);</v>
      </c>
    </row>
    <row r="394" spans="1:17" ht="17" thickBot="1" x14ac:dyDescent="0.25">
      <c r="A394" s="11" t="str">
        <f t="shared" si="84"/>
        <v>3</v>
      </c>
      <c r="B394" s="12" t="str">
        <f t="shared" si="85"/>
        <v>3</v>
      </c>
      <c r="C394" s="13" t="str">
        <f t="shared" si="86"/>
        <v>22</v>
      </c>
      <c r="D394" s="13" t="str">
        <f t="shared" si="87"/>
        <v>99</v>
      </c>
      <c r="E394" s="13" t="str">
        <f t="shared" si="88"/>
        <v>00</v>
      </c>
      <c r="F394" s="14" t="str">
        <f t="shared" si="89"/>
        <v>00</v>
      </c>
      <c r="G394" s="18">
        <v>3322990000</v>
      </c>
      <c r="H394" s="15" t="s">
        <v>17</v>
      </c>
      <c r="I394" s="12" t="s">
        <v>13</v>
      </c>
      <c r="K394" t="str">
        <f t="shared" si="78"/>
        <v>3322990000</v>
      </c>
      <c r="L394" t="str">
        <f t="shared" si="79"/>
        <v>'3322990000'</v>
      </c>
      <c r="M394" t="str">
        <f t="shared" si="80"/>
        <v>'ELEMENTO GENÉRICO'</v>
      </c>
      <c r="N394" t="str">
        <f t="shared" si="81"/>
        <v>'S'</v>
      </c>
      <c r="O394">
        <f t="shared" si="82"/>
        <v>6</v>
      </c>
      <c r="P394" t="str">
        <f t="shared" si="83"/>
        <v>Insert into CONTA_RECEITA_DESPESA  (VERSION,ATIVO,DATE_CREATED,LAST_UPDATED,TIPO,CODIGO,DESCRICAO,ANALITICO,TAMANHO) values (0,'S',sysdate,sysdate,'D','3322990000','ELEMENTO GENÉRICO','S',6);</v>
      </c>
    </row>
    <row r="395" spans="1:17" ht="17" thickBot="1" x14ac:dyDescent="0.25">
      <c r="A395" s="11" t="str">
        <f t="shared" si="84"/>
        <v>3</v>
      </c>
      <c r="B395" s="12" t="str">
        <f t="shared" si="85"/>
        <v>3</v>
      </c>
      <c r="C395" s="13" t="str">
        <f t="shared" si="86"/>
        <v>30</v>
      </c>
      <c r="D395" s="13" t="str">
        <f t="shared" si="87"/>
        <v>00</v>
      </c>
      <c r="E395" s="13" t="str">
        <f t="shared" si="88"/>
        <v>00</v>
      </c>
      <c r="F395" s="14" t="str">
        <f t="shared" si="89"/>
        <v>00</v>
      </c>
      <c r="G395" s="18">
        <v>3330000000</v>
      </c>
      <c r="H395" s="15" t="s">
        <v>15</v>
      </c>
      <c r="I395" s="12" t="s">
        <v>10</v>
      </c>
      <c r="K395" t="str">
        <f t="shared" si="78"/>
        <v>3330000000</v>
      </c>
      <c r="L395" t="str">
        <f t="shared" si="79"/>
        <v>'3330000000'</v>
      </c>
      <c r="M395" t="str">
        <f t="shared" si="80"/>
        <v>'TRANSFERÊNCIAS A ESTADOS E AO DISTRITO FEDERAL'</v>
      </c>
      <c r="N395" t="str">
        <f t="shared" si="81"/>
        <v>'N'</v>
      </c>
      <c r="O395">
        <f t="shared" si="82"/>
        <v>4</v>
      </c>
      <c r="P395" t="str">
        <f t="shared" si="83"/>
        <v>Insert into CONTA_RECEITA_DESPESA  (VERSION,ATIVO,DATE_CREATED,LAST_UPDATED,TIPO,CODIGO,DESCRICAO,ANALITICO,TAMANHO) values (0,'S',sysdate,sysdate,'D','3330000000','TRANSFERÊNCIAS A ESTADOS E AO DISTRITO FEDERAL','N',4);</v>
      </c>
    </row>
    <row r="396" spans="1:17" ht="17" thickBot="1" x14ac:dyDescent="0.25">
      <c r="A396" s="11" t="str">
        <f t="shared" si="84"/>
        <v>3</v>
      </c>
      <c r="B396" s="12" t="str">
        <f t="shared" si="85"/>
        <v>3</v>
      </c>
      <c r="C396" s="13" t="str">
        <f t="shared" si="86"/>
        <v>30</v>
      </c>
      <c r="D396" s="13" t="str">
        <f t="shared" si="87"/>
        <v>30</v>
      </c>
      <c r="E396" s="13" t="str">
        <f t="shared" si="88"/>
        <v>00</v>
      </c>
      <c r="F396" s="14" t="str">
        <f t="shared" si="89"/>
        <v>00</v>
      </c>
      <c r="G396" s="18">
        <v>3330300000</v>
      </c>
      <c r="H396" s="15" t="s">
        <v>282</v>
      </c>
      <c r="I396" s="12" t="s">
        <v>10</v>
      </c>
      <c r="K396" t="str">
        <f t="shared" si="78"/>
        <v>3330300000</v>
      </c>
      <c r="L396" t="str">
        <f t="shared" si="79"/>
        <v>'3330300000'</v>
      </c>
      <c r="M396" t="str">
        <f t="shared" si="80"/>
        <v>'MATERIAL DE CONSUMO  '</v>
      </c>
      <c r="N396" t="str">
        <f t="shared" si="81"/>
        <v>'N'</v>
      </c>
      <c r="O396">
        <f t="shared" si="82"/>
        <v>6</v>
      </c>
      <c r="P396" t="str">
        <f t="shared" si="83"/>
        <v>Insert into CONTA_RECEITA_DESPESA  (VERSION,ATIVO,DATE_CREATED,LAST_UPDATED,TIPO,CODIGO,DESCRICAO,ANALITICO,TAMANHO) values (0,'S',sysdate,sysdate,'D','3330300000','MATERIAL DE CONSUMO  ','N',6);</v>
      </c>
    </row>
    <row r="397" spans="1:17" s="22" customFormat="1" ht="17" thickBot="1" x14ac:dyDescent="0.25">
      <c r="A397" s="11" t="str">
        <f t="shared" si="84"/>
        <v>3</v>
      </c>
      <c r="B397" s="12" t="str">
        <f t="shared" si="85"/>
        <v>3</v>
      </c>
      <c r="C397" s="13" t="str">
        <f t="shared" si="86"/>
        <v>30</v>
      </c>
      <c r="D397" s="13" t="str">
        <f t="shared" si="87"/>
        <v>30</v>
      </c>
      <c r="E397" s="13" t="str">
        <f t="shared" si="88"/>
        <v>09</v>
      </c>
      <c r="F397" s="14" t="str">
        <f t="shared" si="89"/>
        <v>00</v>
      </c>
      <c r="G397" s="18">
        <v>3330300900</v>
      </c>
      <c r="H397" s="15" t="s">
        <v>287</v>
      </c>
      <c r="I397" s="12" t="s">
        <v>13</v>
      </c>
      <c r="K397" t="str">
        <f t="shared" si="78"/>
        <v>3330300900</v>
      </c>
      <c r="L397" t="str">
        <f t="shared" si="79"/>
        <v>'3330300900'</v>
      </c>
      <c r="M397" t="str">
        <f t="shared" si="80"/>
        <v>'PARA AQUISIÇÃO DE MEDICAMENTOS'</v>
      </c>
      <c r="N397" t="str">
        <f t="shared" si="81"/>
        <v>'S'</v>
      </c>
      <c r="O397">
        <f t="shared" si="82"/>
        <v>8</v>
      </c>
      <c r="P397" t="str">
        <f t="shared" si="83"/>
        <v>Insert into CONTA_RECEITA_DESPESA  (VERSION,ATIVO,DATE_CREATED,LAST_UPDATED,TIPO,CODIGO,DESCRICAO,ANALITICO,TAMANHO) values (0,'S',sysdate,sysdate,'D','3330300900','PARA AQUISIÇÃO DE MEDICAMENTOS','S',8);</v>
      </c>
      <c r="Q397" s="2"/>
    </row>
    <row r="398" spans="1:17" s="22" customFormat="1" ht="17" thickBot="1" x14ac:dyDescent="0.25">
      <c r="A398" s="11" t="str">
        <f t="shared" si="84"/>
        <v>3</v>
      </c>
      <c r="B398" s="12" t="str">
        <f t="shared" si="85"/>
        <v>3</v>
      </c>
      <c r="C398" s="13" t="str">
        <f t="shared" si="86"/>
        <v>30</v>
      </c>
      <c r="D398" s="13" t="str">
        <f t="shared" si="87"/>
        <v>30</v>
      </c>
      <c r="E398" s="13" t="str">
        <f t="shared" si="88"/>
        <v>99</v>
      </c>
      <c r="F398" s="14" t="str">
        <f t="shared" si="89"/>
        <v>00</v>
      </c>
      <c r="G398" s="18">
        <v>3330309900</v>
      </c>
      <c r="H398" s="15" t="s">
        <v>288</v>
      </c>
      <c r="I398" s="12" t="s">
        <v>13</v>
      </c>
      <c r="K398" t="str">
        <f t="shared" si="78"/>
        <v>3330309900</v>
      </c>
      <c r="L398" t="str">
        <f t="shared" si="79"/>
        <v>'3330309900'</v>
      </c>
      <c r="M398" t="str">
        <f t="shared" si="80"/>
        <v>'OUTROS MATERIAIS DE CONSUMO'</v>
      </c>
      <c r="N398" t="str">
        <f t="shared" si="81"/>
        <v>'S'</v>
      </c>
      <c r="O398">
        <f t="shared" si="82"/>
        <v>8</v>
      </c>
      <c r="P398" t="str">
        <f t="shared" si="83"/>
        <v>Insert into CONTA_RECEITA_DESPESA  (VERSION,ATIVO,DATE_CREATED,LAST_UPDATED,TIPO,CODIGO,DESCRICAO,ANALITICO,TAMANHO) values (0,'S',sysdate,sysdate,'D','3330309900','OUTROS MATERIAIS DE CONSUMO','S',8);</v>
      </c>
      <c r="Q398" s="2"/>
    </row>
    <row r="399" spans="1:17" s="22" customFormat="1" ht="17" thickBot="1" x14ac:dyDescent="0.25">
      <c r="A399" s="11" t="str">
        <f t="shared" si="84"/>
        <v>3</v>
      </c>
      <c r="B399" s="12" t="str">
        <f t="shared" si="85"/>
        <v>3</v>
      </c>
      <c r="C399" s="13" t="str">
        <f t="shared" si="86"/>
        <v>30</v>
      </c>
      <c r="D399" s="13" t="str">
        <f t="shared" si="87"/>
        <v>41</v>
      </c>
      <c r="E399" s="13" t="str">
        <f t="shared" si="88"/>
        <v>00</v>
      </c>
      <c r="F399" s="14" t="str">
        <f t="shared" si="89"/>
        <v>00</v>
      </c>
      <c r="G399" s="18">
        <v>3330410000</v>
      </c>
      <c r="H399" s="15" t="s">
        <v>16</v>
      </c>
      <c r="I399" s="12" t="s">
        <v>13</v>
      </c>
      <c r="K399" t="str">
        <f t="shared" si="78"/>
        <v>3330410000</v>
      </c>
      <c r="L399" t="str">
        <f t="shared" si="79"/>
        <v>'3330410000'</v>
      </c>
      <c r="M399" t="str">
        <f t="shared" si="80"/>
        <v>'CONTRIBUIÇÕES'</v>
      </c>
      <c r="N399" t="str">
        <f t="shared" si="81"/>
        <v>'S'</v>
      </c>
      <c r="O399">
        <f t="shared" si="82"/>
        <v>6</v>
      </c>
      <c r="P399" t="str">
        <f t="shared" si="83"/>
        <v>Insert into CONTA_RECEITA_DESPESA  (VERSION,ATIVO,DATE_CREATED,LAST_UPDATED,TIPO,CODIGO,DESCRICAO,ANALITICO,TAMANHO) values (0,'S',sysdate,sysdate,'D','3330410000','CONTRIBUIÇÕES','S',6);</v>
      </c>
      <c r="Q399" s="2"/>
    </row>
    <row r="400" spans="1:17" ht="17" thickBot="1" x14ac:dyDescent="0.25">
      <c r="A400" s="11" t="str">
        <f t="shared" si="84"/>
        <v>3</v>
      </c>
      <c r="B400" s="12" t="str">
        <f t="shared" si="85"/>
        <v>3</v>
      </c>
      <c r="C400" s="13" t="str">
        <f t="shared" si="86"/>
        <v>30</v>
      </c>
      <c r="D400" s="13" t="str">
        <f t="shared" si="87"/>
        <v>81</v>
      </c>
      <c r="E400" s="13" t="str">
        <f t="shared" si="88"/>
        <v>00</v>
      </c>
      <c r="F400" s="14" t="str">
        <f t="shared" si="89"/>
        <v>00</v>
      </c>
      <c r="G400" s="18">
        <v>3330810000</v>
      </c>
      <c r="H400" s="15" t="s">
        <v>289</v>
      </c>
      <c r="I400" s="12" t="s">
        <v>10</v>
      </c>
      <c r="K400" t="str">
        <f t="shared" si="78"/>
        <v>3330810000</v>
      </c>
      <c r="L400" t="str">
        <f t="shared" si="79"/>
        <v>'3330810000'</v>
      </c>
      <c r="M400" t="str">
        <f t="shared" si="80"/>
        <v>'DISTRIBUIÇÃO CONSTITUCIONAL OU LEGAL DE RECEITAS '</v>
      </c>
      <c r="N400" t="str">
        <f t="shared" si="81"/>
        <v>'N'</v>
      </c>
      <c r="O400">
        <f t="shared" si="82"/>
        <v>6</v>
      </c>
      <c r="P400" t="str">
        <f t="shared" si="83"/>
        <v>Insert into CONTA_RECEITA_DESPESA  (VERSION,ATIVO,DATE_CREATED,LAST_UPDATED,TIPO,CODIGO,DESCRICAO,ANALITICO,TAMANHO) values (0,'S',sysdate,sysdate,'D','3330810000','DISTRIBUIÇÃO CONSTITUCIONAL OU LEGAL DE RECEITAS ','N',6);</v>
      </c>
    </row>
    <row r="401" spans="1:16" ht="17" thickBot="1" x14ac:dyDescent="0.25">
      <c r="A401" s="11" t="str">
        <f t="shared" si="84"/>
        <v>3</v>
      </c>
      <c r="B401" s="12" t="str">
        <f t="shared" si="85"/>
        <v>3</v>
      </c>
      <c r="C401" s="13" t="str">
        <f t="shared" si="86"/>
        <v>30</v>
      </c>
      <c r="D401" s="13" t="str">
        <f t="shared" si="87"/>
        <v>81</v>
      </c>
      <c r="E401" s="13" t="str">
        <f t="shared" si="88"/>
        <v>01</v>
      </c>
      <c r="F401" s="14" t="str">
        <f t="shared" si="89"/>
        <v>00</v>
      </c>
      <c r="G401" s="20">
        <v>3330810100</v>
      </c>
      <c r="H401" s="21" t="s">
        <v>896</v>
      </c>
      <c r="I401" s="19" t="s">
        <v>13</v>
      </c>
      <c r="K401" t="str">
        <f t="shared" si="78"/>
        <v>3330810100</v>
      </c>
      <c r="L401" t="str">
        <f t="shared" si="79"/>
        <v>'3330810100'</v>
      </c>
      <c r="M401" t="str">
        <f t="shared" si="80"/>
        <v>'REPARTIÇÃO CONSTITUCIONAL DE RECEITAS'</v>
      </c>
      <c r="N401" t="str">
        <f t="shared" si="81"/>
        <v>'S'</v>
      </c>
      <c r="O401">
        <f t="shared" si="82"/>
        <v>8</v>
      </c>
      <c r="P401" t="str">
        <f t="shared" si="83"/>
        <v>Insert into CONTA_RECEITA_DESPESA  (VERSION,ATIVO,DATE_CREATED,LAST_UPDATED,TIPO,CODIGO,DESCRICAO,ANALITICO,TAMANHO) values (0,'S',sysdate,sysdate,'D','3330810100','REPARTIÇÃO CONSTITUCIONAL DE RECEITAS','S',8);</v>
      </c>
    </row>
    <row r="402" spans="1:16" ht="17" thickBot="1" x14ac:dyDescent="0.25">
      <c r="A402" s="11" t="str">
        <f t="shared" si="84"/>
        <v>3</v>
      </c>
      <c r="B402" s="12" t="str">
        <f t="shared" si="85"/>
        <v>3</v>
      </c>
      <c r="C402" s="13" t="str">
        <f t="shared" si="86"/>
        <v>30</v>
      </c>
      <c r="D402" s="13" t="str">
        <f t="shared" si="87"/>
        <v>81</v>
      </c>
      <c r="E402" s="13" t="str">
        <f t="shared" si="88"/>
        <v>02</v>
      </c>
      <c r="F402" s="14" t="str">
        <f t="shared" si="89"/>
        <v>00</v>
      </c>
      <c r="G402" s="20">
        <v>3330810200</v>
      </c>
      <c r="H402" s="21" t="s">
        <v>897</v>
      </c>
      <c r="I402" s="19" t="s">
        <v>13</v>
      </c>
      <c r="K402" t="str">
        <f t="shared" si="78"/>
        <v>3330810200</v>
      </c>
      <c r="L402" t="str">
        <f t="shared" si="79"/>
        <v>'3330810200'</v>
      </c>
      <c r="M402" t="str">
        <f t="shared" si="80"/>
        <v>'DISTRIBUIÇÃO DE RECEITAS DE ROYALTIES'</v>
      </c>
      <c r="N402" t="str">
        <f t="shared" si="81"/>
        <v>'S'</v>
      </c>
      <c r="O402">
        <f t="shared" si="82"/>
        <v>8</v>
      </c>
      <c r="P402" t="str">
        <f t="shared" si="83"/>
        <v>Insert into CONTA_RECEITA_DESPESA  (VERSION,ATIVO,DATE_CREATED,LAST_UPDATED,TIPO,CODIGO,DESCRICAO,ANALITICO,TAMANHO) values (0,'S',sysdate,sysdate,'D','3330810200','DISTRIBUIÇÃO DE RECEITAS DE ROYALTIES','S',8);</v>
      </c>
    </row>
    <row r="403" spans="1:16" ht="17" thickBot="1" x14ac:dyDescent="0.25">
      <c r="A403" s="11" t="str">
        <f t="shared" si="84"/>
        <v>3</v>
      </c>
      <c r="B403" s="12" t="str">
        <f t="shared" si="85"/>
        <v>3</v>
      </c>
      <c r="C403" s="13" t="str">
        <f t="shared" si="86"/>
        <v>30</v>
      </c>
      <c r="D403" s="13" t="str">
        <f t="shared" si="87"/>
        <v>81</v>
      </c>
      <c r="E403" s="13" t="str">
        <f t="shared" si="88"/>
        <v>05</v>
      </c>
      <c r="F403" s="14" t="str">
        <f t="shared" si="89"/>
        <v>00</v>
      </c>
      <c r="G403" s="20">
        <v>3330810500</v>
      </c>
      <c r="H403" s="21" t="s">
        <v>931</v>
      </c>
      <c r="I403" s="19" t="s">
        <v>13</v>
      </c>
      <c r="K403" t="str">
        <f t="shared" si="78"/>
        <v>3330810500</v>
      </c>
      <c r="L403" t="str">
        <f t="shared" si="79"/>
        <v>'3330810500'</v>
      </c>
      <c r="M403" t="str">
        <f t="shared" si="80"/>
        <v>'REPARTIÇÃO DECORRENTE DE COMPENSAÇÕES TRIBUTÁRIAS'</v>
      </c>
      <c r="N403" t="str">
        <f t="shared" si="81"/>
        <v>'S'</v>
      </c>
      <c r="O403">
        <f t="shared" si="82"/>
        <v>8</v>
      </c>
      <c r="P403" t="str">
        <f t="shared" si="83"/>
        <v>Insert into CONTA_RECEITA_DESPESA  (VERSION,ATIVO,DATE_CREATED,LAST_UPDATED,TIPO,CODIGO,DESCRICAO,ANALITICO,TAMANHO) values (0,'S',sysdate,sysdate,'D','3330810500','REPARTIÇÃO DECORRENTE DE COMPENSAÇÕES TRIBUTÁRIAS','S',8);</v>
      </c>
    </row>
    <row r="404" spans="1:16" ht="17" thickBot="1" x14ac:dyDescent="0.25">
      <c r="A404" s="11" t="str">
        <f t="shared" si="84"/>
        <v>3</v>
      </c>
      <c r="B404" s="12" t="str">
        <f t="shared" si="85"/>
        <v>3</v>
      </c>
      <c r="C404" s="13" t="str">
        <f t="shared" si="86"/>
        <v>30</v>
      </c>
      <c r="D404" s="13" t="str">
        <f t="shared" si="87"/>
        <v>81</v>
      </c>
      <c r="E404" s="13" t="str">
        <f t="shared" si="88"/>
        <v>99</v>
      </c>
      <c r="F404" s="14" t="str">
        <f t="shared" si="89"/>
        <v>00</v>
      </c>
      <c r="G404" s="20">
        <v>3330819900</v>
      </c>
      <c r="H404" s="21" t="s">
        <v>898</v>
      </c>
      <c r="I404" s="19" t="s">
        <v>13</v>
      </c>
      <c r="K404" t="str">
        <f t="shared" si="78"/>
        <v>3330819900</v>
      </c>
      <c r="L404" t="str">
        <f t="shared" si="79"/>
        <v>'3330819900'</v>
      </c>
      <c r="M404" t="str">
        <f t="shared" si="80"/>
        <v>'OUTRAS DISTRIBUIÇÕES DE RECEITAS'</v>
      </c>
      <c r="N404" t="str">
        <f t="shared" si="81"/>
        <v>'S'</v>
      </c>
      <c r="O404">
        <f t="shared" si="82"/>
        <v>8</v>
      </c>
      <c r="P404" t="str">
        <f t="shared" si="83"/>
        <v>Insert into CONTA_RECEITA_DESPESA  (VERSION,ATIVO,DATE_CREATED,LAST_UPDATED,TIPO,CODIGO,DESCRICAO,ANALITICO,TAMANHO) values (0,'S',sysdate,sysdate,'D','3330819900','OUTRAS DISTRIBUIÇÕES DE RECEITAS','S',8);</v>
      </c>
    </row>
    <row r="405" spans="1:16" ht="17" thickBot="1" x14ac:dyDescent="0.25">
      <c r="A405" s="11" t="str">
        <f t="shared" si="84"/>
        <v>3</v>
      </c>
      <c r="B405" s="12" t="str">
        <f t="shared" si="85"/>
        <v>3</v>
      </c>
      <c r="C405" s="13" t="str">
        <f t="shared" si="86"/>
        <v>30</v>
      </c>
      <c r="D405" s="13" t="str">
        <f t="shared" si="87"/>
        <v>92</v>
      </c>
      <c r="E405" s="13" t="str">
        <f t="shared" si="88"/>
        <v>00</v>
      </c>
      <c r="F405" s="14" t="str">
        <f t="shared" si="89"/>
        <v>00</v>
      </c>
      <c r="G405" s="18">
        <v>3330920000</v>
      </c>
      <c r="H405" s="15" t="s">
        <v>172</v>
      </c>
      <c r="I405" s="12" t="s">
        <v>13</v>
      </c>
      <c r="K405" t="str">
        <f t="shared" si="78"/>
        <v>3330920000</v>
      </c>
      <c r="L405" t="str">
        <f t="shared" si="79"/>
        <v>'3330920000'</v>
      </c>
      <c r="M405" t="str">
        <f t="shared" si="80"/>
        <v>'DESPESAS DE EXERCÍCIOS ANTERIORES'</v>
      </c>
      <c r="N405" t="str">
        <f t="shared" si="81"/>
        <v>'S'</v>
      </c>
      <c r="O405">
        <f t="shared" si="82"/>
        <v>6</v>
      </c>
      <c r="P405" t="str">
        <f t="shared" si="83"/>
        <v>Insert into CONTA_RECEITA_DESPESA  (VERSION,ATIVO,DATE_CREATED,LAST_UPDATED,TIPO,CODIGO,DESCRICAO,ANALITICO,TAMANHO) values (0,'S',sysdate,sysdate,'D','3330920000','DESPESAS DE EXERCÍCIOS ANTERIORES','S',6);</v>
      </c>
    </row>
    <row r="406" spans="1:16" ht="17" thickBot="1" x14ac:dyDescent="0.25">
      <c r="A406" s="11" t="str">
        <f t="shared" si="84"/>
        <v>3</v>
      </c>
      <c r="B406" s="12" t="str">
        <f t="shared" si="85"/>
        <v>3</v>
      </c>
      <c r="C406" s="13" t="str">
        <f t="shared" si="86"/>
        <v>30</v>
      </c>
      <c r="D406" s="13" t="str">
        <f t="shared" si="87"/>
        <v>93</v>
      </c>
      <c r="E406" s="13" t="str">
        <f t="shared" si="88"/>
        <v>00</v>
      </c>
      <c r="F406" s="14" t="str">
        <f t="shared" si="89"/>
        <v>00</v>
      </c>
      <c r="G406" s="18">
        <v>3330930000</v>
      </c>
      <c r="H406" s="15" t="s">
        <v>290</v>
      </c>
      <c r="I406" s="12" t="s">
        <v>13</v>
      </c>
      <c r="K406" t="str">
        <f t="shared" si="78"/>
        <v>3330930000</v>
      </c>
      <c r="L406" t="str">
        <f t="shared" si="79"/>
        <v>'3330930000'</v>
      </c>
      <c r="M406" t="str">
        <f t="shared" si="80"/>
        <v>'INDENIZAÇÕES E RESTITUIÇÕES '</v>
      </c>
      <c r="N406" t="str">
        <f t="shared" si="81"/>
        <v>'S'</v>
      </c>
      <c r="O406">
        <f t="shared" si="82"/>
        <v>6</v>
      </c>
      <c r="P406" t="str">
        <f t="shared" si="83"/>
        <v>Insert into CONTA_RECEITA_DESPESA  (VERSION,ATIVO,DATE_CREATED,LAST_UPDATED,TIPO,CODIGO,DESCRICAO,ANALITICO,TAMANHO) values (0,'S',sysdate,sysdate,'D','3330930000','INDENIZAÇÕES E RESTITUIÇÕES ','S',6);</v>
      </c>
    </row>
    <row r="407" spans="1:16" ht="17" thickBot="1" x14ac:dyDescent="0.25">
      <c r="A407" s="11" t="str">
        <f t="shared" si="84"/>
        <v>3</v>
      </c>
      <c r="B407" s="12" t="str">
        <f t="shared" si="85"/>
        <v>3</v>
      </c>
      <c r="C407" s="13" t="str">
        <f t="shared" si="86"/>
        <v>30</v>
      </c>
      <c r="D407" s="13" t="str">
        <f t="shared" si="87"/>
        <v>99</v>
      </c>
      <c r="E407" s="13" t="str">
        <f t="shared" si="88"/>
        <v>00</v>
      </c>
      <c r="F407" s="14" t="str">
        <f t="shared" si="89"/>
        <v>00</v>
      </c>
      <c r="G407" s="18">
        <v>3330990000</v>
      </c>
      <c r="H407" s="15" t="s">
        <v>17</v>
      </c>
      <c r="I407" s="12" t="s">
        <v>13</v>
      </c>
      <c r="K407" t="str">
        <f t="shared" si="78"/>
        <v>3330990000</v>
      </c>
      <c r="L407" t="str">
        <f t="shared" si="79"/>
        <v>'3330990000'</v>
      </c>
      <c r="M407" t="str">
        <f t="shared" si="80"/>
        <v>'ELEMENTO GENÉRICO'</v>
      </c>
      <c r="N407" t="str">
        <f t="shared" si="81"/>
        <v>'S'</v>
      </c>
      <c r="O407">
        <f t="shared" si="82"/>
        <v>6</v>
      </c>
      <c r="P407" t="str">
        <f t="shared" si="83"/>
        <v>Insert into CONTA_RECEITA_DESPESA  (VERSION,ATIVO,DATE_CREATED,LAST_UPDATED,TIPO,CODIGO,DESCRICAO,ANALITICO,TAMANHO) values (0,'S',sysdate,sysdate,'D','3330990000','ELEMENTO GENÉRICO','S',6);</v>
      </c>
    </row>
    <row r="408" spans="1:16" ht="17" thickBot="1" x14ac:dyDescent="0.25">
      <c r="A408" s="11" t="str">
        <f t="shared" si="84"/>
        <v>3</v>
      </c>
      <c r="B408" s="12" t="str">
        <f t="shared" si="85"/>
        <v>3</v>
      </c>
      <c r="C408" s="13" t="str">
        <f t="shared" si="86"/>
        <v>31</v>
      </c>
      <c r="D408" s="13" t="str">
        <f t="shared" si="87"/>
        <v>00</v>
      </c>
      <c r="E408" s="13" t="str">
        <f t="shared" si="88"/>
        <v>00</v>
      </c>
      <c r="F408" s="14" t="str">
        <f t="shared" si="89"/>
        <v>00</v>
      </c>
      <c r="G408" s="18">
        <v>3331000000</v>
      </c>
      <c r="H408" s="15" t="s">
        <v>291</v>
      </c>
      <c r="I408" s="12" t="s">
        <v>10</v>
      </c>
      <c r="K408" t="str">
        <f t="shared" si="78"/>
        <v>3331000000</v>
      </c>
      <c r="L408" t="str">
        <f t="shared" si="79"/>
        <v>'3331000000'</v>
      </c>
      <c r="M408" t="str">
        <f t="shared" si="80"/>
        <v>'TRANSFERÊNCIAS A ESTADOS E AO DISTRITO FEDERAL - FUNDO A FUNDO '</v>
      </c>
      <c r="N408" t="str">
        <f t="shared" si="81"/>
        <v>'N'</v>
      </c>
      <c r="O408">
        <f t="shared" si="82"/>
        <v>4</v>
      </c>
      <c r="P408" t="str">
        <f t="shared" si="83"/>
        <v>Insert into CONTA_RECEITA_DESPESA  (VERSION,ATIVO,DATE_CREATED,LAST_UPDATED,TIPO,CODIGO,DESCRICAO,ANALITICO,TAMANHO) values (0,'S',sysdate,sysdate,'D','3331000000','TRANSFERÊNCIAS A ESTADOS E AO DISTRITO FEDERAL - FUNDO A FUNDO ','N',4);</v>
      </c>
    </row>
    <row r="409" spans="1:16" ht="17" thickBot="1" x14ac:dyDescent="0.25">
      <c r="A409" s="11" t="str">
        <f t="shared" si="84"/>
        <v>3</v>
      </c>
      <c r="B409" s="12" t="str">
        <f t="shared" si="85"/>
        <v>3</v>
      </c>
      <c r="C409" s="13" t="str">
        <f t="shared" si="86"/>
        <v>31</v>
      </c>
      <c r="D409" s="13" t="str">
        <f t="shared" si="87"/>
        <v>41</v>
      </c>
      <c r="E409" s="13" t="str">
        <f t="shared" si="88"/>
        <v>00</v>
      </c>
      <c r="F409" s="14" t="str">
        <f t="shared" si="89"/>
        <v>00</v>
      </c>
      <c r="G409" s="18">
        <v>3331410000</v>
      </c>
      <c r="H409" s="15" t="s">
        <v>292</v>
      </c>
      <c r="I409" s="12" t="s">
        <v>13</v>
      </c>
      <c r="K409" t="str">
        <f t="shared" si="78"/>
        <v>3331410000</v>
      </c>
      <c r="L409" t="str">
        <f t="shared" si="79"/>
        <v>'3331410000'</v>
      </c>
      <c r="M409" t="str">
        <f t="shared" si="80"/>
        <v>'CONTRIBUIÇÕES '</v>
      </c>
      <c r="N409" t="str">
        <f t="shared" si="81"/>
        <v>'S'</v>
      </c>
      <c r="O409">
        <f t="shared" si="82"/>
        <v>6</v>
      </c>
      <c r="P409" t="str">
        <f t="shared" si="83"/>
        <v>Insert into CONTA_RECEITA_DESPESA  (VERSION,ATIVO,DATE_CREATED,LAST_UPDATED,TIPO,CODIGO,DESCRICAO,ANALITICO,TAMANHO) values (0,'S',sysdate,sysdate,'D','3331410000','CONTRIBUIÇÕES ','S',6);</v>
      </c>
    </row>
    <row r="410" spans="1:16" ht="17" thickBot="1" x14ac:dyDescent="0.25">
      <c r="A410" s="11" t="str">
        <f t="shared" si="84"/>
        <v>3</v>
      </c>
      <c r="B410" s="12" t="str">
        <f t="shared" si="85"/>
        <v>3</v>
      </c>
      <c r="C410" s="13" t="str">
        <f t="shared" si="86"/>
        <v>31</v>
      </c>
      <c r="D410" s="13" t="str">
        <f t="shared" si="87"/>
        <v>92</v>
      </c>
      <c r="E410" s="13" t="str">
        <f t="shared" si="88"/>
        <v>00</v>
      </c>
      <c r="F410" s="14" t="str">
        <f t="shared" si="89"/>
        <v>00</v>
      </c>
      <c r="G410" s="18">
        <v>3331920000</v>
      </c>
      <c r="H410" s="15" t="s">
        <v>216</v>
      </c>
      <c r="I410" s="12" t="s">
        <v>13</v>
      </c>
      <c r="K410" t="str">
        <f t="shared" si="78"/>
        <v>3331920000</v>
      </c>
      <c r="L410" t="str">
        <f t="shared" si="79"/>
        <v>'3331920000'</v>
      </c>
      <c r="M410" t="str">
        <f t="shared" si="80"/>
        <v>'DESPESAS DE EXERCÍCIOS ANTERIORES '</v>
      </c>
      <c r="N410" t="str">
        <f t="shared" si="81"/>
        <v>'S'</v>
      </c>
      <c r="O410">
        <f t="shared" si="82"/>
        <v>6</v>
      </c>
      <c r="P410" t="str">
        <f t="shared" si="83"/>
        <v>Insert into CONTA_RECEITA_DESPESA  (VERSION,ATIVO,DATE_CREATED,LAST_UPDATED,TIPO,CODIGO,DESCRICAO,ANALITICO,TAMANHO) values (0,'S',sysdate,sysdate,'D','3331920000','DESPESAS DE EXERCÍCIOS ANTERIORES ','S',6);</v>
      </c>
    </row>
    <row r="411" spans="1:16" ht="17" thickBot="1" x14ac:dyDescent="0.25">
      <c r="A411" s="11" t="str">
        <f t="shared" si="84"/>
        <v>3</v>
      </c>
      <c r="B411" s="12" t="str">
        <f t="shared" si="85"/>
        <v>3</v>
      </c>
      <c r="C411" s="13" t="str">
        <f t="shared" si="86"/>
        <v>31</v>
      </c>
      <c r="D411" s="13" t="str">
        <f t="shared" si="87"/>
        <v>99</v>
      </c>
      <c r="E411" s="13" t="str">
        <f t="shared" si="88"/>
        <v>00</v>
      </c>
      <c r="F411" s="14" t="str">
        <f t="shared" si="89"/>
        <v>00</v>
      </c>
      <c r="G411" s="18">
        <v>3331990000</v>
      </c>
      <c r="H411" s="15" t="s">
        <v>17</v>
      </c>
      <c r="I411" s="12" t="s">
        <v>13</v>
      </c>
      <c r="K411" t="str">
        <f t="shared" si="78"/>
        <v>3331990000</v>
      </c>
      <c r="L411" t="str">
        <f t="shared" si="79"/>
        <v>'3331990000'</v>
      </c>
      <c r="M411" t="str">
        <f t="shared" si="80"/>
        <v>'ELEMENTO GENÉRICO'</v>
      </c>
      <c r="N411" t="str">
        <f t="shared" si="81"/>
        <v>'S'</v>
      </c>
      <c r="O411">
        <f t="shared" si="82"/>
        <v>6</v>
      </c>
      <c r="P411" t="str">
        <f t="shared" si="83"/>
        <v>Insert into CONTA_RECEITA_DESPESA  (VERSION,ATIVO,DATE_CREATED,LAST_UPDATED,TIPO,CODIGO,DESCRICAO,ANALITICO,TAMANHO) values (0,'S',sysdate,sysdate,'D','3331990000','ELEMENTO GENÉRICO','S',6);</v>
      </c>
    </row>
    <row r="412" spans="1:16" ht="17" thickBot="1" x14ac:dyDescent="0.25">
      <c r="A412" s="11" t="str">
        <f t="shared" si="84"/>
        <v>3</v>
      </c>
      <c r="B412" s="12" t="str">
        <f t="shared" si="85"/>
        <v>3</v>
      </c>
      <c r="C412" s="13" t="str">
        <f t="shared" si="86"/>
        <v>32</v>
      </c>
      <c r="D412" s="13" t="str">
        <f t="shared" si="87"/>
        <v>00</v>
      </c>
      <c r="E412" s="13" t="str">
        <f t="shared" si="88"/>
        <v>00</v>
      </c>
      <c r="F412" s="14" t="str">
        <f t="shared" si="89"/>
        <v>00</v>
      </c>
      <c r="G412" s="18">
        <v>3332000000</v>
      </c>
      <c r="H412" s="15" t="s">
        <v>19</v>
      </c>
      <c r="I412" s="12" t="s">
        <v>10</v>
      </c>
      <c r="K412" t="str">
        <f t="shared" si="78"/>
        <v>3332000000</v>
      </c>
      <c r="L412" t="str">
        <f t="shared" si="79"/>
        <v>'3332000000'</v>
      </c>
      <c r="M412" t="str">
        <f t="shared" si="80"/>
        <v>'EXECUÇÃO ORÇAMENTÁRIA DELEGADA A ESTADOS E AO DISTRITO FEDERAL '</v>
      </c>
      <c r="N412" t="str">
        <f t="shared" si="81"/>
        <v>'N'</v>
      </c>
      <c r="O412">
        <f t="shared" si="82"/>
        <v>4</v>
      </c>
      <c r="P412" t="str">
        <f t="shared" si="83"/>
        <v>Insert into CONTA_RECEITA_DESPESA  (VERSION,ATIVO,DATE_CREATED,LAST_UPDATED,TIPO,CODIGO,DESCRICAO,ANALITICO,TAMANHO) values (0,'S',sysdate,sysdate,'D','3332000000','EXECUÇÃO ORÇAMENTÁRIA DELEGADA A ESTADOS E AO DISTRITO FEDERAL ','N',4);</v>
      </c>
    </row>
    <row r="413" spans="1:16" ht="17" thickBot="1" x14ac:dyDescent="0.25">
      <c r="A413" s="11" t="str">
        <f t="shared" si="84"/>
        <v>3</v>
      </c>
      <c r="B413" s="12" t="str">
        <f t="shared" si="85"/>
        <v>3</v>
      </c>
      <c r="C413" s="13" t="str">
        <f t="shared" si="86"/>
        <v>32</v>
      </c>
      <c r="D413" s="13" t="str">
        <f t="shared" si="87"/>
        <v>14</v>
      </c>
      <c r="E413" s="13" t="str">
        <f t="shared" si="88"/>
        <v>00</v>
      </c>
      <c r="F413" s="14" t="str">
        <f t="shared" si="89"/>
        <v>00</v>
      </c>
      <c r="G413" s="18">
        <v>3332140000</v>
      </c>
      <c r="H413" s="15" t="s">
        <v>293</v>
      </c>
      <c r="I413" s="12" t="s">
        <v>13</v>
      </c>
      <c r="K413" t="str">
        <f t="shared" si="78"/>
        <v>3332140000</v>
      </c>
      <c r="L413" t="str">
        <f t="shared" si="79"/>
        <v>'3332140000'</v>
      </c>
      <c r="M413" t="str">
        <f t="shared" si="80"/>
        <v>'DIÁRIAS - CIVIL '</v>
      </c>
      <c r="N413" t="str">
        <f t="shared" si="81"/>
        <v>'S'</v>
      </c>
      <c r="O413">
        <f t="shared" si="82"/>
        <v>6</v>
      </c>
      <c r="P413" t="str">
        <f t="shared" si="83"/>
        <v>Insert into CONTA_RECEITA_DESPESA  (VERSION,ATIVO,DATE_CREATED,LAST_UPDATED,TIPO,CODIGO,DESCRICAO,ANALITICO,TAMANHO) values (0,'S',sysdate,sysdate,'D','3332140000','DIÁRIAS - CIVIL ','S',6);</v>
      </c>
    </row>
    <row r="414" spans="1:16" ht="17" thickBot="1" x14ac:dyDescent="0.25">
      <c r="A414" s="11" t="str">
        <f t="shared" si="84"/>
        <v>3</v>
      </c>
      <c r="B414" s="12" t="str">
        <f t="shared" si="85"/>
        <v>3</v>
      </c>
      <c r="C414" s="13" t="str">
        <f t="shared" si="86"/>
        <v>32</v>
      </c>
      <c r="D414" s="13" t="str">
        <f t="shared" si="87"/>
        <v>18</v>
      </c>
      <c r="E414" s="13" t="str">
        <f t="shared" si="88"/>
        <v>00</v>
      </c>
      <c r="F414" s="14" t="str">
        <f t="shared" si="89"/>
        <v>00</v>
      </c>
      <c r="G414" s="18">
        <v>3332180000</v>
      </c>
      <c r="H414" s="15" t="s">
        <v>294</v>
      </c>
      <c r="I414" s="12" t="s">
        <v>13</v>
      </c>
      <c r="K414" t="str">
        <f t="shared" si="78"/>
        <v>3332180000</v>
      </c>
      <c r="L414" t="str">
        <f t="shared" si="79"/>
        <v>'3332180000'</v>
      </c>
      <c r="M414" t="str">
        <f t="shared" si="80"/>
        <v>'AUXÍLIO FINANCEIRO A ESTUDANTES '</v>
      </c>
      <c r="N414" t="str">
        <f t="shared" si="81"/>
        <v>'S'</v>
      </c>
      <c r="O414">
        <f t="shared" si="82"/>
        <v>6</v>
      </c>
      <c r="P414" t="str">
        <f t="shared" si="83"/>
        <v>Insert into CONTA_RECEITA_DESPESA  (VERSION,ATIVO,DATE_CREATED,LAST_UPDATED,TIPO,CODIGO,DESCRICAO,ANALITICO,TAMANHO) values (0,'S',sysdate,sysdate,'D','3332180000','AUXÍLIO FINANCEIRO A ESTUDANTES ','S',6);</v>
      </c>
    </row>
    <row r="415" spans="1:16" ht="17" thickBot="1" x14ac:dyDescent="0.25">
      <c r="A415" s="11" t="str">
        <f t="shared" si="84"/>
        <v>3</v>
      </c>
      <c r="B415" s="12" t="str">
        <f t="shared" si="85"/>
        <v>3</v>
      </c>
      <c r="C415" s="13" t="str">
        <f t="shared" si="86"/>
        <v>32</v>
      </c>
      <c r="D415" s="13" t="str">
        <f t="shared" si="87"/>
        <v>20</v>
      </c>
      <c r="E415" s="13" t="str">
        <f t="shared" si="88"/>
        <v>00</v>
      </c>
      <c r="F415" s="14" t="str">
        <f t="shared" si="89"/>
        <v>00</v>
      </c>
      <c r="G415" s="18">
        <v>3332200000</v>
      </c>
      <c r="H415" s="15" t="s">
        <v>295</v>
      </c>
      <c r="I415" s="12" t="s">
        <v>13</v>
      </c>
      <c r="K415" t="str">
        <f t="shared" si="78"/>
        <v>3332200000</v>
      </c>
      <c r="L415" t="str">
        <f t="shared" si="79"/>
        <v>'3332200000'</v>
      </c>
      <c r="M415" t="str">
        <f t="shared" si="80"/>
        <v>'AUXÍLIO FINANCEIRO A PESQUISADORES '</v>
      </c>
      <c r="N415" t="str">
        <f t="shared" si="81"/>
        <v>'S'</v>
      </c>
      <c r="O415">
        <f t="shared" si="82"/>
        <v>6</v>
      </c>
      <c r="P415" t="str">
        <f t="shared" si="83"/>
        <v>Insert into CONTA_RECEITA_DESPESA  (VERSION,ATIVO,DATE_CREATED,LAST_UPDATED,TIPO,CODIGO,DESCRICAO,ANALITICO,TAMANHO) values (0,'S',sysdate,sysdate,'D','3332200000','AUXÍLIO FINANCEIRO A PESQUISADORES ','S',6);</v>
      </c>
    </row>
    <row r="416" spans="1:16" ht="17" thickBot="1" x14ac:dyDescent="0.25">
      <c r="A416" s="11" t="str">
        <f t="shared" si="84"/>
        <v>3</v>
      </c>
      <c r="B416" s="12" t="str">
        <f t="shared" si="85"/>
        <v>3</v>
      </c>
      <c r="C416" s="13" t="str">
        <f t="shared" si="86"/>
        <v>32</v>
      </c>
      <c r="D416" s="13" t="str">
        <f t="shared" si="87"/>
        <v>30</v>
      </c>
      <c r="E416" s="13" t="str">
        <f t="shared" si="88"/>
        <v>00</v>
      </c>
      <c r="F416" s="14" t="str">
        <f t="shared" si="89"/>
        <v>00</v>
      </c>
      <c r="G416" s="18">
        <v>3332300000</v>
      </c>
      <c r="H416" s="15" t="s">
        <v>296</v>
      </c>
      <c r="I416" s="12" t="s">
        <v>13</v>
      </c>
      <c r="K416" t="str">
        <f t="shared" si="78"/>
        <v>3332300000</v>
      </c>
      <c r="L416" t="str">
        <f t="shared" si="79"/>
        <v>'3332300000'</v>
      </c>
      <c r="M416" t="str">
        <f t="shared" si="80"/>
        <v>'MATERIAL DE CONSUMO '</v>
      </c>
      <c r="N416" t="str">
        <f t="shared" si="81"/>
        <v>'S'</v>
      </c>
      <c r="O416">
        <f t="shared" si="82"/>
        <v>6</v>
      </c>
      <c r="P416" t="str">
        <f t="shared" si="83"/>
        <v>Insert into CONTA_RECEITA_DESPESA  (VERSION,ATIVO,DATE_CREATED,LAST_UPDATED,TIPO,CODIGO,DESCRICAO,ANALITICO,TAMANHO) values (0,'S',sysdate,sysdate,'D','3332300000','MATERIAL DE CONSUMO ','S',6);</v>
      </c>
    </row>
    <row r="417" spans="1:16" ht="17" thickBot="1" x14ac:dyDescent="0.25">
      <c r="A417" s="11" t="str">
        <f t="shared" si="84"/>
        <v>3</v>
      </c>
      <c r="B417" s="12" t="str">
        <f t="shared" si="85"/>
        <v>3</v>
      </c>
      <c r="C417" s="13" t="str">
        <f t="shared" si="86"/>
        <v>32</v>
      </c>
      <c r="D417" s="13" t="str">
        <f t="shared" si="87"/>
        <v>32</v>
      </c>
      <c r="E417" s="13" t="str">
        <f t="shared" si="88"/>
        <v>00</v>
      </c>
      <c r="F417" s="14" t="str">
        <f t="shared" si="89"/>
        <v>00</v>
      </c>
      <c r="G417" s="18">
        <v>3332320000</v>
      </c>
      <c r="H417" s="15" t="s">
        <v>297</v>
      </c>
      <c r="I417" s="12" t="s">
        <v>13</v>
      </c>
      <c r="K417" t="str">
        <f t="shared" si="78"/>
        <v>3332320000</v>
      </c>
      <c r="L417" t="str">
        <f t="shared" si="79"/>
        <v>'3332320000'</v>
      </c>
      <c r="M417" t="str">
        <f t="shared" si="80"/>
        <v>'MATERIAL, BEM OU SERVICO P/ DISTRIB. GRATUITA'</v>
      </c>
      <c r="N417" t="str">
        <f t="shared" si="81"/>
        <v>'S'</v>
      </c>
      <c r="O417">
        <f t="shared" si="82"/>
        <v>6</v>
      </c>
      <c r="P417" t="str">
        <f t="shared" si="83"/>
        <v>Insert into CONTA_RECEITA_DESPESA  (VERSION,ATIVO,DATE_CREATED,LAST_UPDATED,TIPO,CODIGO,DESCRICAO,ANALITICO,TAMANHO) values (0,'S',sysdate,sysdate,'D','3332320000','MATERIAL, BEM OU SERVICO P/ DISTRIB. GRATUITA','S',6);</v>
      </c>
    </row>
    <row r="418" spans="1:16" ht="17" thickBot="1" x14ac:dyDescent="0.25">
      <c r="A418" s="11" t="str">
        <f t="shared" si="84"/>
        <v>3</v>
      </c>
      <c r="B418" s="12" t="str">
        <f t="shared" si="85"/>
        <v>3</v>
      </c>
      <c r="C418" s="13" t="str">
        <f t="shared" si="86"/>
        <v>32</v>
      </c>
      <c r="D418" s="13" t="str">
        <f t="shared" si="87"/>
        <v>33</v>
      </c>
      <c r="E418" s="13" t="str">
        <f t="shared" si="88"/>
        <v>00</v>
      </c>
      <c r="F418" s="14" t="str">
        <f t="shared" si="89"/>
        <v>00</v>
      </c>
      <c r="G418" s="18">
        <v>3332330000</v>
      </c>
      <c r="H418" s="15" t="s">
        <v>298</v>
      </c>
      <c r="I418" s="12" t="s">
        <v>13</v>
      </c>
      <c r="K418" t="str">
        <f t="shared" si="78"/>
        <v>3332330000</v>
      </c>
      <c r="L418" t="str">
        <f t="shared" si="79"/>
        <v>'3332330000'</v>
      </c>
      <c r="M418" t="str">
        <f t="shared" si="80"/>
        <v>'PASSAGENS E DESPESAS COM LOCOMOÇÃO '</v>
      </c>
      <c r="N418" t="str">
        <f t="shared" si="81"/>
        <v>'S'</v>
      </c>
      <c r="O418">
        <f t="shared" si="82"/>
        <v>6</v>
      </c>
      <c r="P418" t="str">
        <f t="shared" si="83"/>
        <v>Insert into CONTA_RECEITA_DESPESA  (VERSION,ATIVO,DATE_CREATED,LAST_UPDATED,TIPO,CODIGO,DESCRICAO,ANALITICO,TAMANHO) values (0,'S',sysdate,sysdate,'D','3332330000','PASSAGENS E DESPESAS COM LOCOMOÇÃO ','S',6);</v>
      </c>
    </row>
    <row r="419" spans="1:16" ht="17" thickBot="1" x14ac:dyDescent="0.25">
      <c r="A419" s="11" t="str">
        <f t="shared" si="84"/>
        <v>3</v>
      </c>
      <c r="B419" s="12" t="str">
        <f t="shared" si="85"/>
        <v>3</v>
      </c>
      <c r="C419" s="13" t="str">
        <f t="shared" si="86"/>
        <v>32</v>
      </c>
      <c r="D419" s="13" t="str">
        <f t="shared" si="87"/>
        <v>35</v>
      </c>
      <c r="E419" s="13" t="str">
        <f t="shared" si="88"/>
        <v>00</v>
      </c>
      <c r="F419" s="14" t="str">
        <f t="shared" si="89"/>
        <v>00</v>
      </c>
      <c r="G419" s="18">
        <v>3332350000</v>
      </c>
      <c r="H419" s="15" t="s">
        <v>299</v>
      </c>
      <c r="I419" s="12" t="s">
        <v>13</v>
      </c>
      <c r="K419" t="str">
        <f t="shared" si="78"/>
        <v>3332350000</v>
      </c>
      <c r="L419" t="str">
        <f t="shared" si="79"/>
        <v>'3332350000'</v>
      </c>
      <c r="M419" t="str">
        <f t="shared" si="80"/>
        <v>'SERVIÇOS DE CONSULTORIA '</v>
      </c>
      <c r="N419" t="str">
        <f t="shared" si="81"/>
        <v>'S'</v>
      </c>
      <c r="O419">
        <f t="shared" si="82"/>
        <v>6</v>
      </c>
      <c r="P419" t="str">
        <f t="shared" si="83"/>
        <v>Insert into CONTA_RECEITA_DESPESA  (VERSION,ATIVO,DATE_CREATED,LAST_UPDATED,TIPO,CODIGO,DESCRICAO,ANALITICO,TAMANHO) values (0,'S',sysdate,sysdate,'D','3332350000','SERVIÇOS DE CONSULTORIA ','S',6);</v>
      </c>
    </row>
    <row r="420" spans="1:16" ht="17" thickBot="1" x14ac:dyDescent="0.25">
      <c r="A420" s="11" t="str">
        <f t="shared" si="84"/>
        <v>3</v>
      </c>
      <c r="B420" s="12" t="str">
        <f t="shared" si="85"/>
        <v>3</v>
      </c>
      <c r="C420" s="13" t="str">
        <f t="shared" si="86"/>
        <v>32</v>
      </c>
      <c r="D420" s="13" t="str">
        <f t="shared" si="87"/>
        <v>36</v>
      </c>
      <c r="E420" s="13" t="str">
        <f t="shared" si="88"/>
        <v>00</v>
      </c>
      <c r="F420" s="14" t="str">
        <f t="shared" si="89"/>
        <v>00</v>
      </c>
      <c r="G420" s="18">
        <v>3332360000</v>
      </c>
      <c r="H420" s="15" t="s">
        <v>300</v>
      </c>
      <c r="I420" s="12" t="s">
        <v>13</v>
      </c>
      <c r="K420" t="str">
        <f t="shared" si="78"/>
        <v>3332360000</v>
      </c>
      <c r="L420" t="str">
        <f t="shared" si="79"/>
        <v>'3332360000'</v>
      </c>
      <c r="M420" t="str">
        <f t="shared" si="80"/>
        <v>'OUTROS SERVIÇOS DE TERCEIROS - PESSOA FÍSICA '</v>
      </c>
      <c r="N420" t="str">
        <f t="shared" si="81"/>
        <v>'S'</v>
      </c>
      <c r="O420">
        <f t="shared" si="82"/>
        <v>6</v>
      </c>
      <c r="P420" t="str">
        <f t="shared" si="83"/>
        <v>Insert into CONTA_RECEITA_DESPESA  (VERSION,ATIVO,DATE_CREATED,LAST_UPDATED,TIPO,CODIGO,DESCRICAO,ANALITICO,TAMANHO) values (0,'S',sysdate,sysdate,'D','3332360000','OUTROS SERVIÇOS DE TERCEIROS - PESSOA FÍSICA ','S',6);</v>
      </c>
    </row>
    <row r="421" spans="1:16" ht="17" thickBot="1" x14ac:dyDescent="0.25">
      <c r="A421" s="11" t="str">
        <f t="shared" si="84"/>
        <v>3</v>
      </c>
      <c r="B421" s="12" t="str">
        <f t="shared" si="85"/>
        <v>3</v>
      </c>
      <c r="C421" s="13" t="str">
        <f t="shared" si="86"/>
        <v>32</v>
      </c>
      <c r="D421" s="13" t="str">
        <f t="shared" si="87"/>
        <v>39</v>
      </c>
      <c r="E421" s="13" t="str">
        <f t="shared" si="88"/>
        <v>00</v>
      </c>
      <c r="F421" s="14" t="str">
        <f t="shared" si="89"/>
        <v>00</v>
      </c>
      <c r="G421" s="18">
        <v>3332390000</v>
      </c>
      <c r="H421" s="15" t="s">
        <v>301</v>
      </c>
      <c r="I421" s="12" t="s">
        <v>13</v>
      </c>
      <c r="K421" t="str">
        <f t="shared" si="78"/>
        <v>3332390000</v>
      </c>
      <c r="L421" t="str">
        <f t="shared" si="79"/>
        <v>'3332390000'</v>
      </c>
      <c r="M421" t="str">
        <f t="shared" si="80"/>
        <v>'OUTROS SERVIÇOS DE TERCEIROS - PESSOA JURÍDICA '</v>
      </c>
      <c r="N421" t="str">
        <f t="shared" si="81"/>
        <v>'S'</v>
      </c>
      <c r="O421">
        <f t="shared" si="82"/>
        <v>6</v>
      </c>
      <c r="P421" t="str">
        <f t="shared" si="83"/>
        <v>Insert into CONTA_RECEITA_DESPESA  (VERSION,ATIVO,DATE_CREATED,LAST_UPDATED,TIPO,CODIGO,DESCRICAO,ANALITICO,TAMANHO) values (0,'S',sysdate,sysdate,'D','3332390000','OUTROS SERVIÇOS DE TERCEIROS - PESSOA JURÍDICA ','S',6);</v>
      </c>
    </row>
    <row r="422" spans="1:16" ht="17" thickBot="1" x14ac:dyDescent="0.25">
      <c r="A422" s="11" t="str">
        <f t="shared" si="84"/>
        <v>3</v>
      </c>
      <c r="B422" s="12" t="str">
        <f t="shared" si="85"/>
        <v>3</v>
      </c>
      <c r="C422" s="13" t="str">
        <f t="shared" si="86"/>
        <v>32</v>
      </c>
      <c r="D422" s="13" t="str">
        <f t="shared" si="87"/>
        <v>47</v>
      </c>
      <c r="E422" s="13" t="str">
        <f t="shared" si="88"/>
        <v>00</v>
      </c>
      <c r="F422" s="14" t="str">
        <f t="shared" si="89"/>
        <v>00</v>
      </c>
      <c r="G422" s="18">
        <v>3332470000</v>
      </c>
      <c r="H422" s="15" t="s">
        <v>302</v>
      </c>
      <c r="I422" s="12" t="s">
        <v>13</v>
      </c>
      <c r="K422" t="str">
        <f t="shared" si="78"/>
        <v>3332470000</v>
      </c>
      <c r="L422" t="str">
        <f t="shared" si="79"/>
        <v>'3332470000'</v>
      </c>
      <c r="M422" t="str">
        <f t="shared" si="80"/>
        <v>'OBRIGAÇÕES TRIBUTÁRIAS E CONTRIBUTIVAS '</v>
      </c>
      <c r="N422" t="str">
        <f t="shared" si="81"/>
        <v>'S'</v>
      </c>
      <c r="O422">
        <f t="shared" si="82"/>
        <v>6</v>
      </c>
      <c r="P422" t="str">
        <f t="shared" si="83"/>
        <v>Insert into CONTA_RECEITA_DESPESA  (VERSION,ATIVO,DATE_CREATED,LAST_UPDATED,TIPO,CODIGO,DESCRICAO,ANALITICO,TAMANHO) values (0,'S',sysdate,sysdate,'D','3332470000','OBRIGAÇÕES TRIBUTÁRIAS E CONTRIBUTIVAS ','S',6);</v>
      </c>
    </row>
    <row r="423" spans="1:16" ht="17" thickBot="1" x14ac:dyDescent="0.25">
      <c r="A423" s="11" t="str">
        <f t="shared" si="84"/>
        <v>3</v>
      </c>
      <c r="B423" s="12" t="str">
        <f t="shared" si="85"/>
        <v>3</v>
      </c>
      <c r="C423" s="13" t="str">
        <f t="shared" si="86"/>
        <v>32</v>
      </c>
      <c r="D423" s="13" t="str">
        <f t="shared" si="87"/>
        <v>92</v>
      </c>
      <c r="E423" s="13" t="str">
        <f t="shared" si="88"/>
        <v>00</v>
      </c>
      <c r="F423" s="14" t="str">
        <f t="shared" si="89"/>
        <v>00</v>
      </c>
      <c r="G423" s="18">
        <v>3332920000</v>
      </c>
      <c r="H423" s="15" t="s">
        <v>216</v>
      </c>
      <c r="I423" s="12" t="s">
        <v>13</v>
      </c>
      <c r="K423" t="str">
        <f t="shared" si="78"/>
        <v>3332920000</v>
      </c>
      <c r="L423" t="str">
        <f t="shared" si="79"/>
        <v>'3332920000'</v>
      </c>
      <c r="M423" t="str">
        <f t="shared" si="80"/>
        <v>'DESPESAS DE EXERCÍCIOS ANTERIORES '</v>
      </c>
      <c r="N423" t="str">
        <f t="shared" si="81"/>
        <v>'S'</v>
      </c>
      <c r="O423">
        <f t="shared" si="82"/>
        <v>6</v>
      </c>
      <c r="P423" t="str">
        <f t="shared" si="83"/>
        <v>Insert into CONTA_RECEITA_DESPESA  (VERSION,ATIVO,DATE_CREATED,LAST_UPDATED,TIPO,CODIGO,DESCRICAO,ANALITICO,TAMANHO) values (0,'S',sysdate,sysdate,'D','3332920000','DESPESAS DE EXERCÍCIOS ANTERIORES ','S',6);</v>
      </c>
    </row>
    <row r="424" spans="1:16" ht="17" thickBot="1" x14ac:dyDescent="0.25">
      <c r="A424" s="11" t="str">
        <f t="shared" si="84"/>
        <v>3</v>
      </c>
      <c r="B424" s="12" t="str">
        <f t="shared" si="85"/>
        <v>3</v>
      </c>
      <c r="C424" s="13" t="str">
        <f t="shared" si="86"/>
        <v>32</v>
      </c>
      <c r="D424" s="13" t="str">
        <f t="shared" si="87"/>
        <v>93</v>
      </c>
      <c r="E424" s="13" t="str">
        <f t="shared" si="88"/>
        <v>00</v>
      </c>
      <c r="F424" s="14" t="str">
        <f t="shared" si="89"/>
        <v>00</v>
      </c>
      <c r="G424" s="18">
        <v>3332930000</v>
      </c>
      <c r="H424" s="15" t="s">
        <v>290</v>
      </c>
      <c r="I424" s="12" t="s">
        <v>13</v>
      </c>
      <c r="K424" t="str">
        <f t="shared" si="78"/>
        <v>3332930000</v>
      </c>
      <c r="L424" t="str">
        <f t="shared" si="79"/>
        <v>'3332930000'</v>
      </c>
      <c r="M424" t="str">
        <f t="shared" si="80"/>
        <v>'INDENIZAÇÕES E RESTITUIÇÕES '</v>
      </c>
      <c r="N424" t="str">
        <f t="shared" si="81"/>
        <v>'S'</v>
      </c>
      <c r="O424">
        <f t="shared" si="82"/>
        <v>6</v>
      </c>
      <c r="P424" t="str">
        <f t="shared" si="83"/>
        <v>Insert into CONTA_RECEITA_DESPESA  (VERSION,ATIVO,DATE_CREATED,LAST_UPDATED,TIPO,CODIGO,DESCRICAO,ANALITICO,TAMANHO) values (0,'S',sysdate,sysdate,'D','3332930000','INDENIZAÇÕES E RESTITUIÇÕES ','S',6);</v>
      </c>
    </row>
    <row r="425" spans="1:16" ht="17" thickBot="1" x14ac:dyDescent="0.25">
      <c r="A425" s="11" t="str">
        <f t="shared" si="84"/>
        <v>3</v>
      </c>
      <c r="B425" s="12" t="str">
        <f t="shared" si="85"/>
        <v>3</v>
      </c>
      <c r="C425" s="13" t="str">
        <f t="shared" si="86"/>
        <v>32</v>
      </c>
      <c r="D425" s="13" t="str">
        <f t="shared" si="87"/>
        <v>99</v>
      </c>
      <c r="E425" s="13" t="str">
        <f t="shared" si="88"/>
        <v>00</v>
      </c>
      <c r="F425" s="14" t="str">
        <f t="shared" si="89"/>
        <v>00</v>
      </c>
      <c r="G425" s="18">
        <v>3332990000</v>
      </c>
      <c r="H425" s="15" t="s">
        <v>17</v>
      </c>
      <c r="I425" s="12" t="s">
        <v>13</v>
      </c>
      <c r="K425" t="str">
        <f t="shared" si="78"/>
        <v>3332990000</v>
      </c>
      <c r="L425" t="str">
        <f t="shared" si="79"/>
        <v>'3332990000'</v>
      </c>
      <c r="M425" t="str">
        <f t="shared" si="80"/>
        <v>'ELEMENTO GENÉRICO'</v>
      </c>
      <c r="N425" t="str">
        <f t="shared" si="81"/>
        <v>'S'</v>
      </c>
      <c r="O425">
        <f t="shared" si="82"/>
        <v>6</v>
      </c>
      <c r="P425" t="str">
        <f t="shared" si="83"/>
        <v>Insert into CONTA_RECEITA_DESPESA  (VERSION,ATIVO,DATE_CREATED,LAST_UPDATED,TIPO,CODIGO,DESCRICAO,ANALITICO,TAMANHO) values (0,'S',sysdate,sysdate,'D','3332990000','ELEMENTO GENÉRICO','S',6);</v>
      </c>
    </row>
    <row r="426" spans="1:16" ht="33" thickBot="1" x14ac:dyDescent="0.25">
      <c r="A426" s="11" t="str">
        <f t="shared" si="84"/>
        <v>3</v>
      </c>
      <c r="B426" s="12" t="str">
        <f t="shared" si="85"/>
        <v>3</v>
      </c>
      <c r="C426" s="13" t="str">
        <f t="shared" si="86"/>
        <v>35</v>
      </c>
      <c r="D426" s="13" t="str">
        <f t="shared" si="87"/>
        <v>00</v>
      </c>
      <c r="E426" s="13" t="str">
        <f t="shared" si="88"/>
        <v>00</v>
      </c>
      <c r="F426" s="14" t="str">
        <f t="shared" si="89"/>
        <v>00</v>
      </c>
      <c r="G426" s="18">
        <v>3335000000</v>
      </c>
      <c r="H426" s="15" t="s">
        <v>303</v>
      </c>
      <c r="I426" s="12" t="s">
        <v>10</v>
      </c>
      <c r="K426" t="str">
        <f t="shared" si="78"/>
        <v>3335000000</v>
      </c>
      <c r="L426" t="str">
        <f t="shared" si="79"/>
        <v>'3335000000'</v>
      </c>
      <c r="M426" t="str">
        <f t="shared" si="80"/>
        <v>'TRANSFERÊNCIAS FUNDO A FUNDO AOS ESTADOS E AO DISTRITO FEDERAL À CONTA DE RECURSOS DE QUE TRATAM OS §§ 1º E 2º DO ART. 24 DA LEI COMPLEMENTAR Nº 141, DE 2012.'</v>
      </c>
      <c r="N426" t="str">
        <f t="shared" si="81"/>
        <v>'N'</v>
      </c>
      <c r="O426">
        <f t="shared" si="82"/>
        <v>4</v>
      </c>
      <c r="P426" t="str">
        <f t="shared" si="83"/>
        <v>Insert into CONTA_RECEITA_DESPESA  (VERSION,ATIVO,DATE_CREATED,LAST_UPDATED,TIPO,CODIGO,DESCRICAO,ANALITICO,TAMANHO) values (0,'S',sysdate,sysdate,'D','3335000000','TRANSFERÊNCIAS FUNDO A FUNDO AOS ESTADOS E AO DISTRITO FEDERAL À CONTA DE RECURSOS DE QUE TRATAM OS §§ 1º E 2º DO ART. 24 DA LEI COMPLEMENTAR Nº 141, DE 2012.','N',4);</v>
      </c>
    </row>
    <row r="427" spans="1:16" ht="17" thickBot="1" x14ac:dyDescent="0.25">
      <c r="A427" s="11" t="str">
        <f t="shared" si="84"/>
        <v>3</v>
      </c>
      <c r="B427" s="12" t="str">
        <f t="shared" si="85"/>
        <v>3</v>
      </c>
      <c r="C427" s="13" t="str">
        <f t="shared" si="86"/>
        <v>35</v>
      </c>
      <c r="D427" s="13" t="str">
        <f t="shared" si="87"/>
        <v>41</v>
      </c>
      <c r="E427" s="13" t="str">
        <f t="shared" si="88"/>
        <v>00</v>
      </c>
      <c r="F427" s="14" t="str">
        <f t="shared" si="89"/>
        <v>00</v>
      </c>
      <c r="G427" s="18">
        <v>3335410000</v>
      </c>
      <c r="H427" s="15" t="s">
        <v>292</v>
      </c>
      <c r="I427" s="12" t="s">
        <v>13</v>
      </c>
      <c r="K427" t="str">
        <f t="shared" si="78"/>
        <v>3335410000</v>
      </c>
      <c r="L427" t="str">
        <f t="shared" si="79"/>
        <v>'3335410000'</v>
      </c>
      <c r="M427" t="str">
        <f t="shared" si="80"/>
        <v>'CONTRIBUIÇÕES '</v>
      </c>
      <c r="N427" t="str">
        <f t="shared" si="81"/>
        <v>'S'</v>
      </c>
      <c r="O427">
        <f t="shared" si="82"/>
        <v>6</v>
      </c>
      <c r="P427" t="str">
        <f t="shared" si="83"/>
        <v>Insert into CONTA_RECEITA_DESPESA  (VERSION,ATIVO,DATE_CREATED,LAST_UPDATED,TIPO,CODIGO,DESCRICAO,ANALITICO,TAMANHO) values (0,'S',sysdate,sysdate,'D','3335410000','CONTRIBUIÇÕES ','S',6);</v>
      </c>
    </row>
    <row r="428" spans="1:16" ht="17" thickBot="1" x14ac:dyDescent="0.25">
      <c r="A428" s="11" t="str">
        <f t="shared" si="84"/>
        <v>3</v>
      </c>
      <c r="B428" s="12" t="str">
        <f t="shared" si="85"/>
        <v>3</v>
      </c>
      <c r="C428" s="13" t="str">
        <f t="shared" si="86"/>
        <v>35</v>
      </c>
      <c r="D428" s="13" t="str">
        <f t="shared" si="87"/>
        <v>92</v>
      </c>
      <c r="E428" s="13" t="str">
        <f t="shared" si="88"/>
        <v>00</v>
      </c>
      <c r="F428" s="14" t="str">
        <f t="shared" si="89"/>
        <v>00</v>
      </c>
      <c r="G428" s="18">
        <v>3335920000</v>
      </c>
      <c r="H428" s="15" t="s">
        <v>216</v>
      </c>
      <c r="I428" s="12" t="s">
        <v>13</v>
      </c>
      <c r="K428" t="str">
        <f t="shared" si="78"/>
        <v>3335920000</v>
      </c>
      <c r="L428" t="str">
        <f t="shared" si="79"/>
        <v>'3335920000'</v>
      </c>
      <c r="M428" t="str">
        <f t="shared" si="80"/>
        <v>'DESPESAS DE EXERCÍCIOS ANTERIORES '</v>
      </c>
      <c r="N428" t="str">
        <f t="shared" si="81"/>
        <v>'S'</v>
      </c>
      <c r="O428">
        <f t="shared" si="82"/>
        <v>6</v>
      </c>
      <c r="P428" t="str">
        <f t="shared" si="83"/>
        <v>Insert into CONTA_RECEITA_DESPESA  (VERSION,ATIVO,DATE_CREATED,LAST_UPDATED,TIPO,CODIGO,DESCRICAO,ANALITICO,TAMANHO) values (0,'S',sysdate,sysdate,'D','3335920000','DESPESAS DE EXERCÍCIOS ANTERIORES ','S',6);</v>
      </c>
    </row>
    <row r="429" spans="1:16" ht="17" thickBot="1" x14ac:dyDescent="0.25">
      <c r="A429" s="11" t="str">
        <f t="shared" si="84"/>
        <v>3</v>
      </c>
      <c r="B429" s="12" t="str">
        <f t="shared" si="85"/>
        <v>3</v>
      </c>
      <c r="C429" s="13" t="str">
        <f t="shared" si="86"/>
        <v>35</v>
      </c>
      <c r="D429" s="13" t="str">
        <f t="shared" si="87"/>
        <v>99</v>
      </c>
      <c r="E429" s="13" t="str">
        <f t="shared" si="88"/>
        <v>00</v>
      </c>
      <c r="F429" s="14" t="str">
        <f t="shared" si="89"/>
        <v>00</v>
      </c>
      <c r="G429" s="18">
        <v>3335990000</v>
      </c>
      <c r="H429" s="15" t="s">
        <v>17</v>
      </c>
      <c r="I429" s="12" t="s">
        <v>13</v>
      </c>
      <c r="K429" t="str">
        <f t="shared" si="78"/>
        <v>3335990000</v>
      </c>
      <c r="L429" t="str">
        <f t="shared" si="79"/>
        <v>'3335990000'</v>
      </c>
      <c r="M429" t="str">
        <f t="shared" si="80"/>
        <v>'ELEMENTO GENÉRICO'</v>
      </c>
      <c r="N429" t="str">
        <f t="shared" si="81"/>
        <v>'S'</v>
      </c>
      <c r="O429">
        <f t="shared" si="82"/>
        <v>6</v>
      </c>
      <c r="P429" t="str">
        <f t="shared" si="83"/>
        <v>Insert into CONTA_RECEITA_DESPESA  (VERSION,ATIVO,DATE_CREATED,LAST_UPDATED,TIPO,CODIGO,DESCRICAO,ANALITICO,TAMANHO) values (0,'S',sysdate,sysdate,'D','3335990000','ELEMENTO GENÉRICO','S',6);</v>
      </c>
    </row>
    <row r="430" spans="1:16" ht="33" thickBot="1" x14ac:dyDescent="0.25">
      <c r="A430" s="11" t="str">
        <f t="shared" si="84"/>
        <v>3</v>
      </c>
      <c r="B430" s="12" t="str">
        <f t="shared" si="85"/>
        <v>3</v>
      </c>
      <c r="C430" s="13" t="str">
        <f t="shared" si="86"/>
        <v>36</v>
      </c>
      <c r="D430" s="13" t="str">
        <f t="shared" si="87"/>
        <v>00</v>
      </c>
      <c r="E430" s="13" t="str">
        <f t="shared" si="88"/>
        <v>00</v>
      </c>
      <c r="F430" s="14" t="str">
        <f t="shared" si="89"/>
        <v>00</v>
      </c>
      <c r="G430" s="18">
        <v>3336000000</v>
      </c>
      <c r="H430" s="15" t="s">
        <v>304</v>
      </c>
      <c r="I430" s="12" t="s">
        <v>10</v>
      </c>
      <c r="K430" t="str">
        <f t="shared" si="78"/>
        <v>3336000000</v>
      </c>
      <c r="L430" t="str">
        <f t="shared" si="79"/>
        <v>'3336000000'</v>
      </c>
      <c r="M430" t="str">
        <f t="shared" si="80"/>
        <v>'TRANSFERÊNCIAS FUNDO A FUNDO AOS ESTADOS E AO DISTRITO FEDERAL À CONTA DE RECURSOS DE QUE TRATA O ART. 25 DA LEI COMPLEMENTAR Nº 141, DE 2012.'</v>
      </c>
      <c r="N430" t="str">
        <f t="shared" si="81"/>
        <v>'N'</v>
      </c>
      <c r="O430">
        <f t="shared" si="82"/>
        <v>4</v>
      </c>
      <c r="P430" t="str">
        <f t="shared" si="83"/>
        <v>Insert into CONTA_RECEITA_DESPESA  (VERSION,ATIVO,DATE_CREATED,LAST_UPDATED,TIPO,CODIGO,DESCRICAO,ANALITICO,TAMANHO) values (0,'S',sysdate,sysdate,'D','3336000000','TRANSFERÊNCIAS FUNDO A FUNDO AOS ESTADOS E AO DISTRITO FEDERAL À CONTA DE RECURSOS DE QUE TRATA O ART. 25 DA LEI COMPLEMENTAR Nº 141, DE 2012.','N',4);</v>
      </c>
    </row>
    <row r="431" spans="1:16" ht="17" thickBot="1" x14ac:dyDescent="0.25">
      <c r="A431" s="11" t="str">
        <f t="shared" si="84"/>
        <v>3</v>
      </c>
      <c r="B431" s="12" t="str">
        <f t="shared" si="85"/>
        <v>3</v>
      </c>
      <c r="C431" s="13" t="str">
        <f t="shared" si="86"/>
        <v>36</v>
      </c>
      <c r="D431" s="13" t="str">
        <f t="shared" si="87"/>
        <v>41</v>
      </c>
      <c r="E431" s="13" t="str">
        <f t="shared" si="88"/>
        <v>00</v>
      </c>
      <c r="F431" s="14" t="str">
        <f t="shared" si="89"/>
        <v>00</v>
      </c>
      <c r="G431" s="18">
        <v>3336410000</v>
      </c>
      <c r="H431" s="15" t="s">
        <v>292</v>
      </c>
      <c r="I431" s="12" t="s">
        <v>13</v>
      </c>
      <c r="K431" t="str">
        <f t="shared" si="78"/>
        <v>3336410000</v>
      </c>
      <c r="L431" t="str">
        <f t="shared" si="79"/>
        <v>'3336410000'</v>
      </c>
      <c r="M431" t="str">
        <f t="shared" si="80"/>
        <v>'CONTRIBUIÇÕES '</v>
      </c>
      <c r="N431" t="str">
        <f t="shared" si="81"/>
        <v>'S'</v>
      </c>
      <c r="O431">
        <f t="shared" si="82"/>
        <v>6</v>
      </c>
      <c r="P431" t="str">
        <f t="shared" si="83"/>
        <v>Insert into CONTA_RECEITA_DESPESA  (VERSION,ATIVO,DATE_CREATED,LAST_UPDATED,TIPO,CODIGO,DESCRICAO,ANALITICO,TAMANHO) values (0,'S',sysdate,sysdate,'D','3336410000','CONTRIBUIÇÕES ','S',6);</v>
      </c>
    </row>
    <row r="432" spans="1:16" ht="17" thickBot="1" x14ac:dyDescent="0.25">
      <c r="A432" s="11" t="str">
        <f t="shared" si="84"/>
        <v>3</v>
      </c>
      <c r="B432" s="12" t="str">
        <f t="shared" si="85"/>
        <v>3</v>
      </c>
      <c r="C432" s="13" t="str">
        <f t="shared" si="86"/>
        <v>36</v>
      </c>
      <c r="D432" s="13" t="str">
        <f t="shared" si="87"/>
        <v>92</v>
      </c>
      <c r="E432" s="13" t="str">
        <f t="shared" si="88"/>
        <v>00</v>
      </c>
      <c r="F432" s="14" t="str">
        <f t="shared" si="89"/>
        <v>00</v>
      </c>
      <c r="G432" s="18">
        <v>3336920000</v>
      </c>
      <c r="H432" s="15" t="s">
        <v>216</v>
      </c>
      <c r="I432" s="12" t="s">
        <v>13</v>
      </c>
      <c r="K432" t="str">
        <f t="shared" si="78"/>
        <v>3336920000</v>
      </c>
      <c r="L432" t="str">
        <f t="shared" si="79"/>
        <v>'3336920000'</v>
      </c>
      <c r="M432" t="str">
        <f t="shared" si="80"/>
        <v>'DESPESAS DE EXERCÍCIOS ANTERIORES '</v>
      </c>
      <c r="N432" t="str">
        <f t="shared" si="81"/>
        <v>'S'</v>
      </c>
      <c r="O432">
        <f t="shared" si="82"/>
        <v>6</v>
      </c>
      <c r="P432" t="str">
        <f t="shared" si="83"/>
        <v>Insert into CONTA_RECEITA_DESPESA  (VERSION,ATIVO,DATE_CREATED,LAST_UPDATED,TIPO,CODIGO,DESCRICAO,ANALITICO,TAMANHO) values (0,'S',sysdate,sysdate,'D','3336920000','DESPESAS DE EXERCÍCIOS ANTERIORES ','S',6);</v>
      </c>
    </row>
    <row r="433" spans="1:17" ht="17" thickBot="1" x14ac:dyDescent="0.25">
      <c r="A433" s="11" t="str">
        <f t="shared" si="84"/>
        <v>3</v>
      </c>
      <c r="B433" s="12" t="str">
        <f t="shared" si="85"/>
        <v>3</v>
      </c>
      <c r="C433" s="13" t="str">
        <f t="shared" si="86"/>
        <v>36</v>
      </c>
      <c r="D433" s="13" t="str">
        <f t="shared" si="87"/>
        <v>99</v>
      </c>
      <c r="E433" s="13" t="str">
        <f t="shared" si="88"/>
        <v>00</v>
      </c>
      <c r="F433" s="14" t="str">
        <f t="shared" si="89"/>
        <v>00</v>
      </c>
      <c r="G433" s="18">
        <v>3336990000</v>
      </c>
      <c r="H433" s="15" t="s">
        <v>17</v>
      </c>
      <c r="I433" s="12" t="s">
        <v>13</v>
      </c>
      <c r="K433" t="str">
        <f t="shared" si="78"/>
        <v>3336990000</v>
      </c>
      <c r="L433" t="str">
        <f t="shared" si="79"/>
        <v>'3336990000'</v>
      </c>
      <c r="M433" t="str">
        <f t="shared" si="80"/>
        <v>'ELEMENTO GENÉRICO'</v>
      </c>
      <c r="N433" t="str">
        <f t="shared" si="81"/>
        <v>'S'</v>
      </c>
      <c r="O433">
        <f t="shared" si="82"/>
        <v>6</v>
      </c>
      <c r="P433" t="str">
        <f t="shared" si="83"/>
        <v>Insert into CONTA_RECEITA_DESPESA  (VERSION,ATIVO,DATE_CREATED,LAST_UPDATED,TIPO,CODIGO,DESCRICAO,ANALITICO,TAMANHO) values (0,'S',sysdate,sysdate,'D','3336990000','ELEMENTO GENÉRICO','S',6);</v>
      </c>
    </row>
    <row r="434" spans="1:17" ht="17" thickBot="1" x14ac:dyDescent="0.25">
      <c r="A434" s="11" t="str">
        <f t="shared" si="84"/>
        <v>3</v>
      </c>
      <c r="B434" s="12" t="str">
        <f t="shared" si="85"/>
        <v>3</v>
      </c>
      <c r="C434" s="13" t="str">
        <f t="shared" si="86"/>
        <v>40</v>
      </c>
      <c r="D434" s="13" t="str">
        <f t="shared" si="87"/>
        <v>00</v>
      </c>
      <c r="E434" s="13" t="str">
        <f t="shared" si="88"/>
        <v>00</v>
      </c>
      <c r="F434" s="14" t="str">
        <f t="shared" si="89"/>
        <v>00</v>
      </c>
      <c r="G434" s="18">
        <v>3340000000</v>
      </c>
      <c r="H434" s="15" t="s">
        <v>22</v>
      </c>
      <c r="I434" s="12" t="s">
        <v>10</v>
      </c>
      <c r="K434" t="str">
        <f t="shared" si="78"/>
        <v>3340000000</v>
      </c>
      <c r="L434" t="str">
        <f t="shared" si="79"/>
        <v>'3340000000'</v>
      </c>
      <c r="M434" t="str">
        <f t="shared" si="80"/>
        <v>'TRANSFERÊNCIAS A MUNICÍPIOS'</v>
      </c>
      <c r="N434" t="str">
        <f t="shared" si="81"/>
        <v>'N'</v>
      </c>
      <c r="O434">
        <f t="shared" si="82"/>
        <v>4</v>
      </c>
      <c r="P434" t="str">
        <f t="shared" si="83"/>
        <v>Insert into CONTA_RECEITA_DESPESA  (VERSION,ATIVO,DATE_CREATED,LAST_UPDATED,TIPO,CODIGO,DESCRICAO,ANALITICO,TAMANHO) values (0,'S',sysdate,sysdate,'D','3340000000','TRANSFERÊNCIAS A MUNICÍPIOS','N',4);</v>
      </c>
    </row>
    <row r="435" spans="1:17" ht="17" thickBot="1" x14ac:dyDescent="0.25">
      <c r="A435" s="11" t="str">
        <f t="shared" si="84"/>
        <v>3</v>
      </c>
      <c r="B435" s="12" t="str">
        <f t="shared" si="85"/>
        <v>3</v>
      </c>
      <c r="C435" s="13" t="str">
        <f t="shared" si="86"/>
        <v>40</v>
      </c>
      <c r="D435" s="13" t="str">
        <f t="shared" si="87"/>
        <v>30</v>
      </c>
      <c r="E435" s="13" t="str">
        <f t="shared" si="88"/>
        <v>00</v>
      </c>
      <c r="F435" s="14" t="str">
        <f t="shared" si="89"/>
        <v>00</v>
      </c>
      <c r="G435" s="18">
        <v>3340300000</v>
      </c>
      <c r="H435" s="15" t="s">
        <v>282</v>
      </c>
      <c r="I435" s="12" t="s">
        <v>10</v>
      </c>
      <c r="K435" t="str">
        <f t="shared" si="78"/>
        <v>3340300000</v>
      </c>
      <c r="L435" t="str">
        <f t="shared" si="79"/>
        <v>'3340300000'</v>
      </c>
      <c r="M435" t="str">
        <f t="shared" si="80"/>
        <v>'MATERIAL DE CONSUMO  '</v>
      </c>
      <c r="N435" t="str">
        <f t="shared" si="81"/>
        <v>'N'</v>
      </c>
      <c r="O435">
        <f t="shared" si="82"/>
        <v>6</v>
      </c>
      <c r="P435" t="str">
        <f t="shared" si="83"/>
        <v>Insert into CONTA_RECEITA_DESPESA  (VERSION,ATIVO,DATE_CREATED,LAST_UPDATED,TIPO,CODIGO,DESCRICAO,ANALITICO,TAMANHO) values (0,'S',sysdate,sysdate,'D','3340300000','MATERIAL DE CONSUMO  ','N',6);</v>
      </c>
    </row>
    <row r="436" spans="1:17" s="22" customFormat="1" ht="17" thickBot="1" x14ac:dyDescent="0.25">
      <c r="A436" s="11" t="str">
        <f t="shared" si="84"/>
        <v>3</v>
      </c>
      <c r="B436" s="12" t="str">
        <f t="shared" si="85"/>
        <v>3</v>
      </c>
      <c r="C436" s="13" t="str">
        <f t="shared" si="86"/>
        <v>40</v>
      </c>
      <c r="D436" s="13" t="str">
        <f t="shared" si="87"/>
        <v>30</v>
      </c>
      <c r="E436" s="13" t="str">
        <f t="shared" si="88"/>
        <v>09</v>
      </c>
      <c r="F436" s="14" t="str">
        <f t="shared" si="89"/>
        <v>00</v>
      </c>
      <c r="G436" s="18">
        <v>3340300900</v>
      </c>
      <c r="H436" s="15" t="s">
        <v>287</v>
      </c>
      <c r="I436" s="12" t="s">
        <v>13</v>
      </c>
      <c r="K436" t="str">
        <f t="shared" si="78"/>
        <v>3340300900</v>
      </c>
      <c r="L436" t="str">
        <f t="shared" si="79"/>
        <v>'3340300900'</v>
      </c>
      <c r="M436" t="str">
        <f t="shared" si="80"/>
        <v>'PARA AQUISIÇÃO DE MEDICAMENTOS'</v>
      </c>
      <c r="N436" t="str">
        <f t="shared" si="81"/>
        <v>'S'</v>
      </c>
      <c r="O436">
        <f t="shared" si="82"/>
        <v>8</v>
      </c>
      <c r="P436" t="str">
        <f t="shared" si="83"/>
        <v>Insert into CONTA_RECEITA_DESPESA  (VERSION,ATIVO,DATE_CREATED,LAST_UPDATED,TIPO,CODIGO,DESCRICAO,ANALITICO,TAMANHO) values (0,'S',sysdate,sysdate,'D','3340300900','PARA AQUISIÇÃO DE MEDICAMENTOS','S',8);</v>
      </c>
      <c r="Q436" s="2"/>
    </row>
    <row r="437" spans="1:17" s="22" customFormat="1" ht="17" thickBot="1" x14ac:dyDescent="0.25">
      <c r="A437" s="11" t="str">
        <f t="shared" si="84"/>
        <v>3</v>
      </c>
      <c r="B437" s="12" t="str">
        <f t="shared" si="85"/>
        <v>3</v>
      </c>
      <c r="C437" s="13" t="str">
        <f t="shared" si="86"/>
        <v>40</v>
      </c>
      <c r="D437" s="13" t="str">
        <f t="shared" si="87"/>
        <v>30</v>
      </c>
      <c r="E437" s="13" t="str">
        <f t="shared" si="88"/>
        <v>99</v>
      </c>
      <c r="F437" s="14" t="str">
        <f t="shared" si="89"/>
        <v>00</v>
      </c>
      <c r="G437" s="18">
        <v>3340309900</v>
      </c>
      <c r="H437" s="15" t="s">
        <v>288</v>
      </c>
      <c r="I437" s="12" t="s">
        <v>13</v>
      </c>
      <c r="K437" t="str">
        <f t="shared" si="78"/>
        <v>3340309900</v>
      </c>
      <c r="L437" t="str">
        <f t="shared" si="79"/>
        <v>'3340309900'</v>
      </c>
      <c r="M437" t="str">
        <f t="shared" si="80"/>
        <v>'OUTROS MATERIAIS DE CONSUMO'</v>
      </c>
      <c r="N437" t="str">
        <f t="shared" si="81"/>
        <v>'S'</v>
      </c>
      <c r="O437">
        <f t="shared" si="82"/>
        <v>8</v>
      </c>
      <c r="P437" t="str">
        <f t="shared" si="83"/>
        <v>Insert into CONTA_RECEITA_DESPESA  (VERSION,ATIVO,DATE_CREATED,LAST_UPDATED,TIPO,CODIGO,DESCRICAO,ANALITICO,TAMANHO) values (0,'S',sysdate,sysdate,'D','3340309900','OUTROS MATERIAIS DE CONSUMO','S',8);</v>
      </c>
      <c r="Q437" s="2"/>
    </row>
    <row r="438" spans="1:17" s="22" customFormat="1" ht="17" thickBot="1" x14ac:dyDescent="0.25">
      <c r="A438" s="11" t="str">
        <f t="shared" si="84"/>
        <v>3</v>
      </c>
      <c r="B438" s="12" t="str">
        <f t="shared" si="85"/>
        <v>3</v>
      </c>
      <c r="C438" s="13" t="str">
        <f t="shared" si="86"/>
        <v>40</v>
      </c>
      <c r="D438" s="13" t="str">
        <f t="shared" si="87"/>
        <v>41</v>
      </c>
      <c r="E438" s="13" t="str">
        <f t="shared" si="88"/>
        <v>00</v>
      </c>
      <c r="F438" s="14" t="str">
        <f t="shared" si="89"/>
        <v>00</v>
      </c>
      <c r="G438" s="18">
        <v>3340410000</v>
      </c>
      <c r="H438" s="15" t="s">
        <v>16</v>
      </c>
      <c r="I438" s="12" t="s">
        <v>13</v>
      </c>
      <c r="K438" t="str">
        <f t="shared" si="78"/>
        <v>3340410000</v>
      </c>
      <c r="L438" t="str">
        <f t="shared" si="79"/>
        <v>'3340410000'</v>
      </c>
      <c r="M438" t="str">
        <f t="shared" si="80"/>
        <v>'CONTRIBUIÇÕES'</v>
      </c>
      <c r="N438" t="str">
        <f t="shared" si="81"/>
        <v>'S'</v>
      </c>
      <c r="O438">
        <f t="shared" si="82"/>
        <v>6</v>
      </c>
      <c r="P438" t="str">
        <f t="shared" si="83"/>
        <v>Insert into CONTA_RECEITA_DESPESA  (VERSION,ATIVO,DATE_CREATED,LAST_UPDATED,TIPO,CODIGO,DESCRICAO,ANALITICO,TAMANHO) values (0,'S',sysdate,sysdate,'D','3340410000','CONTRIBUIÇÕES','S',6);</v>
      </c>
      <c r="Q438" s="2"/>
    </row>
    <row r="439" spans="1:17" s="22" customFormat="1" ht="17" thickBot="1" x14ac:dyDescent="0.25">
      <c r="A439" s="11" t="str">
        <f t="shared" si="84"/>
        <v>3</v>
      </c>
      <c r="B439" s="12" t="str">
        <f t="shared" si="85"/>
        <v>3</v>
      </c>
      <c r="C439" s="13" t="str">
        <f t="shared" si="86"/>
        <v>40</v>
      </c>
      <c r="D439" s="13" t="str">
        <f t="shared" si="87"/>
        <v>43</v>
      </c>
      <c r="E439" s="13" t="str">
        <f t="shared" si="88"/>
        <v>00</v>
      </c>
      <c r="F439" s="14" t="str">
        <f t="shared" si="89"/>
        <v>00</v>
      </c>
      <c r="G439" s="18">
        <v>3340430000</v>
      </c>
      <c r="H439" s="15" t="s">
        <v>305</v>
      </c>
      <c r="I439" s="12" t="s">
        <v>13</v>
      </c>
      <c r="K439" t="str">
        <f t="shared" si="78"/>
        <v>3340430000</v>
      </c>
      <c r="L439" t="str">
        <f t="shared" si="79"/>
        <v>'3340430000'</v>
      </c>
      <c r="M439" t="str">
        <f t="shared" si="80"/>
        <v>'SUBVENÇÕES SOCIAIS'</v>
      </c>
      <c r="N439" t="str">
        <f t="shared" si="81"/>
        <v>'S'</v>
      </c>
      <c r="O439">
        <f t="shared" si="82"/>
        <v>6</v>
      </c>
      <c r="P439" t="str">
        <f t="shared" si="83"/>
        <v>Insert into CONTA_RECEITA_DESPESA  (VERSION,ATIVO,DATE_CREATED,LAST_UPDATED,TIPO,CODIGO,DESCRICAO,ANALITICO,TAMANHO) values (0,'S',sysdate,sysdate,'D','3340430000','SUBVENÇÕES SOCIAIS','S',6);</v>
      </c>
      <c r="Q439" s="2"/>
    </row>
    <row r="440" spans="1:17" s="22" customFormat="1" ht="17" thickBot="1" x14ac:dyDescent="0.25">
      <c r="A440" s="11" t="str">
        <f t="shared" si="84"/>
        <v>3</v>
      </c>
      <c r="B440" s="12" t="str">
        <f t="shared" si="85"/>
        <v>3</v>
      </c>
      <c r="C440" s="13" t="str">
        <f t="shared" si="86"/>
        <v>40</v>
      </c>
      <c r="D440" s="13" t="str">
        <f t="shared" si="87"/>
        <v>81</v>
      </c>
      <c r="E440" s="13" t="str">
        <f t="shared" si="88"/>
        <v>00</v>
      </c>
      <c r="F440" s="14" t="str">
        <f t="shared" si="89"/>
        <v>00</v>
      </c>
      <c r="G440" s="18">
        <v>3340810000</v>
      </c>
      <c r="H440" s="15" t="s">
        <v>289</v>
      </c>
      <c r="I440" s="12" t="s">
        <v>10</v>
      </c>
      <c r="K440" t="str">
        <f t="shared" si="78"/>
        <v>3340810000</v>
      </c>
      <c r="L440" t="str">
        <f t="shared" si="79"/>
        <v>'3340810000'</v>
      </c>
      <c r="M440" t="str">
        <f t="shared" si="80"/>
        <v>'DISTRIBUIÇÃO CONSTITUCIONAL OU LEGAL DE RECEITAS '</v>
      </c>
      <c r="N440" t="str">
        <f t="shared" si="81"/>
        <v>'N'</v>
      </c>
      <c r="O440">
        <f t="shared" si="82"/>
        <v>6</v>
      </c>
      <c r="P440" t="str">
        <f t="shared" si="83"/>
        <v>Insert into CONTA_RECEITA_DESPESA  (VERSION,ATIVO,DATE_CREATED,LAST_UPDATED,TIPO,CODIGO,DESCRICAO,ANALITICO,TAMANHO) values (0,'S',sysdate,sysdate,'D','3340810000','DISTRIBUIÇÃO CONSTITUCIONAL OU LEGAL DE RECEITAS ','N',6);</v>
      </c>
      <c r="Q440" s="2"/>
    </row>
    <row r="441" spans="1:17" ht="17" thickBot="1" x14ac:dyDescent="0.25">
      <c r="A441" s="11" t="str">
        <f t="shared" si="84"/>
        <v>3</v>
      </c>
      <c r="B441" s="12" t="str">
        <f t="shared" si="85"/>
        <v>3</v>
      </c>
      <c r="C441" s="13" t="str">
        <f t="shared" si="86"/>
        <v>40</v>
      </c>
      <c r="D441" s="13" t="str">
        <f t="shared" si="87"/>
        <v>81</v>
      </c>
      <c r="E441" s="13" t="str">
        <f t="shared" si="88"/>
        <v>01</v>
      </c>
      <c r="F441" s="14" t="str">
        <f t="shared" si="89"/>
        <v>00</v>
      </c>
      <c r="G441" s="20">
        <v>3340810100</v>
      </c>
      <c r="H441" s="21" t="s">
        <v>899</v>
      </c>
      <c r="I441" s="19" t="s">
        <v>13</v>
      </c>
      <c r="K441" t="str">
        <f t="shared" si="78"/>
        <v>3340810100</v>
      </c>
      <c r="L441" t="str">
        <f t="shared" si="79"/>
        <v>'3340810100'</v>
      </c>
      <c r="M441" t="str">
        <f t="shared" si="80"/>
        <v>'REPARTIÇÃO CONSTITUCIONAL DE RECEITAS DA UNIÃO'</v>
      </c>
      <c r="N441" t="str">
        <f t="shared" si="81"/>
        <v>'S'</v>
      </c>
      <c r="O441">
        <f t="shared" si="82"/>
        <v>8</v>
      </c>
      <c r="P441" t="str">
        <f t="shared" si="83"/>
        <v>Insert into CONTA_RECEITA_DESPESA  (VERSION,ATIVO,DATE_CREATED,LAST_UPDATED,TIPO,CODIGO,DESCRICAO,ANALITICO,TAMANHO) values (0,'S',sysdate,sysdate,'D','3340810100','REPARTIÇÃO CONSTITUCIONAL DE RECEITAS DA UNIÃO','S',8);</v>
      </c>
    </row>
    <row r="442" spans="1:17" ht="17" thickBot="1" x14ac:dyDescent="0.25">
      <c r="A442" s="11" t="str">
        <f t="shared" si="84"/>
        <v>3</v>
      </c>
      <c r="B442" s="12" t="str">
        <f t="shared" si="85"/>
        <v>3</v>
      </c>
      <c r="C442" s="13" t="str">
        <f t="shared" si="86"/>
        <v>40</v>
      </c>
      <c r="D442" s="13" t="str">
        <f t="shared" si="87"/>
        <v>81</v>
      </c>
      <c r="E442" s="13" t="str">
        <f t="shared" si="88"/>
        <v>02</v>
      </c>
      <c r="F442" s="14" t="str">
        <f t="shared" si="89"/>
        <v>00</v>
      </c>
      <c r="G442" s="20">
        <v>3340810200</v>
      </c>
      <c r="H442" s="21" t="s">
        <v>900</v>
      </c>
      <c r="I442" s="19" t="s">
        <v>13</v>
      </c>
      <c r="K442" t="str">
        <f t="shared" si="78"/>
        <v>3340810200</v>
      </c>
      <c r="L442" t="str">
        <f t="shared" si="79"/>
        <v>'3340810200'</v>
      </c>
      <c r="M442" t="str">
        <f t="shared" si="80"/>
        <v>'REPARTIÇÃO CONSTITUCIONAL DE RECEITAS DE ICMS'</v>
      </c>
      <c r="N442" t="str">
        <f t="shared" si="81"/>
        <v>'S'</v>
      </c>
      <c r="O442">
        <f t="shared" si="82"/>
        <v>8</v>
      </c>
      <c r="P442" t="str">
        <f t="shared" si="83"/>
        <v>Insert into CONTA_RECEITA_DESPESA  (VERSION,ATIVO,DATE_CREATED,LAST_UPDATED,TIPO,CODIGO,DESCRICAO,ANALITICO,TAMANHO) values (0,'S',sysdate,sysdate,'D','3340810200','REPARTIÇÃO CONSTITUCIONAL DE RECEITAS DE ICMS','S',8);</v>
      </c>
    </row>
    <row r="443" spans="1:17" ht="17" thickBot="1" x14ac:dyDescent="0.25">
      <c r="A443" s="11" t="str">
        <f t="shared" si="84"/>
        <v>3</v>
      </c>
      <c r="B443" s="12" t="str">
        <f t="shared" si="85"/>
        <v>3</v>
      </c>
      <c r="C443" s="13" t="str">
        <f t="shared" si="86"/>
        <v>40</v>
      </c>
      <c r="D443" s="13" t="str">
        <f t="shared" si="87"/>
        <v>81</v>
      </c>
      <c r="E443" s="13" t="str">
        <f t="shared" si="88"/>
        <v>03</v>
      </c>
      <c r="F443" s="14" t="str">
        <f t="shared" si="89"/>
        <v>00</v>
      </c>
      <c r="G443" s="20">
        <v>3340810300</v>
      </c>
      <c r="H443" s="21" t="s">
        <v>901</v>
      </c>
      <c r="I443" s="19" t="s">
        <v>13</v>
      </c>
      <c r="K443" t="str">
        <f t="shared" si="78"/>
        <v>3340810300</v>
      </c>
      <c r="L443" t="str">
        <f t="shared" si="79"/>
        <v>'3340810300'</v>
      </c>
      <c r="M443" t="str">
        <f t="shared" si="80"/>
        <v>'REPARTIÇÃO CONSTITUCIONAL DE RECEITAS DE IPVA'</v>
      </c>
      <c r="N443" t="str">
        <f t="shared" si="81"/>
        <v>'S'</v>
      </c>
      <c r="O443">
        <f t="shared" si="82"/>
        <v>8</v>
      </c>
      <c r="P443" t="str">
        <f t="shared" si="83"/>
        <v>Insert into CONTA_RECEITA_DESPESA  (VERSION,ATIVO,DATE_CREATED,LAST_UPDATED,TIPO,CODIGO,DESCRICAO,ANALITICO,TAMANHO) values (0,'S',sysdate,sysdate,'D','3340810300','REPARTIÇÃO CONSTITUCIONAL DE RECEITAS DE IPVA','S',8);</v>
      </c>
    </row>
    <row r="444" spans="1:17" ht="17" thickBot="1" x14ac:dyDescent="0.25">
      <c r="A444" s="11" t="str">
        <f t="shared" si="84"/>
        <v>3</v>
      </c>
      <c r="B444" s="12" t="str">
        <f t="shared" si="85"/>
        <v>3</v>
      </c>
      <c r="C444" s="13" t="str">
        <f t="shared" si="86"/>
        <v>40</v>
      </c>
      <c r="D444" s="13" t="str">
        <f t="shared" si="87"/>
        <v>81</v>
      </c>
      <c r="E444" s="13" t="str">
        <f t="shared" si="88"/>
        <v>04</v>
      </c>
      <c r="F444" s="14" t="str">
        <f t="shared" si="89"/>
        <v>00</v>
      </c>
      <c r="G444" s="20">
        <v>3340810400</v>
      </c>
      <c r="H444" s="21" t="s">
        <v>897</v>
      </c>
      <c r="I444" s="19" t="s">
        <v>13</v>
      </c>
      <c r="K444" t="str">
        <f t="shared" si="78"/>
        <v>3340810400</v>
      </c>
      <c r="L444" t="str">
        <f t="shared" si="79"/>
        <v>'3340810400'</v>
      </c>
      <c r="M444" t="str">
        <f t="shared" si="80"/>
        <v>'DISTRIBUIÇÃO DE RECEITAS DE ROYALTIES'</v>
      </c>
      <c r="N444" t="str">
        <f t="shared" si="81"/>
        <v>'S'</v>
      </c>
      <c r="O444">
        <f t="shared" si="82"/>
        <v>8</v>
      </c>
      <c r="P444" t="str">
        <f t="shared" si="83"/>
        <v>Insert into CONTA_RECEITA_DESPESA  (VERSION,ATIVO,DATE_CREATED,LAST_UPDATED,TIPO,CODIGO,DESCRICAO,ANALITICO,TAMANHO) values (0,'S',sysdate,sysdate,'D','3340810400','DISTRIBUIÇÃO DE RECEITAS DE ROYALTIES','S',8);</v>
      </c>
    </row>
    <row r="445" spans="1:17" ht="17" thickBot="1" x14ac:dyDescent="0.25">
      <c r="A445" s="11" t="str">
        <f t="shared" si="84"/>
        <v>3</v>
      </c>
      <c r="B445" s="12" t="str">
        <f t="shared" si="85"/>
        <v>3</v>
      </c>
      <c r="C445" s="13" t="str">
        <f t="shared" si="86"/>
        <v>40</v>
      </c>
      <c r="D445" s="13" t="str">
        <f t="shared" si="87"/>
        <v>81</v>
      </c>
      <c r="E445" s="13" t="str">
        <f t="shared" si="88"/>
        <v>05</v>
      </c>
      <c r="F445" s="14" t="str">
        <f t="shared" si="89"/>
        <v>00</v>
      </c>
      <c r="G445" s="20">
        <v>3340810500</v>
      </c>
      <c r="H445" s="21" t="s">
        <v>931</v>
      </c>
      <c r="I445" s="19" t="s">
        <v>13</v>
      </c>
      <c r="K445" t="str">
        <f t="shared" si="78"/>
        <v>3340810500</v>
      </c>
      <c r="L445" t="str">
        <f t="shared" si="79"/>
        <v>'3340810500'</v>
      </c>
      <c r="M445" t="str">
        <f t="shared" si="80"/>
        <v>'REPARTIÇÃO DECORRENTE DE COMPENSAÇÕES TRIBUTÁRIAS'</v>
      </c>
      <c r="N445" t="str">
        <f t="shared" si="81"/>
        <v>'S'</v>
      </c>
      <c r="O445">
        <f t="shared" si="82"/>
        <v>8</v>
      </c>
      <c r="P445" t="str">
        <f t="shared" si="83"/>
        <v>Insert into CONTA_RECEITA_DESPESA  (VERSION,ATIVO,DATE_CREATED,LAST_UPDATED,TIPO,CODIGO,DESCRICAO,ANALITICO,TAMANHO) values (0,'S',sysdate,sysdate,'D','3340810500','REPARTIÇÃO DECORRENTE DE COMPENSAÇÕES TRIBUTÁRIAS','S',8);</v>
      </c>
    </row>
    <row r="446" spans="1:17" ht="17" thickBot="1" x14ac:dyDescent="0.25">
      <c r="A446" s="11" t="str">
        <f t="shared" si="84"/>
        <v>3</v>
      </c>
      <c r="B446" s="12" t="str">
        <f t="shared" si="85"/>
        <v>3</v>
      </c>
      <c r="C446" s="13" t="str">
        <f t="shared" si="86"/>
        <v>40</v>
      </c>
      <c r="D446" s="13" t="str">
        <f t="shared" si="87"/>
        <v>81</v>
      </c>
      <c r="E446" s="13" t="str">
        <f t="shared" si="88"/>
        <v>99</v>
      </c>
      <c r="F446" s="14" t="str">
        <f t="shared" si="89"/>
        <v>00</v>
      </c>
      <c r="G446" s="20">
        <v>3340819900</v>
      </c>
      <c r="H446" s="21" t="s">
        <v>898</v>
      </c>
      <c r="I446" s="19" t="s">
        <v>13</v>
      </c>
      <c r="K446" t="str">
        <f t="shared" si="78"/>
        <v>3340819900</v>
      </c>
      <c r="L446" t="str">
        <f t="shared" si="79"/>
        <v>'3340819900'</v>
      </c>
      <c r="M446" t="str">
        <f t="shared" si="80"/>
        <v>'OUTRAS DISTRIBUIÇÕES DE RECEITAS'</v>
      </c>
      <c r="N446" t="str">
        <f t="shared" si="81"/>
        <v>'S'</v>
      </c>
      <c r="O446">
        <f t="shared" si="82"/>
        <v>8</v>
      </c>
      <c r="P446" t="str">
        <f t="shared" si="83"/>
        <v>Insert into CONTA_RECEITA_DESPESA  (VERSION,ATIVO,DATE_CREATED,LAST_UPDATED,TIPO,CODIGO,DESCRICAO,ANALITICO,TAMANHO) values (0,'S',sysdate,sysdate,'D','3340819900','OUTRAS DISTRIBUIÇÕES DE RECEITAS','S',8);</v>
      </c>
    </row>
    <row r="447" spans="1:17" ht="17" thickBot="1" x14ac:dyDescent="0.25">
      <c r="A447" s="11" t="str">
        <f t="shared" si="84"/>
        <v>3</v>
      </c>
      <c r="B447" s="12" t="str">
        <f t="shared" si="85"/>
        <v>3</v>
      </c>
      <c r="C447" s="13" t="str">
        <f t="shared" si="86"/>
        <v>40</v>
      </c>
      <c r="D447" s="13" t="str">
        <f t="shared" si="87"/>
        <v>91</v>
      </c>
      <c r="E447" s="13" t="str">
        <f t="shared" si="88"/>
        <v>00</v>
      </c>
      <c r="F447" s="14" t="str">
        <f t="shared" si="89"/>
        <v>00</v>
      </c>
      <c r="G447" s="18">
        <v>3340910000</v>
      </c>
      <c r="H447" s="15" t="s">
        <v>211</v>
      </c>
      <c r="I447" s="12" t="s">
        <v>13</v>
      </c>
      <c r="K447" t="str">
        <f t="shared" si="78"/>
        <v>3340910000</v>
      </c>
      <c r="L447" t="str">
        <f t="shared" si="79"/>
        <v>'3340910000'</v>
      </c>
      <c r="M447" t="str">
        <f t="shared" si="80"/>
        <v>'SENTENÇAS JUDICIAIS '</v>
      </c>
      <c r="N447" t="str">
        <f t="shared" si="81"/>
        <v>'S'</v>
      </c>
      <c r="O447">
        <f t="shared" si="82"/>
        <v>6</v>
      </c>
      <c r="P447" t="str">
        <f t="shared" si="83"/>
        <v>Insert into CONTA_RECEITA_DESPESA  (VERSION,ATIVO,DATE_CREATED,LAST_UPDATED,TIPO,CODIGO,DESCRICAO,ANALITICO,TAMANHO) values (0,'S',sysdate,sysdate,'D','3340910000','SENTENÇAS JUDICIAIS ','S',6);</v>
      </c>
    </row>
    <row r="448" spans="1:17" ht="17" thickBot="1" x14ac:dyDescent="0.25">
      <c r="A448" s="11" t="str">
        <f t="shared" si="84"/>
        <v>3</v>
      </c>
      <c r="B448" s="12" t="str">
        <f t="shared" si="85"/>
        <v>3</v>
      </c>
      <c r="C448" s="13" t="str">
        <f t="shared" si="86"/>
        <v>40</v>
      </c>
      <c r="D448" s="13" t="str">
        <f t="shared" si="87"/>
        <v>92</v>
      </c>
      <c r="E448" s="13" t="str">
        <f t="shared" si="88"/>
        <v>00</v>
      </c>
      <c r="F448" s="14" t="str">
        <f t="shared" si="89"/>
        <v>00</v>
      </c>
      <c r="G448" s="18">
        <v>3340920000</v>
      </c>
      <c r="H448" s="15" t="s">
        <v>306</v>
      </c>
      <c r="I448" s="12" t="s">
        <v>13</v>
      </c>
      <c r="K448" t="str">
        <f t="shared" si="78"/>
        <v>3340920000</v>
      </c>
      <c r="L448" t="str">
        <f t="shared" si="79"/>
        <v>'3340920000'</v>
      </c>
      <c r="M448" t="str">
        <f t="shared" si="80"/>
        <v>'DESPESAS DE EXERCICIOS ANTERIORES'</v>
      </c>
      <c r="N448" t="str">
        <f t="shared" si="81"/>
        <v>'S'</v>
      </c>
      <c r="O448">
        <f t="shared" si="82"/>
        <v>6</v>
      </c>
      <c r="P448" t="str">
        <f t="shared" si="83"/>
        <v>Insert into CONTA_RECEITA_DESPESA  (VERSION,ATIVO,DATE_CREATED,LAST_UPDATED,TIPO,CODIGO,DESCRICAO,ANALITICO,TAMANHO) values (0,'S',sysdate,sysdate,'D','3340920000','DESPESAS DE EXERCICIOS ANTERIORES','S',6);</v>
      </c>
    </row>
    <row r="449" spans="1:16" ht="17" thickBot="1" x14ac:dyDescent="0.25">
      <c r="A449" s="11" t="str">
        <f t="shared" si="84"/>
        <v>3</v>
      </c>
      <c r="B449" s="12" t="str">
        <f t="shared" si="85"/>
        <v>3</v>
      </c>
      <c r="C449" s="13" t="str">
        <f t="shared" si="86"/>
        <v>40</v>
      </c>
      <c r="D449" s="13" t="str">
        <f t="shared" si="87"/>
        <v>93</v>
      </c>
      <c r="E449" s="13" t="str">
        <f t="shared" si="88"/>
        <v>00</v>
      </c>
      <c r="F449" s="14" t="str">
        <f t="shared" si="89"/>
        <v>00</v>
      </c>
      <c r="G449" s="18">
        <v>3340930000</v>
      </c>
      <c r="H449" s="15" t="s">
        <v>290</v>
      </c>
      <c r="I449" s="12" t="s">
        <v>13</v>
      </c>
      <c r="K449" t="str">
        <f t="shared" si="78"/>
        <v>3340930000</v>
      </c>
      <c r="L449" t="str">
        <f t="shared" si="79"/>
        <v>'3340930000'</v>
      </c>
      <c r="M449" t="str">
        <f t="shared" si="80"/>
        <v>'INDENIZAÇÕES E RESTITUIÇÕES '</v>
      </c>
      <c r="N449" t="str">
        <f t="shared" si="81"/>
        <v>'S'</v>
      </c>
      <c r="O449">
        <f t="shared" si="82"/>
        <v>6</v>
      </c>
      <c r="P449" t="str">
        <f t="shared" si="83"/>
        <v>Insert into CONTA_RECEITA_DESPESA  (VERSION,ATIVO,DATE_CREATED,LAST_UPDATED,TIPO,CODIGO,DESCRICAO,ANALITICO,TAMANHO) values (0,'S',sysdate,sysdate,'D','3340930000','INDENIZAÇÕES E RESTITUIÇÕES ','S',6);</v>
      </c>
    </row>
    <row r="450" spans="1:16" ht="17" thickBot="1" x14ac:dyDescent="0.25">
      <c r="A450" s="11" t="str">
        <f t="shared" si="84"/>
        <v>3</v>
      </c>
      <c r="B450" s="12" t="str">
        <f t="shared" si="85"/>
        <v>3</v>
      </c>
      <c r="C450" s="13" t="str">
        <f t="shared" si="86"/>
        <v>40</v>
      </c>
      <c r="D450" s="13" t="str">
        <f t="shared" si="87"/>
        <v>99</v>
      </c>
      <c r="E450" s="13" t="str">
        <f t="shared" si="88"/>
        <v>00</v>
      </c>
      <c r="F450" s="14" t="str">
        <f t="shared" si="89"/>
        <v>00</v>
      </c>
      <c r="G450" s="18">
        <v>3340990000</v>
      </c>
      <c r="H450" s="15" t="s">
        <v>17</v>
      </c>
      <c r="I450" s="12" t="s">
        <v>13</v>
      </c>
      <c r="K450" t="str">
        <f t="shared" si="78"/>
        <v>3340990000</v>
      </c>
      <c r="L450" t="str">
        <f t="shared" si="79"/>
        <v>'3340990000'</v>
      </c>
      <c r="M450" t="str">
        <f t="shared" si="80"/>
        <v>'ELEMENTO GENÉRICO'</v>
      </c>
      <c r="N450" t="str">
        <f t="shared" si="81"/>
        <v>'S'</v>
      </c>
      <c r="O450">
        <f t="shared" si="82"/>
        <v>6</v>
      </c>
      <c r="P450" t="str">
        <f t="shared" si="83"/>
        <v>Insert into CONTA_RECEITA_DESPESA  (VERSION,ATIVO,DATE_CREATED,LAST_UPDATED,TIPO,CODIGO,DESCRICAO,ANALITICO,TAMANHO) values (0,'S',sysdate,sysdate,'D','3340990000','ELEMENTO GENÉRICO','S',6);</v>
      </c>
    </row>
    <row r="451" spans="1:16" ht="17" thickBot="1" x14ac:dyDescent="0.25">
      <c r="A451" s="11" t="str">
        <f t="shared" si="84"/>
        <v>3</v>
      </c>
      <c r="B451" s="12" t="str">
        <f t="shared" si="85"/>
        <v>3</v>
      </c>
      <c r="C451" s="13" t="str">
        <f t="shared" si="86"/>
        <v>41</v>
      </c>
      <c r="D451" s="13" t="str">
        <f t="shared" si="87"/>
        <v>00</v>
      </c>
      <c r="E451" s="13" t="str">
        <f t="shared" si="88"/>
        <v>00</v>
      </c>
      <c r="F451" s="14" t="str">
        <f t="shared" si="89"/>
        <v>00</v>
      </c>
      <c r="G451" s="18">
        <v>3341000000</v>
      </c>
      <c r="H451" s="15" t="s">
        <v>307</v>
      </c>
      <c r="I451" s="12" t="s">
        <v>10</v>
      </c>
      <c r="K451" t="str">
        <f t="shared" si="78"/>
        <v>3341000000</v>
      </c>
      <c r="L451" t="str">
        <f t="shared" si="79"/>
        <v>'3341000000'</v>
      </c>
      <c r="M451" t="str">
        <f t="shared" si="80"/>
        <v>'TRANSFERÊNCIAS A MUNICÍPIOS - FUNDO A FUNDO '</v>
      </c>
      <c r="N451" t="str">
        <f t="shared" si="81"/>
        <v>'N'</v>
      </c>
      <c r="O451">
        <f t="shared" si="82"/>
        <v>4</v>
      </c>
      <c r="P451" t="str">
        <f t="shared" si="83"/>
        <v>Insert into CONTA_RECEITA_DESPESA  (VERSION,ATIVO,DATE_CREATED,LAST_UPDATED,TIPO,CODIGO,DESCRICAO,ANALITICO,TAMANHO) values (0,'S',sysdate,sysdate,'D','3341000000','TRANSFERÊNCIAS A MUNICÍPIOS - FUNDO A FUNDO ','N',4);</v>
      </c>
    </row>
    <row r="452" spans="1:16" ht="17" thickBot="1" x14ac:dyDescent="0.25">
      <c r="A452" s="11" t="str">
        <f t="shared" si="84"/>
        <v>3</v>
      </c>
      <c r="B452" s="12" t="str">
        <f t="shared" si="85"/>
        <v>3</v>
      </c>
      <c r="C452" s="13" t="str">
        <f t="shared" si="86"/>
        <v>41</v>
      </c>
      <c r="D452" s="13" t="str">
        <f t="shared" si="87"/>
        <v>41</v>
      </c>
      <c r="E452" s="13" t="str">
        <f t="shared" si="88"/>
        <v>00</v>
      </c>
      <c r="F452" s="14" t="str">
        <f t="shared" si="89"/>
        <v>00</v>
      </c>
      <c r="G452" s="18">
        <v>3341410000</v>
      </c>
      <c r="H452" s="15" t="s">
        <v>292</v>
      </c>
      <c r="I452" s="12" t="s">
        <v>13</v>
      </c>
      <c r="K452" t="str">
        <f t="shared" si="78"/>
        <v>3341410000</v>
      </c>
      <c r="L452" t="str">
        <f t="shared" si="79"/>
        <v>'3341410000'</v>
      </c>
      <c r="M452" t="str">
        <f t="shared" si="80"/>
        <v>'CONTRIBUIÇÕES '</v>
      </c>
      <c r="N452" t="str">
        <f t="shared" si="81"/>
        <v>'S'</v>
      </c>
      <c r="O452">
        <f t="shared" si="82"/>
        <v>6</v>
      </c>
      <c r="P452" t="str">
        <f t="shared" si="83"/>
        <v>Insert into CONTA_RECEITA_DESPESA  (VERSION,ATIVO,DATE_CREATED,LAST_UPDATED,TIPO,CODIGO,DESCRICAO,ANALITICO,TAMANHO) values (0,'S',sysdate,sysdate,'D','3341410000','CONTRIBUIÇÕES ','S',6);</v>
      </c>
    </row>
    <row r="453" spans="1:16" ht="17" thickBot="1" x14ac:dyDescent="0.25">
      <c r="A453" s="11" t="str">
        <f t="shared" si="84"/>
        <v>3</v>
      </c>
      <c r="B453" s="12" t="str">
        <f t="shared" si="85"/>
        <v>3</v>
      </c>
      <c r="C453" s="13" t="str">
        <f t="shared" si="86"/>
        <v>41</v>
      </c>
      <c r="D453" s="13" t="str">
        <f t="shared" si="87"/>
        <v>92</v>
      </c>
      <c r="E453" s="13" t="str">
        <f t="shared" si="88"/>
        <v>00</v>
      </c>
      <c r="F453" s="14" t="str">
        <f t="shared" si="89"/>
        <v>00</v>
      </c>
      <c r="G453" s="18">
        <v>3341920000</v>
      </c>
      <c r="H453" s="15" t="s">
        <v>216</v>
      </c>
      <c r="I453" s="12" t="s">
        <v>13</v>
      </c>
      <c r="K453" t="str">
        <f t="shared" si="78"/>
        <v>3341920000</v>
      </c>
      <c r="L453" t="str">
        <f t="shared" si="79"/>
        <v>'3341920000'</v>
      </c>
      <c r="M453" t="str">
        <f t="shared" si="80"/>
        <v>'DESPESAS DE EXERCÍCIOS ANTERIORES '</v>
      </c>
      <c r="N453" t="str">
        <f t="shared" si="81"/>
        <v>'S'</v>
      </c>
      <c r="O453">
        <f t="shared" si="82"/>
        <v>6</v>
      </c>
      <c r="P453" t="str">
        <f t="shared" si="83"/>
        <v>Insert into CONTA_RECEITA_DESPESA  (VERSION,ATIVO,DATE_CREATED,LAST_UPDATED,TIPO,CODIGO,DESCRICAO,ANALITICO,TAMANHO) values (0,'S',sysdate,sysdate,'D','3341920000','DESPESAS DE EXERCÍCIOS ANTERIORES ','S',6);</v>
      </c>
    </row>
    <row r="454" spans="1:16" ht="17" thickBot="1" x14ac:dyDescent="0.25">
      <c r="A454" s="11" t="str">
        <f t="shared" si="84"/>
        <v>3</v>
      </c>
      <c r="B454" s="12" t="str">
        <f t="shared" si="85"/>
        <v>3</v>
      </c>
      <c r="C454" s="13" t="str">
        <f t="shared" si="86"/>
        <v>41</v>
      </c>
      <c r="D454" s="13" t="str">
        <f t="shared" si="87"/>
        <v>99</v>
      </c>
      <c r="E454" s="13" t="str">
        <f t="shared" si="88"/>
        <v>00</v>
      </c>
      <c r="F454" s="14" t="str">
        <f t="shared" si="89"/>
        <v>00</v>
      </c>
      <c r="G454" s="18">
        <v>3341990000</v>
      </c>
      <c r="H454" s="15" t="s">
        <v>17</v>
      </c>
      <c r="I454" s="12" t="s">
        <v>13</v>
      </c>
      <c r="K454" t="str">
        <f t="shared" ref="K454:K517" si="90">SUBSTITUTE(G454,".","")</f>
        <v>3341990000</v>
      </c>
      <c r="L454" t="str">
        <f t="shared" ref="L454:L517" si="91">_xlfn.CONCAT("'",K454,"'")</f>
        <v>'3341990000'</v>
      </c>
      <c r="M454" t="str">
        <f t="shared" ref="M454:M517" si="92">_xlfn.CONCAT("'",CLEAN(H454),"'")</f>
        <v>'ELEMENTO GENÉRICO'</v>
      </c>
      <c r="N454" t="str">
        <f t="shared" ref="N454:N517" si="93">IF(TRIM(I454)="Sintética","'N'",IF(TRIM(I454)="Analítica","'S'","*ERR0*"))</f>
        <v>'S'</v>
      </c>
      <c r="O454">
        <f t="shared" ref="O454:O517" si="94">IF(RIGHT(K454,2)&lt;&gt;"00",10,IF(MID(K454,7,2)&lt;&gt;"00",8,IF(MID(K454,5,2)&lt;&gt;"00",6,IF(MID(K454,3,2)&lt;&gt;"00",4,IF(MID(K454,2,1)&lt;&gt;"0",2,IF(LEFT(K454,1)&lt;&gt;"0",1,"*ERR0*"))))))</f>
        <v>6</v>
      </c>
      <c r="P454" t="str">
        <f t="shared" ref="P454:P517" si="95">_xlfn.CONCAT("Insert into CONTA_RECEITA_DESPESA  (VERSION,ATIVO,DATE_CREATED,LAST_UPDATED,TIPO,CODIGO,DESCRICAO,ANALITICO,TAMANHO) values (0,'S',sysdate,sysdate,'D',",L454,",",M454,",",N454,",",O454,");")</f>
        <v>Insert into CONTA_RECEITA_DESPESA  (VERSION,ATIVO,DATE_CREATED,LAST_UPDATED,TIPO,CODIGO,DESCRICAO,ANALITICO,TAMANHO) values (0,'S',sysdate,sysdate,'D','3341990000','ELEMENTO GENÉRICO','S',6);</v>
      </c>
    </row>
    <row r="455" spans="1:16" ht="17" thickBot="1" x14ac:dyDescent="0.25">
      <c r="A455" s="11" t="str">
        <f t="shared" si="84"/>
        <v>3</v>
      </c>
      <c r="B455" s="12" t="str">
        <f t="shared" si="85"/>
        <v>3</v>
      </c>
      <c r="C455" s="13" t="str">
        <f t="shared" si="86"/>
        <v>42</v>
      </c>
      <c r="D455" s="13" t="str">
        <f t="shared" si="87"/>
        <v>00</v>
      </c>
      <c r="E455" s="13" t="str">
        <f t="shared" si="88"/>
        <v>00</v>
      </c>
      <c r="F455" s="14" t="str">
        <f t="shared" si="89"/>
        <v>00</v>
      </c>
      <c r="G455" s="18">
        <v>3342000000</v>
      </c>
      <c r="H455" s="15" t="s">
        <v>24</v>
      </c>
      <c r="I455" s="12" t="s">
        <v>10</v>
      </c>
      <c r="K455" t="str">
        <f t="shared" si="90"/>
        <v>3342000000</v>
      </c>
      <c r="L455" t="str">
        <f t="shared" si="91"/>
        <v>'3342000000'</v>
      </c>
      <c r="M455" t="str">
        <f t="shared" si="92"/>
        <v>'EXECUÇÃO ORÇAMENTÁRIA DELEGADA A MUNICÍPIOS '</v>
      </c>
      <c r="N455" t="str">
        <f t="shared" si="93"/>
        <v>'N'</v>
      </c>
      <c r="O455">
        <f t="shared" si="94"/>
        <v>4</v>
      </c>
      <c r="P455" t="str">
        <f t="shared" si="95"/>
        <v>Insert into CONTA_RECEITA_DESPESA  (VERSION,ATIVO,DATE_CREATED,LAST_UPDATED,TIPO,CODIGO,DESCRICAO,ANALITICO,TAMANHO) values (0,'S',sysdate,sysdate,'D','3342000000','EXECUÇÃO ORÇAMENTÁRIA DELEGADA A MUNICÍPIOS ','N',4);</v>
      </c>
    </row>
    <row r="456" spans="1:16" ht="17" thickBot="1" x14ac:dyDescent="0.25">
      <c r="A456" s="11" t="str">
        <f t="shared" si="84"/>
        <v>3</v>
      </c>
      <c r="B456" s="12" t="str">
        <f t="shared" si="85"/>
        <v>3</v>
      </c>
      <c r="C456" s="13" t="str">
        <f t="shared" si="86"/>
        <v>42</v>
      </c>
      <c r="D456" s="13" t="str">
        <f t="shared" si="87"/>
        <v>14</v>
      </c>
      <c r="E456" s="13" t="str">
        <f t="shared" si="88"/>
        <v>00</v>
      </c>
      <c r="F456" s="14" t="str">
        <f t="shared" si="89"/>
        <v>00</v>
      </c>
      <c r="G456" s="18">
        <v>3342140000</v>
      </c>
      <c r="H456" s="15" t="s">
        <v>293</v>
      </c>
      <c r="I456" s="12" t="s">
        <v>13</v>
      </c>
      <c r="K456" t="str">
        <f t="shared" si="90"/>
        <v>3342140000</v>
      </c>
      <c r="L456" t="str">
        <f t="shared" si="91"/>
        <v>'3342140000'</v>
      </c>
      <c r="M456" t="str">
        <f t="shared" si="92"/>
        <v>'DIÁRIAS - CIVIL '</v>
      </c>
      <c r="N456" t="str">
        <f t="shared" si="93"/>
        <v>'S'</v>
      </c>
      <c r="O456">
        <f t="shared" si="94"/>
        <v>6</v>
      </c>
      <c r="P456" t="str">
        <f t="shared" si="95"/>
        <v>Insert into CONTA_RECEITA_DESPESA  (VERSION,ATIVO,DATE_CREATED,LAST_UPDATED,TIPO,CODIGO,DESCRICAO,ANALITICO,TAMANHO) values (0,'S',sysdate,sysdate,'D','3342140000','DIÁRIAS - CIVIL ','S',6);</v>
      </c>
    </row>
    <row r="457" spans="1:16" ht="17" thickBot="1" x14ac:dyDescent="0.25">
      <c r="A457" s="11" t="str">
        <f t="shared" ref="A457:A520" si="96">MID($G457,1,1)</f>
        <v>3</v>
      </c>
      <c r="B457" s="12" t="str">
        <f t="shared" ref="B457:B520" si="97">MID($G457,2,1)</f>
        <v>3</v>
      </c>
      <c r="C457" s="13" t="str">
        <f t="shared" ref="C457:C520" si="98">MID($G457,3,2)</f>
        <v>42</v>
      </c>
      <c r="D457" s="13" t="str">
        <f t="shared" ref="D457:D520" si="99">MID($G457,5,2)</f>
        <v>18</v>
      </c>
      <c r="E457" s="13" t="str">
        <f t="shared" ref="E457:E520" si="100">MID($G457,7,2)</f>
        <v>00</v>
      </c>
      <c r="F457" s="14" t="str">
        <f t="shared" ref="F457:F520" si="101">MID($G457,9,2)</f>
        <v>00</v>
      </c>
      <c r="G457" s="18">
        <v>3342180000</v>
      </c>
      <c r="H457" s="15" t="s">
        <v>294</v>
      </c>
      <c r="I457" s="12" t="s">
        <v>13</v>
      </c>
      <c r="K457" t="str">
        <f t="shared" si="90"/>
        <v>3342180000</v>
      </c>
      <c r="L457" t="str">
        <f t="shared" si="91"/>
        <v>'3342180000'</v>
      </c>
      <c r="M457" t="str">
        <f t="shared" si="92"/>
        <v>'AUXÍLIO FINANCEIRO A ESTUDANTES '</v>
      </c>
      <c r="N457" t="str">
        <f t="shared" si="93"/>
        <v>'S'</v>
      </c>
      <c r="O457">
        <f t="shared" si="94"/>
        <v>6</v>
      </c>
      <c r="P457" t="str">
        <f t="shared" si="95"/>
        <v>Insert into CONTA_RECEITA_DESPESA  (VERSION,ATIVO,DATE_CREATED,LAST_UPDATED,TIPO,CODIGO,DESCRICAO,ANALITICO,TAMANHO) values (0,'S',sysdate,sysdate,'D','3342180000','AUXÍLIO FINANCEIRO A ESTUDANTES ','S',6);</v>
      </c>
    </row>
    <row r="458" spans="1:16" ht="17" thickBot="1" x14ac:dyDescent="0.25">
      <c r="A458" s="11" t="str">
        <f t="shared" si="96"/>
        <v>3</v>
      </c>
      <c r="B458" s="12" t="str">
        <f t="shared" si="97"/>
        <v>3</v>
      </c>
      <c r="C458" s="13" t="str">
        <f t="shared" si="98"/>
        <v>42</v>
      </c>
      <c r="D458" s="13" t="str">
        <f t="shared" si="99"/>
        <v>30</v>
      </c>
      <c r="E458" s="13" t="str">
        <f t="shared" si="100"/>
        <v>00</v>
      </c>
      <c r="F458" s="14" t="str">
        <f t="shared" si="101"/>
        <v>00</v>
      </c>
      <c r="G458" s="18">
        <v>3342300000</v>
      </c>
      <c r="H458" s="15" t="s">
        <v>296</v>
      </c>
      <c r="I458" s="12" t="s">
        <v>13</v>
      </c>
      <c r="K458" t="str">
        <f t="shared" si="90"/>
        <v>3342300000</v>
      </c>
      <c r="L458" t="str">
        <f t="shared" si="91"/>
        <v>'3342300000'</v>
      </c>
      <c r="M458" t="str">
        <f t="shared" si="92"/>
        <v>'MATERIAL DE CONSUMO '</v>
      </c>
      <c r="N458" t="str">
        <f t="shared" si="93"/>
        <v>'S'</v>
      </c>
      <c r="O458">
        <f t="shared" si="94"/>
        <v>6</v>
      </c>
      <c r="P458" t="str">
        <f t="shared" si="95"/>
        <v>Insert into CONTA_RECEITA_DESPESA  (VERSION,ATIVO,DATE_CREATED,LAST_UPDATED,TIPO,CODIGO,DESCRICAO,ANALITICO,TAMANHO) values (0,'S',sysdate,sysdate,'D','3342300000','MATERIAL DE CONSUMO ','S',6);</v>
      </c>
    </row>
    <row r="459" spans="1:16" ht="17" thickBot="1" x14ac:dyDescent="0.25">
      <c r="A459" s="11" t="str">
        <f t="shared" si="96"/>
        <v>3</v>
      </c>
      <c r="B459" s="12" t="str">
        <f t="shared" si="97"/>
        <v>3</v>
      </c>
      <c r="C459" s="13" t="str">
        <f t="shared" si="98"/>
        <v>42</v>
      </c>
      <c r="D459" s="13" t="str">
        <f t="shared" si="99"/>
        <v>32</v>
      </c>
      <c r="E459" s="13" t="str">
        <f t="shared" si="100"/>
        <v>00</v>
      </c>
      <c r="F459" s="14" t="str">
        <f t="shared" si="101"/>
        <v>00</v>
      </c>
      <c r="G459" s="18">
        <v>3342320000</v>
      </c>
      <c r="H459" s="15" t="s">
        <v>297</v>
      </c>
      <c r="I459" s="12" t="s">
        <v>13</v>
      </c>
      <c r="K459" t="str">
        <f t="shared" si="90"/>
        <v>3342320000</v>
      </c>
      <c r="L459" t="str">
        <f t="shared" si="91"/>
        <v>'3342320000'</v>
      </c>
      <c r="M459" t="str">
        <f t="shared" si="92"/>
        <v>'MATERIAL, BEM OU SERVICO P/ DISTRIB. GRATUITA'</v>
      </c>
      <c r="N459" t="str">
        <f t="shared" si="93"/>
        <v>'S'</v>
      </c>
      <c r="O459">
        <f t="shared" si="94"/>
        <v>6</v>
      </c>
      <c r="P459" t="str">
        <f t="shared" si="95"/>
        <v>Insert into CONTA_RECEITA_DESPESA  (VERSION,ATIVO,DATE_CREATED,LAST_UPDATED,TIPO,CODIGO,DESCRICAO,ANALITICO,TAMANHO) values (0,'S',sysdate,sysdate,'D','3342320000','MATERIAL, BEM OU SERVICO P/ DISTRIB. GRATUITA','S',6);</v>
      </c>
    </row>
    <row r="460" spans="1:16" ht="17" thickBot="1" x14ac:dyDescent="0.25">
      <c r="A460" s="11" t="str">
        <f t="shared" si="96"/>
        <v>3</v>
      </c>
      <c r="B460" s="12" t="str">
        <f t="shared" si="97"/>
        <v>3</v>
      </c>
      <c r="C460" s="13" t="str">
        <f t="shared" si="98"/>
        <v>42</v>
      </c>
      <c r="D460" s="13" t="str">
        <f t="shared" si="99"/>
        <v>33</v>
      </c>
      <c r="E460" s="13" t="str">
        <f t="shared" si="100"/>
        <v>00</v>
      </c>
      <c r="F460" s="14" t="str">
        <f t="shared" si="101"/>
        <v>00</v>
      </c>
      <c r="G460" s="18">
        <v>3342330000</v>
      </c>
      <c r="H460" s="15" t="s">
        <v>298</v>
      </c>
      <c r="I460" s="12" t="s">
        <v>13</v>
      </c>
      <c r="K460" t="str">
        <f t="shared" si="90"/>
        <v>3342330000</v>
      </c>
      <c r="L460" t="str">
        <f t="shared" si="91"/>
        <v>'3342330000'</v>
      </c>
      <c r="M460" t="str">
        <f t="shared" si="92"/>
        <v>'PASSAGENS E DESPESAS COM LOCOMOÇÃO '</v>
      </c>
      <c r="N460" t="str">
        <f t="shared" si="93"/>
        <v>'S'</v>
      </c>
      <c r="O460">
        <f t="shared" si="94"/>
        <v>6</v>
      </c>
      <c r="P460" t="str">
        <f t="shared" si="95"/>
        <v>Insert into CONTA_RECEITA_DESPESA  (VERSION,ATIVO,DATE_CREATED,LAST_UPDATED,TIPO,CODIGO,DESCRICAO,ANALITICO,TAMANHO) values (0,'S',sysdate,sysdate,'D','3342330000','PASSAGENS E DESPESAS COM LOCOMOÇÃO ','S',6);</v>
      </c>
    </row>
    <row r="461" spans="1:16" ht="17" thickBot="1" x14ac:dyDescent="0.25">
      <c r="A461" s="11" t="str">
        <f t="shared" si="96"/>
        <v>3</v>
      </c>
      <c r="B461" s="12" t="str">
        <f t="shared" si="97"/>
        <v>3</v>
      </c>
      <c r="C461" s="13" t="str">
        <f t="shared" si="98"/>
        <v>42</v>
      </c>
      <c r="D461" s="13" t="str">
        <f t="shared" si="99"/>
        <v>35</v>
      </c>
      <c r="E461" s="13" t="str">
        <f t="shared" si="100"/>
        <v>00</v>
      </c>
      <c r="F461" s="14" t="str">
        <f t="shared" si="101"/>
        <v>00</v>
      </c>
      <c r="G461" s="18">
        <v>3342350000</v>
      </c>
      <c r="H461" s="15" t="s">
        <v>299</v>
      </c>
      <c r="I461" s="12" t="s">
        <v>13</v>
      </c>
      <c r="K461" t="str">
        <f t="shared" si="90"/>
        <v>3342350000</v>
      </c>
      <c r="L461" t="str">
        <f t="shared" si="91"/>
        <v>'3342350000'</v>
      </c>
      <c r="M461" t="str">
        <f t="shared" si="92"/>
        <v>'SERVIÇOS DE CONSULTORIA '</v>
      </c>
      <c r="N461" t="str">
        <f t="shared" si="93"/>
        <v>'S'</v>
      </c>
      <c r="O461">
        <f t="shared" si="94"/>
        <v>6</v>
      </c>
      <c r="P461" t="str">
        <f t="shared" si="95"/>
        <v>Insert into CONTA_RECEITA_DESPESA  (VERSION,ATIVO,DATE_CREATED,LAST_UPDATED,TIPO,CODIGO,DESCRICAO,ANALITICO,TAMANHO) values (0,'S',sysdate,sysdate,'D','3342350000','SERVIÇOS DE CONSULTORIA ','S',6);</v>
      </c>
    </row>
    <row r="462" spans="1:16" ht="17" thickBot="1" x14ac:dyDescent="0.25">
      <c r="A462" s="11" t="str">
        <f t="shared" si="96"/>
        <v>3</v>
      </c>
      <c r="B462" s="12" t="str">
        <f t="shared" si="97"/>
        <v>3</v>
      </c>
      <c r="C462" s="13" t="str">
        <f t="shared" si="98"/>
        <v>42</v>
      </c>
      <c r="D462" s="13" t="str">
        <f t="shared" si="99"/>
        <v>36</v>
      </c>
      <c r="E462" s="13" t="str">
        <f t="shared" si="100"/>
        <v>00</v>
      </c>
      <c r="F462" s="14" t="str">
        <f t="shared" si="101"/>
        <v>00</v>
      </c>
      <c r="G462" s="18">
        <v>3342360000</v>
      </c>
      <c r="H462" s="15" t="s">
        <v>300</v>
      </c>
      <c r="I462" s="12" t="s">
        <v>13</v>
      </c>
      <c r="K462" t="str">
        <f t="shared" si="90"/>
        <v>3342360000</v>
      </c>
      <c r="L462" t="str">
        <f t="shared" si="91"/>
        <v>'3342360000'</v>
      </c>
      <c r="M462" t="str">
        <f t="shared" si="92"/>
        <v>'OUTROS SERVIÇOS DE TERCEIROS - PESSOA FÍSICA '</v>
      </c>
      <c r="N462" t="str">
        <f t="shared" si="93"/>
        <v>'S'</v>
      </c>
      <c r="O462">
        <f t="shared" si="94"/>
        <v>6</v>
      </c>
      <c r="P462" t="str">
        <f t="shared" si="95"/>
        <v>Insert into CONTA_RECEITA_DESPESA  (VERSION,ATIVO,DATE_CREATED,LAST_UPDATED,TIPO,CODIGO,DESCRICAO,ANALITICO,TAMANHO) values (0,'S',sysdate,sysdate,'D','3342360000','OUTROS SERVIÇOS DE TERCEIROS - PESSOA FÍSICA ','S',6);</v>
      </c>
    </row>
    <row r="463" spans="1:16" ht="17" thickBot="1" x14ac:dyDescent="0.25">
      <c r="A463" s="11" t="str">
        <f t="shared" si="96"/>
        <v>3</v>
      </c>
      <c r="B463" s="12" t="str">
        <f t="shared" si="97"/>
        <v>3</v>
      </c>
      <c r="C463" s="13" t="str">
        <f t="shared" si="98"/>
        <v>42</v>
      </c>
      <c r="D463" s="13" t="str">
        <f t="shared" si="99"/>
        <v>39</v>
      </c>
      <c r="E463" s="13" t="str">
        <f t="shared" si="100"/>
        <v>00</v>
      </c>
      <c r="F463" s="14" t="str">
        <f t="shared" si="101"/>
        <v>00</v>
      </c>
      <c r="G463" s="18">
        <v>3342390000</v>
      </c>
      <c r="H463" s="15" t="s">
        <v>301</v>
      </c>
      <c r="I463" s="12" t="s">
        <v>13</v>
      </c>
      <c r="K463" t="str">
        <f t="shared" si="90"/>
        <v>3342390000</v>
      </c>
      <c r="L463" t="str">
        <f t="shared" si="91"/>
        <v>'3342390000'</v>
      </c>
      <c r="M463" t="str">
        <f t="shared" si="92"/>
        <v>'OUTROS SERVIÇOS DE TERCEIROS - PESSOA JURÍDICA '</v>
      </c>
      <c r="N463" t="str">
        <f t="shared" si="93"/>
        <v>'S'</v>
      </c>
      <c r="O463">
        <f t="shared" si="94"/>
        <v>6</v>
      </c>
      <c r="P463" t="str">
        <f t="shared" si="95"/>
        <v>Insert into CONTA_RECEITA_DESPESA  (VERSION,ATIVO,DATE_CREATED,LAST_UPDATED,TIPO,CODIGO,DESCRICAO,ANALITICO,TAMANHO) values (0,'S',sysdate,sysdate,'D','3342390000','OUTROS SERVIÇOS DE TERCEIROS - PESSOA JURÍDICA ','S',6);</v>
      </c>
    </row>
    <row r="464" spans="1:16" ht="17" thickBot="1" x14ac:dyDescent="0.25">
      <c r="A464" s="11" t="str">
        <f t="shared" si="96"/>
        <v>3</v>
      </c>
      <c r="B464" s="12" t="str">
        <f t="shared" si="97"/>
        <v>3</v>
      </c>
      <c r="C464" s="13" t="str">
        <f t="shared" si="98"/>
        <v>42</v>
      </c>
      <c r="D464" s="13" t="str">
        <f t="shared" si="99"/>
        <v>40</v>
      </c>
      <c r="E464" s="13" t="str">
        <f t="shared" si="100"/>
        <v>00</v>
      </c>
      <c r="F464" s="14" t="str">
        <f t="shared" si="101"/>
        <v>00</v>
      </c>
      <c r="G464" s="18">
        <v>3342400000</v>
      </c>
      <c r="H464" s="15" t="s">
        <v>286</v>
      </c>
      <c r="I464" s="12" t="s">
        <v>13</v>
      </c>
      <c r="K464" t="str">
        <f t="shared" si="90"/>
        <v>3342400000</v>
      </c>
      <c r="L464" t="str">
        <f t="shared" si="91"/>
        <v>'3342400000'</v>
      </c>
      <c r="M464" t="str">
        <f t="shared" si="92"/>
        <v>'SERVIÇOS DE TECNOLOGIA DA INFORMAÇÃO E COMUNICAÇÃO - PESSOA JURÍDICA'</v>
      </c>
      <c r="N464" t="str">
        <f t="shared" si="93"/>
        <v>'S'</v>
      </c>
      <c r="O464">
        <f t="shared" si="94"/>
        <v>6</v>
      </c>
      <c r="P464" t="str">
        <f t="shared" si="95"/>
        <v>Insert into CONTA_RECEITA_DESPESA  (VERSION,ATIVO,DATE_CREATED,LAST_UPDATED,TIPO,CODIGO,DESCRICAO,ANALITICO,TAMANHO) values (0,'S',sysdate,sysdate,'D','3342400000','SERVIÇOS DE TECNOLOGIA DA INFORMAÇÃO E COMUNICAÇÃO - PESSOA JURÍDICA','S',6);</v>
      </c>
    </row>
    <row r="465" spans="1:16" ht="17" thickBot="1" x14ac:dyDescent="0.25">
      <c r="A465" s="11" t="str">
        <f t="shared" si="96"/>
        <v>3</v>
      </c>
      <c r="B465" s="12" t="str">
        <f t="shared" si="97"/>
        <v>3</v>
      </c>
      <c r="C465" s="13" t="str">
        <f t="shared" si="98"/>
        <v>42</v>
      </c>
      <c r="D465" s="13" t="str">
        <f t="shared" si="99"/>
        <v>47</v>
      </c>
      <c r="E465" s="13" t="str">
        <f t="shared" si="100"/>
        <v>00</v>
      </c>
      <c r="F465" s="14" t="str">
        <f t="shared" si="101"/>
        <v>00</v>
      </c>
      <c r="G465" s="18">
        <v>3342470000</v>
      </c>
      <c r="H465" s="15" t="s">
        <v>302</v>
      </c>
      <c r="I465" s="12" t="s">
        <v>13</v>
      </c>
      <c r="K465" t="str">
        <f t="shared" si="90"/>
        <v>3342470000</v>
      </c>
      <c r="L465" t="str">
        <f t="shared" si="91"/>
        <v>'3342470000'</v>
      </c>
      <c r="M465" t="str">
        <f t="shared" si="92"/>
        <v>'OBRIGAÇÕES TRIBUTÁRIAS E CONTRIBUTIVAS '</v>
      </c>
      <c r="N465" t="str">
        <f t="shared" si="93"/>
        <v>'S'</v>
      </c>
      <c r="O465">
        <f t="shared" si="94"/>
        <v>6</v>
      </c>
      <c r="P465" t="str">
        <f t="shared" si="95"/>
        <v>Insert into CONTA_RECEITA_DESPESA  (VERSION,ATIVO,DATE_CREATED,LAST_UPDATED,TIPO,CODIGO,DESCRICAO,ANALITICO,TAMANHO) values (0,'S',sysdate,sysdate,'D','3342470000','OBRIGAÇÕES TRIBUTÁRIAS E CONTRIBUTIVAS ','S',6);</v>
      </c>
    </row>
    <row r="466" spans="1:16" ht="17" thickBot="1" x14ac:dyDescent="0.25">
      <c r="A466" s="11" t="str">
        <f t="shared" si="96"/>
        <v>3</v>
      </c>
      <c r="B466" s="12" t="str">
        <f t="shared" si="97"/>
        <v>3</v>
      </c>
      <c r="C466" s="13" t="str">
        <f t="shared" si="98"/>
        <v>42</v>
      </c>
      <c r="D466" s="13" t="str">
        <f t="shared" si="99"/>
        <v>92</v>
      </c>
      <c r="E466" s="13" t="str">
        <f t="shared" si="100"/>
        <v>00</v>
      </c>
      <c r="F466" s="14" t="str">
        <f t="shared" si="101"/>
        <v>00</v>
      </c>
      <c r="G466" s="18">
        <v>3342920000</v>
      </c>
      <c r="H466" s="15" t="s">
        <v>216</v>
      </c>
      <c r="I466" s="12" t="s">
        <v>13</v>
      </c>
      <c r="K466" t="str">
        <f t="shared" si="90"/>
        <v>3342920000</v>
      </c>
      <c r="L466" t="str">
        <f t="shared" si="91"/>
        <v>'3342920000'</v>
      </c>
      <c r="M466" t="str">
        <f t="shared" si="92"/>
        <v>'DESPESAS DE EXERCÍCIOS ANTERIORES '</v>
      </c>
      <c r="N466" t="str">
        <f t="shared" si="93"/>
        <v>'S'</v>
      </c>
      <c r="O466">
        <f t="shared" si="94"/>
        <v>6</v>
      </c>
      <c r="P466" t="str">
        <f t="shared" si="95"/>
        <v>Insert into CONTA_RECEITA_DESPESA  (VERSION,ATIVO,DATE_CREATED,LAST_UPDATED,TIPO,CODIGO,DESCRICAO,ANALITICO,TAMANHO) values (0,'S',sysdate,sysdate,'D','3342920000','DESPESAS DE EXERCÍCIOS ANTERIORES ','S',6);</v>
      </c>
    </row>
    <row r="467" spans="1:16" ht="17" thickBot="1" x14ac:dyDescent="0.25">
      <c r="A467" s="11" t="str">
        <f t="shared" si="96"/>
        <v>3</v>
      </c>
      <c r="B467" s="12" t="str">
        <f t="shared" si="97"/>
        <v>3</v>
      </c>
      <c r="C467" s="13" t="str">
        <f t="shared" si="98"/>
        <v>42</v>
      </c>
      <c r="D467" s="13" t="str">
        <f t="shared" si="99"/>
        <v>93</v>
      </c>
      <c r="E467" s="13" t="str">
        <f t="shared" si="100"/>
        <v>00</v>
      </c>
      <c r="F467" s="14" t="str">
        <f t="shared" si="101"/>
        <v>00</v>
      </c>
      <c r="G467" s="18">
        <v>3342930000</v>
      </c>
      <c r="H467" s="15" t="s">
        <v>290</v>
      </c>
      <c r="I467" s="12" t="s">
        <v>13</v>
      </c>
      <c r="K467" t="str">
        <f t="shared" si="90"/>
        <v>3342930000</v>
      </c>
      <c r="L467" t="str">
        <f t="shared" si="91"/>
        <v>'3342930000'</v>
      </c>
      <c r="M467" t="str">
        <f t="shared" si="92"/>
        <v>'INDENIZAÇÕES E RESTITUIÇÕES '</v>
      </c>
      <c r="N467" t="str">
        <f t="shared" si="93"/>
        <v>'S'</v>
      </c>
      <c r="O467">
        <f t="shared" si="94"/>
        <v>6</v>
      </c>
      <c r="P467" t="str">
        <f t="shared" si="95"/>
        <v>Insert into CONTA_RECEITA_DESPESA  (VERSION,ATIVO,DATE_CREATED,LAST_UPDATED,TIPO,CODIGO,DESCRICAO,ANALITICO,TAMANHO) values (0,'S',sysdate,sysdate,'D','3342930000','INDENIZAÇÕES E RESTITUIÇÕES ','S',6);</v>
      </c>
    </row>
    <row r="468" spans="1:16" ht="17" thickBot="1" x14ac:dyDescent="0.25">
      <c r="A468" s="11" t="str">
        <f t="shared" si="96"/>
        <v>3</v>
      </c>
      <c r="B468" s="12" t="str">
        <f t="shared" si="97"/>
        <v>3</v>
      </c>
      <c r="C468" s="13" t="str">
        <f t="shared" si="98"/>
        <v>42</v>
      </c>
      <c r="D468" s="13" t="str">
        <f t="shared" si="99"/>
        <v>99</v>
      </c>
      <c r="E468" s="13" t="str">
        <f t="shared" si="100"/>
        <v>00</v>
      </c>
      <c r="F468" s="14" t="str">
        <f t="shared" si="101"/>
        <v>00</v>
      </c>
      <c r="G468" s="18">
        <v>3342990000</v>
      </c>
      <c r="H468" s="15" t="s">
        <v>17</v>
      </c>
      <c r="I468" s="12" t="s">
        <v>13</v>
      </c>
      <c r="K468" t="str">
        <f t="shared" si="90"/>
        <v>3342990000</v>
      </c>
      <c r="L468" t="str">
        <f t="shared" si="91"/>
        <v>'3342990000'</v>
      </c>
      <c r="M468" t="str">
        <f t="shared" si="92"/>
        <v>'ELEMENTO GENÉRICO'</v>
      </c>
      <c r="N468" t="str">
        <f t="shared" si="93"/>
        <v>'S'</v>
      </c>
      <c r="O468">
        <f t="shared" si="94"/>
        <v>6</v>
      </c>
      <c r="P468" t="str">
        <f t="shared" si="95"/>
        <v>Insert into CONTA_RECEITA_DESPESA  (VERSION,ATIVO,DATE_CREATED,LAST_UPDATED,TIPO,CODIGO,DESCRICAO,ANALITICO,TAMANHO) values (0,'S',sysdate,sysdate,'D','3342990000','ELEMENTO GENÉRICO','S',6);</v>
      </c>
    </row>
    <row r="469" spans="1:16" ht="33" thickBot="1" x14ac:dyDescent="0.25">
      <c r="A469" s="11" t="str">
        <f t="shared" si="96"/>
        <v>3</v>
      </c>
      <c r="B469" s="12" t="str">
        <f t="shared" si="97"/>
        <v>3</v>
      </c>
      <c r="C469" s="13" t="str">
        <f t="shared" si="98"/>
        <v>45</v>
      </c>
      <c r="D469" s="13" t="str">
        <f t="shared" si="99"/>
        <v>00</v>
      </c>
      <c r="E469" s="13" t="str">
        <f t="shared" si="100"/>
        <v>00</v>
      </c>
      <c r="F469" s="14" t="str">
        <f t="shared" si="101"/>
        <v>00</v>
      </c>
      <c r="G469" s="18">
        <v>3345000000</v>
      </c>
      <c r="H469" s="15" t="s">
        <v>308</v>
      </c>
      <c r="I469" s="12" t="s">
        <v>10</v>
      </c>
      <c r="K469" t="str">
        <f t="shared" si="90"/>
        <v>3345000000</v>
      </c>
      <c r="L469" t="str">
        <f t="shared" si="91"/>
        <v>'3345000000'</v>
      </c>
      <c r="M469" t="str">
        <f t="shared" si="92"/>
        <v>'TRANSFERÊNCIAS FUNDO A FUNDO AOS MUNICÍPIOS À CONTA DE RECURSOS DE QUE TRATAM OS §§ 1º E 2º DO ART. 24 DA LEI COMPLEMENTAR Nº 141, DE 2012.'</v>
      </c>
      <c r="N469" t="str">
        <f t="shared" si="93"/>
        <v>'N'</v>
      </c>
      <c r="O469">
        <f t="shared" si="94"/>
        <v>4</v>
      </c>
      <c r="P469" t="str">
        <f t="shared" si="95"/>
        <v>Insert into CONTA_RECEITA_DESPESA  (VERSION,ATIVO,DATE_CREATED,LAST_UPDATED,TIPO,CODIGO,DESCRICAO,ANALITICO,TAMANHO) values (0,'S',sysdate,sysdate,'D','3345000000','TRANSFERÊNCIAS FUNDO A FUNDO AOS MUNICÍPIOS À CONTA DE RECURSOS DE QUE TRATAM OS §§ 1º E 2º DO ART. 24 DA LEI COMPLEMENTAR Nº 141, DE 2012.','N',4);</v>
      </c>
    </row>
    <row r="470" spans="1:16" ht="17" thickBot="1" x14ac:dyDescent="0.25">
      <c r="A470" s="11" t="str">
        <f t="shared" si="96"/>
        <v>3</v>
      </c>
      <c r="B470" s="12" t="str">
        <f t="shared" si="97"/>
        <v>3</v>
      </c>
      <c r="C470" s="13" t="str">
        <f t="shared" si="98"/>
        <v>45</v>
      </c>
      <c r="D470" s="13" t="str">
        <f t="shared" si="99"/>
        <v>41</v>
      </c>
      <c r="E470" s="13" t="str">
        <f t="shared" si="100"/>
        <v>00</v>
      </c>
      <c r="F470" s="14" t="str">
        <f t="shared" si="101"/>
        <v>00</v>
      </c>
      <c r="G470" s="18">
        <v>3345410000</v>
      </c>
      <c r="H470" s="15" t="s">
        <v>292</v>
      </c>
      <c r="I470" s="12" t="s">
        <v>13</v>
      </c>
      <c r="K470" t="str">
        <f t="shared" si="90"/>
        <v>3345410000</v>
      </c>
      <c r="L470" t="str">
        <f t="shared" si="91"/>
        <v>'3345410000'</v>
      </c>
      <c r="M470" t="str">
        <f t="shared" si="92"/>
        <v>'CONTRIBUIÇÕES '</v>
      </c>
      <c r="N470" t="str">
        <f t="shared" si="93"/>
        <v>'S'</v>
      </c>
      <c r="O470">
        <f t="shared" si="94"/>
        <v>6</v>
      </c>
      <c r="P470" t="str">
        <f t="shared" si="95"/>
        <v>Insert into CONTA_RECEITA_DESPESA  (VERSION,ATIVO,DATE_CREATED,LAST_UPDATED,TIPO,CODIGO,DESCRICAO,ANALITICO,TAMANHO) values (0,'S',sysdate,sysdate,'D','3345410000','CONTRIBUIÇÕES ','S',6);</v>
      </c>
    </row>
    <row r="471" spans="1:16" ht="17" thickBot="1" x14ac:dyDescent="0.25">
      <c r="A471" s="11" t="str">
        <f t="shared" si="96"/>
        <v>3</v>
      </c>
      <c r="B471" s="12" t="str">
        <f t="shared" si="97"/>
        <v>3</v>
      </c>
      <c r="C471" s="13" t="str">
        <f t="shared" si="98"/>
        <v>45</v>
      </c>
      <c r="D471" s="13" t="str">
        <f t="shared" si="99"/>
        <v>91</v>
      </c>
      <c r="E471" s="13" t="str">
        <f t="shared" si="100"/>
        <v>00</v>
      </c>
      <c r="F471" s="14" t="str">
        <f t="shared" si="101"/>
        <v>00</v>
      </c>
      <c r="G471" s="18">
        <v>3345910000</v>
      </c>
      <c r="H471" s="15" t="s">
        <v>211</v>
      </c>
      <c r="I471" s="12" t="s">
        <v>13</v>
      </c>
      <c r="K471" t="str">
        <f t="shared" si="90"/>
        <v>3345910000</v>
      </c>
      <c r="L471" t="str">
        <f t="shared" si="91"/>
        <v>'3345910000'</v>
      </c>
      <c r="M471" t="str">
        <f t="shared" si="92"/>
        <v>'SENTENÇAS JUDICIAIS '</v>
      </c>
      <c r="N471" t="str">
        <f t="shared" si="93"/>
        <v>'S'</v>
      </c>
      <c r="O471">
        <f t="shared" si="94"/>
        <v>6</v>
      </c>
      <c r="P471" t="str">
        <f t="shared" si="95"/>
        <v>Insert into CONTA_RECEITA_DESPESA  (VERSION,ATIVO,DATE_CREATED,LAST_UPDATED,TIPO,CODIGO,DESCRICAO,ANALITICO,TAMANHO) values (0,'S',sysdate,sysdate,'D','3345910000','SENTENÇAS JUDICIAIS ','S',6);</v>
      </c>
    </row>
    <row r="472" spans="1:16" ht="17" thickBot="1" x14ac:dyDescent="0.25">
      <c r="A472" s="11" t="str">
        <f t="shared" si="96"/>
        <v>3</v>
      </c>
      <c r="B472" s="12" t="str">
        <f t="shared" si="97"/>
        <v>3</v>
      </c>
      <c r="C472" s="13" t="str">
        <f t="shared" si="98"/>
        <v>45</v>
      </c>
      <c r="D472" s="13" t="str">
        <f t="shared" si="99"/>
        <v>92</v>
      </c>
      <c r="E472" s="13" t="str">
        <f t="shared" si="100"/>
        <v>00</v>
      </c>
      <c r="F472" s="14" t="str">
        <f t="shared" si="101"/>
        <v>00</v>
      </c>
      <c r="G472" s="18">
        <v>3345920000</v>
      </c>
      <c r="H472" s="15" t="s">
        <v>216</v>
      </c>
      <c r="I472" s="12" t="s">
        <v>13</v>
      </c>
      <c r="K472" t="str">
        <f t="shared" si="90"/>
        <v>3345920000</v>
      </c>
      <c r="L472" t="str">
        <f t="shared" si="91"/>
        <v>'3345920000'</v>
      </c>
      <c r="M472" t="str">
        <f t="shared" si="92"/>
        <v>'DESPESAS DE EXERCÍCIOS ANTERIORES '</v>
      </c>
      <c r="N472" t="str">
        <f t="shared" si="93"/>
        <v>'S'</v>
      </c>
      <c r="O472">
        <f t="shared" si="94"/>
        <v>6</v>
      </c>
      <c r="P472" t="str">
        <f t="shared" si="95"/>
        <v>Insert into CONTA_RECEITA_DESPESA  (VERSION,ATIVO,DATE_CREATED,LAST_UPDATED,TIPO,CODIGO,DESCRICAO,ANALITICO,TAMANHO) values (0,'S',sysdate,sysdate,'D','3345920000','DESPESAS DE EXERCÍCIOS ANTERIORES ','S',6);</v>
      </c>
    </row>
    <row r="473" spans="1:16" ht="17" thickBot="1" x14ac:dyDescent="0.25">
      <c r="A473" s="11" t="str">
        <f t="shared" si="96"/>
        <v>3</v>
      </c>
      <c r="B473" s="12" t="str">
        <f t="shared" si="97"/>
        <v>3</v>
      </c>
      <c r="C473" s="13" t="str">
        <f t="shared" si="98"/>
        <v>45</v>
      </c>
      <c r="D473" s="13" t="str">
        <f t="shared" si="99"/>
        <v>99</v>
      </c>
      <c r="E473" s="13" t="str">
        <f t="shared" si="100"/>
        <v>00</v>
      </c>
      <c r="F473" s="14" t="str">
        <f t="shared" si="101"/>
        <v>00</v>
      </c>
      <c r="G473" s="18">
        <v>3345990000</v>
      </c>
      <c r="H473" s="15" t="s">
        <v>17</v>
      </c>
      <c r="I473" s="12" t="s">
        <v>13</v>
      </c>
      <c r="K473" t="str">
        <f t="shared" si="90"/>
        <v>3345990000</v>
      </c>
      <c r="L473" t="str">
        <f t="shared" si="91"/>
        <v>'3345990000'</v>
      </c>
      <c r="M473" t="str">
        <f t="shared" si="92"/>
        <v>'ELEMENTO GENÉRICO'</v>
      </c>
      <c r="N473" t="str">
        <f t="shared" si="93"/>
        <v>'S'</v>
      </c>
      <c r="O473">
        <f t="shared" si="94"/>
        <v>6</v>
      </c>
      <c r="P473" t="str">
        <f t="shared" si="95"/>
        <v>Insert into CONTA_RECEITA_DESPESA  (VERSION,ATIVO,DATE_CREATED,LAST_UPDATED,TIPO,CODIGO,DESCRICAO,ANALITICO,TAMANHO) values (0,'S',sysdate,sysdate,'D','3345990000','ELEMENTO GENÉRICO','S',6);</v>
      </c>
    </row>
    <row r="474" spans="1:16" ht="33" thickBot="1" x14ac:dyDescent="0.25">
      <c r="A474" s="11" t="str">
        <f t="shared" si="96"/>
        <v>3</v>
      </c>
      <c r="B474" s="12" t="str">
        <f t="shared" si="97"/>
        <v>3</v>
      </c>
      <c r="C474" s="13" t="str">
        <f t="shared" si="98"/>
        <v>46</v>
      </c>
      <c r="D474" s="13" t="str">
        <f t="shared" si="99"/>
        <v>00</v>
      </c>
      <c r="E474" s="13" t="str">
        <f t="shared" si="100"/>
        <v>00</v>
      </c>
      <c r="F474" s="14" t="str">
        <f t="shared" si="101"/>
        <v>00</v>
      </c>
      <c r="G474" s="18">
        <v>3346000000</v>
      </c>
      <c r="H474" s="15" t="s">
        <v>309</v>
      </c>
      <c r="I474" s="12" t="s">
        <v>10</v>
      </c>
      <c r="K474" t="str">
        <f t="shared" si="90"/>
        <v>3346000000</v>
      </c>
      <c r="L474" t="str">
        <f t="shared" si="91"/>
        <v>'3346000000'</v>
      </c>
      <c r="M474" t="str">
        <f t="shared" si="92"/>
        <v>'TRANSFERÊNCIAS FUNDO A FUNDO AOS MUNICÍPIOS À CONTA DE RECURSOS DE QUE TRATA O ART. 25 DA LEI COMPLEMENTAR Nº 141, DE 2012.'</v>
      </c>
      <c r="N474" t="str">
        <f t="shared" si="93"/>
        <v>'N'</v>
      </c>
      <c r="O474">
        <f t="shared" si="94"/>
        <v>4</v>
      </c>
      <c r="P474" t="str">
        <f t="shared" si="95"/>
        <v>Insert into CONTA_RECEITA_DESPESA  (VERSION,ATIVO,DATE_CREATED,LAST_UPDATED,TIPO,CODIGO,DESCRICAO,ANALITICO,TAMANHO) values (0,'S',sysdate,sysdate,'D','3346000000','TRANSFERÊNCIAS FUNDO A FUNDO AOS MUNICÍPIOS À CONTA DE RECURSOS DE QUE TRATA O ART. 25 DA LEI COMPLEMENTAR Nº 141, DE 2012.','N',4);</v>
      </c>
    </row>
    <row r="475" spans="1:16" ht="17" thickBot="1" x14ac:dyDescent="0.25">
      <c r="A475" s="11" t="str">
        <f t="shared" si="96"/>
        <v>3</v>
      </c>
      <c r="B475" s="12" t="str">
        <f t="shared" si="97"/>
        <v>3</v>
      </c>
      <c r="C475" s="13" t="str">
        <f t="shared" si="98"/>
        <v>46</v>
      </c>
      <c r="D475" s="13" t="str">
        <f t="shared" si="99"/>
        <v>41</v>
      </c>
      <c r="E475" s="13" t="str">
        <f t="shared" si="100"/>
        <v>00</v>
      </c>
      <c r="F475" s="14" t="str">
        <f t="shared" si="101"/>
        <v>00</v>
      </c>
      <c r="G475" s="18">
        <v>3346410000</v>
      </c>
      <c r="H475" s="15" t="s">
        <v>292</v>
      </c>
      <c r="I475" s="12" t="s">
        <v>13</v>
      </c>
      <c r="K475" t="str">
        <f t="shared" si="90"/>
        <v>3346410000</v>
      </c>
      <c r="L475" t="str">
        <f t="shared" si="91"/>
        <v>'3346410000'</v>
      </c>
      <c r="M475" t="str">
        <f t="shared" si="92"/>
        <v>'CONTRIBUIÇÕES '</v>
      </c>
      <c r="N475" t="str">
        <f t="shared" si="93"/>
        <v>'S'</v>
      </c>
      <c r="O475">
        <f t="shared" si="94"/>
        <v>6</v>
      </c>
      <c r="P475" t="str">
        <f t="shared" si="95"/>
        <v>Insert into CONTA_RECEITA_DESPESA  (VERSION,ATIVO,DATE_CREATED,LAST_UPDATED,TIPO,CODIGO,DESCRICAO,ANALITICO,TAMANHO) values (0,'S',sysdate,sysdate,'D','3346410000','CONTRIBUIÇÕES ','S',6);</v>
      </c>
    </row>
    <row r="476" spans="1:16" ht="17" thickBot="1" x14ac:dyDescent="0.25">
      <c r="A476" s="11" t="str">
        <f t="shared" si="96"/>
        <v>3</v>
      </c>
      <c r="B476" s="12" t="str">
        <f t="shared" si="97"/>
        <v>3</v>
      </c>
      <c r="C476" s="13" t="str">
        <f t="shared" si="98"/>
        <v>46</v>
      </c>
      <c r="D476" s="13" t="str">
        <f t="shared" si="99"/>
        <v>91</v>
      </c>
      <c r="E476" s="13" t="str">
        <f t="shared" si="100"/>
        <v>00</v>
      </c>
      <c r="F476" s="14" t="str">
        <f t="shared" si="101"/>
        <v>00</v>
      </c>
      <c r="G476" s="18">
        <v>3346910000</v>
      </c>
      <c r="H476" s="15" t="s">
        <v>211</v>
      </c>
      <c r="I476" s="12" t="s">
        <v>13</v>
      </c>
      <c r="K476" t="str">
        <f t="shared" si="90"/>
        <v>3346910000</v>
      </c>
      <c r="L476" t="str">
        <f t="shared" si="91"/>
        <v>'3346910000'</v>
      </c>
      <c r="M476" t="str">
        <f t="shared" si="92"/>
        <v>'SENTENÇAS JUDICIAIS '</v>
      </c>
      <c r="N476" t="str">
        <f t="shared" si="93"/>
        <v>'S'</v>
      </c>
      <c r="O476">
        <f t="shared" si="94"/>
        <v>6</v>
      </c>
      <c r="P476" t="str">
        <f t="shared" si="95"/>
        <v>Insert into CONTA_RECEITA_DESPESA  (VERSION,ATIVO,DATE_CREATED,LAST_UPDATED,TIPO,CODIGO,DESCRICAO,ANALITICO,TAMANHO) values (0,'S',sysdate,sysdate,'D','3346910000','SENTENÇAS JUDICIAIS ','S',6);</v>
      </c>
    </row>
    <row r="477" spans="1:16" ht="17" thickBot="1" x14ac:dyDescent="0.25">
      <c r="A477" s="11" t="str">
        <f t="shared" si="96"/>
        <v>3</v>
      </c>
      <c r="B477" s="12" t="str">
        <f t="shared" si="97"/>
        <v>3</v>
      </c>
      <c r="C477" s="13" t="str">
        <f t="shared" si="98"/>
        <v>46</v>
      </c>
      <c r="D477" s="13" t="str">
        <f t="shared" si="99"/>
        <v>92</v>
      </c>
      <c r="E477" s="13" t="str">
        <f t="shared" si="100"/>
        <v>00</v>
      </c>
      <c r="F477" s="14" t="str">
        <f t="shared" si="101"/>
        <v>00</v>
      </c>
      <c r="G477" s="18">
        <v>3346920000</v>
      </c>
      <c r="H477" s="15" t="s">
        <v>216</v>
      </c>
      <c r="I477" s="12" t="s">
        <v>13</v>
      </c>
      <c r="K477" t="str">
        <f t="shared" si="90"/>
        <v>3346920000</v>
      </c>
      <c r="L477" t="str">
        <f t="shared" si="91"/>
        <v>'3346920000'</v>
      </c>
      <c r="M477" t="str">
        <f t="shared" si="92"/>
        <v>'DESPESAS DE EXERCÍCIOS ANTERIORES '</v>
      </c>
      <c r="N477" t="str">
        <f t="shared" si="93"/>
        <v>'S'</v>
      </c>
      <c r="O477">
        <f t="shared" si="94"/>
        <v>6</v>
      </c>
      <c r="P477" t="str">
        <f t="shared" si="95"/>
        <v>Insert into CONTA_RECEITA_DESPESA  (VERSION,ATIVO,DATE_CREATED,LAST_UPDATED,TIPO,CODIGO,DESCRICAO,ANALITICO,TAMANHO) values (0,'S',sysdate,sysdate,'D','3346920000','DESPESAS DE EXERCÍCIOS ANTERIORES ','S',6);</v>
      </c>
    </row>
    <row r="478" spans="1:16" ht="17" thickBot="1" x14ac:dyDescent="0.25">
      <c r="A478" s="11" t="str">
        <f t="shared" si="96"/>
        <v>3</v>
      </c>
      <c r="B478" s="12" t="str">
        <f t="shared" si="97"/>
        <v>3</v>
      </c>
      <c r="C478" s="13" t="str">
        <f t="shared" si="98"/>
        <v>46</v>
      </c>
      <c r="D478" s="13" t="str">
        <f t="shared" si="99"/>
        <v>99</v>
      </c>
      <c r="E478" s="13" t="str">
        <f t="shared" si="100"/>
        <v>00</v>
      </c>
      <c r="F478" s="14" t="str">
        <f t="shared" si="101"/>
        <v>00</v>
      </c>
      <c r="G478" s="18">
        <v>3346990000</v>
      </c>
      <c r="H478" s="15" t="s">
        <v>17</v>
      </c>
      <c r="I478" s="12" t="s">
        <v>13</v>
      </c>
      <c r="K478" t="str">
        <f t="shared" si="90"/>
        <v>3346990000</v>
      </c>
      <c r="L478" t="str">
        <f t="shared" si="91"/>
        <v>'3346990000'</v>
      </c>
      <c r="M478" t="str">
        <f t="shared" si="92"/>
        <v>'ELEMENTO GENÉRICO'</v>
      </c>
      <c r="N478" t="str">
        <f t="shared" si="93"/>
        <v>'S'</v>
      </c>
      <c r="O478">
        <f t="shared" si="94"/>
        <v>6</v>
      </c>
      <c r="P478" t="str">
        <f t="shared" si="95"/>
        <v>Insert into CONTA_RECEITA_DESPESA  (VERSION,ATIVO,DATE_CREATED,LAST_UPDATED,TIPO,CODIGO,DESCRICAO,ANALITICO,TAMANHO) values (0,'S',sysdate,sysdate,'D','3346990000','ELEMENTO GENÉRICO','S',6);</v>
      </c>
    </row>
    <row r="479" spans="1:16" ht="17" thickBot="1" x14ac:dyDescent="0.25">
      <c r="A479" s="11" t="str">
        <f t="shared" si="96"/>
        <v>3</v>
      </c>
      <c r="B479" s="12" t="str">
        <f t="shared" si="97"/>
        <v>3</v>
      </c>
      <c r="C479" s="13" t="str">
        <f t="shared" si="98"/>
        <v>50</v>
      </c>
      <c r="D479" s="13" t="str">
        <f t="shared" si="99"/>
        <v>00</v>
      </c>
      <c r="E479" s="13" t="str">
        <f t="shared" si="100"/>
        <v>00</v>
      </c>
      <c r="F479" s="14" t="str">
        <f t="shared" si="101"/>
        <v>00</v>
      </c>
      <c r="G479" s="18">
        <v>3350000000</v>
      </c>
      <c r="H479" s="15" t="s">
        <v>27</v>
      </c>
      <c r="I479" s="12" t="s">
        <v>10</v>
      </c>
      <c r="K479" t="str">
        <f t="shared" si="90"/>
        <v>3350000000</v>
      </c>
      <c r="L479" t="str">
        <f t="shared" si="91"/>
        <v>'3350000000'</v>
      </c>
      <c r="M479" t="str">
        <f t="shared" si="92"/>
        <v>'TRANSFERÊNCIAS A INSTITUIÇÕES PRIVADAS SEM FINS LUCRATIVOS'</v>
      </c>
      <c r="N479" t="str">
        <f t="shared" si="93"/>
        <v>'N'</v>
      </c>
      <c r="O479">
        <f t="shared" si="94"/>
        <v>4</v>
      </c>
      <c r="P479" t="str">
        <f t="shared" si="95"/>
        <v>Insert into CONTA_RECEITA_DESPESA  (VERSION,ATIVO,DATE_CREATED,LAST_UPDATED,TIPO,CODIGO,DESCRICAO,ANALITICO,TAMANHO) values (0,'S',sysdate,sysdate,'D','3350000000','TRANSFERÊNCIAS A INSTITUIÇÕES PRIVADAS SEM FINS LUCRATIVOS','N',4);</v>
      </c>
    </row>
    <row r="480" spans="1:16" ht="17" thickBot="1" x14ac:dyDescent="0.25">
      <c r="A480" s="11" t="str">
        <f t="shared" si="96"/>
        <v>3</v>
      </c>
      <c r="B480" s="12" t="str">
        <f t="shared" si="97"/>
        <v>3</v>
      </c>
      <c r="C480" s="13" t="str">
        <f t="shared" si="98"/>
        <v>50</v>
      </c>
      <c r="D480" s="13" t="str">
        <f t="shared" si="99"/>
        <v>14</v>
      </c>
      <c r="E480" s="13" t="str">
        <f t="shared" si="100"/>
        <v>00</v>
      </c>
      <c r="F480" s="14" t="str">
        <f t="shared" si="101"/>
        <v>00</v>
      </c>
      <c r="G480" s="18">
        <v>3350140000</v>
      </c>
      <c r="H480" s="15" t="s">
        <v>293</v>
      </c>
      <c r="I480" s="12" t="s">
        <v>13</v>
      </c>
      <c r="K480" t="str">
        <f t="shared" si="90"/>
        <v>3350140000</v>
      </c>
      <c r="L480" t="str">
        <f t="shared" si="91"/>
        <v>'3350140000'</v>
      </c>
      <c r="M480" t="str">
        <f t="shared" si="92"/>
        <v>'DIÁRIAS - CIVIL '</v>
      </c>
      <c r="N480" t="str">
        <f t="shared" si="93"/>
        <v>'S'</v>
      </c>
      <c r="O480">
        <f t="shared" si="94"/>
        <v>6</v>
      </c>
      <c r="P480" t="str">
        <f t="shared" si="95"/>
        <v>Insert into CONTA_RECEITA_DESPESA  (VERSION,ATIVO,DATE_CREATED,LAST_UPDATED,TIPO,CODIGO,DESCRICAO,ANALITICO,TAMANHO) values (0,'S',sysdate,sysdate,'D','3350140000','DIÁRIAS - CIVIL ','S',6);</v>
      </c>
    </row>
    <row r="481" spans="1:17" ht="17" thickBot="1" x14ac:dyDescent="0.25">
      <c r="A481" s="11" t="str">
        <f t="shared" si="96"/>
        <v>3</v>
      </c>
      <c r="B481" s="12" t="str">
        <f t="shared" si="97"/>
        <v>3</v>
      </c>
      <c r="C481" s="13" t="str">
        <f t="shared" si="98"/>
        <v>50</v>
      </c>
      <c r="D481" s="13" t="str">
        <f t="shared" si="99"/>
        <v>18</v>
      </c>
      <c r="E481" s="13" t="str">
        <f t="shared" si="100"/>
        <v>00</v>
      </c>
      <c r="F481" s="14" t="str">
        <f t="shared" si="101"/>
        <v>00</v>
      </c>
      <c r="G481" s="18">
        <v>3350180000</v>
      </c>
      <c r="H481" s="15" t="s">
        <v>294</v>
      </c>
      <c r="I481" s="12" t="s">
        <v>13</v>
      </c>
      <c r="K481" t="str">
        <f t="shared" si="90"/>
        <v>3350180000</v>
      </c>
      <c r="L481" t="str">
        <f t="shared" si="91"/>
        <v>'3350180000'</v>
      </c>
      <c r="M481" t="str">
        <f t="shared" si="92"/>
        <v>'AUXÍLIO FINANCEIRO A ESTUDANTES '</v>
      </c>
      <c r="N481" t="str">
        <f t="shared" si="93"/>
        <v>'S'</v>
      </c>
      <c r="O481">
        <f t="shared" si="94"/>
        <v>6</v>
      </c>
      <c r="P481" t="str">
        <f t="shared" si="95"/>
        <v>Insert into CONTA_RECEITA_DESPESA  (VERSION,ATIVO,DATE_CREATED,LAST_UPDATED,TIPO,CODIGO,DESCRICAO,ANALITICO,TAMANHO) values (0,'S',sysdate,sysdate,'D','3350180000','AUXÍLIO FINANCEIRO A ESTUDANTES ','S',6);</v>
      </c>
    </row>
    <row r="482" spans="1:17" ht="17" thickBot="1" x14ac:dyDescent="0.25">
      <c r="A482" s="11" t="str">
        <f t="shared" si="96"/>
        <v>3</v>
      </c>
      <c r="B482" s="12" t="str">
        <f t="shared" si="97"/>
        <v>3</v>
      </c>
      <c r="C482" s="13" t="str">
        <f t="shared" si="98"/>
        <v>50</v>
      </c>
      <c r="D482" s="13" t="str">
        <f t="shared" si="99"/>
        <v>20</v>
      </c>
      <c r="E482" s="13" t="str">
        <f t="shared" si="100"/>
        <v>00</v>
      </c>
      <c r="F482" s="14" t="str">
        <f t="shared" si="101"/>
        <v>00</v>
      </c>
      <c r="G482" s="18">
        <v>3350200000</v>
      </c>
      <c r="H482" s="15" t="s">
        <v>295</v>
      </c>
      <c r="I482" s="12" t="s">
        <v>13</v>
      </c>
      <c r="K482" t="str">
        <f t="shared" si="90"/>
        <v>3350200000</v>
      </c>
      <c r="L482" t="str">
        <f t="shared" si="91"/>
        <v>'3350200000'</v>
      </c>
      <c r="M482" t="str">
        <f t="shared" si="92"/>
        <v>'AUXÍLIO FINANCEIRO A PESQUISADORES '</v>
      </c>
      <c r="N482" t="str">
        <f t="shared" si="93"/>
        <v>'S'</v>
      </c>
      <c r="O482">
        <f t="shared" si="94"/>
        <v>6</v>
      </c>
      <c r="P482" t="str">
        <f t="shared" si="95"/>
        <v>Insert into CONTA_RECEITA_DESPESA  (VERSION,ATIVO,DATE_CREATED,LAST_UPDATED,TIPO,CODIGO,DESCRICAO,ANALITICO,TAMANHO) values (0,'S',sysdate,sysdate,'D','3350200000','AUXÍLIO FINANCEIRO A PESQUISADORES ','S',6);</v>
      </c>
    </row>
    <row r="483" spans="1:17" ht="17" thickBot="1" x14ac:dyDescent="0.25">
      <c r="A483" s="11" t="str">
        <f t="shared" si="96"/>
        <v>3</v>
      </c>
      <c r="B483" s="12" t="str">
        <f t="shared" si="97"/>
        <v>3</v>
      </c>
      <c r="C483" s="13" t="str">
        <f t="shared" si="98"/>
        <v>50</v>
      </c>
      <c r="D483" s="13" t="str">
        <f t="shared" si="99"/>
        <v>30</v>
      </c>
      <c r="E483" s="13" t="str">
        <f t="shared" si="100"/>
        <v>00</v>
      </c>
      <c r="F483" s="14" t="str">
        <f t="shared" si="101"/>
        <v>00</v>
      </c>
      <c r="G483" s="18">
        <v>3350300000</v>
      </c>
      <c r="H483" s="15" t="s">
        <v>296</v>
      </c>
      <c r="I483" s="12" t="s">
        <v>13</v>
      </c>
      <c r="K483" t="str">
        <f t="shared" si="90"/>
        <v>3350300000</v>
      </c>
      <c r="L483" t="str">
        <f t="shared" si="91"/>
        <v>'3350300000'</v>
      </c>
      <c r="M483" t="str">
        <f t="shared" si="92"/>
        <v>'MATERIAL DE CONSUMO '</v>
      </c>
      <c r="N483" t="str">
        <f t="shared" si="93"/>
        <v>'S'</v>
      </c>
      <c r="O483">
        <f t="shared" si="94"/>
        <v>6</v>
      </c>
      <c r="P483" t="str">
        <f t="shared" si="95"/>
        <v>Insert into CONTA_RECEITA_DESPESA  (VERSION,ATIVO,DATE_CREATED,LAST_UPDATED,TIPO,CODIGO,DESCRICAO,ANALITICO,TAMANHO) values (0,'S',sysdate,sysdate,'D','3350300000','MATERIAL DE CONSUMO ','S',6);</v>
      </c>
    </row>
    <row r="484" spans="1:17" ht="17" thickBot="1" x14ac:dyDescent="0.25">
      <c r="A484" s="11" t="str">
        <f t="shared" si="96"/>
        <v>3</v>
      </c>
      <c r="B484" s="12" t="str">
        <f t="shared" si="97"/>
        <v>3</v>
      </c>
      <c r="C484" s="13" t="str">
        <f t="shared" si="98"/>
        <v>50</v>
      </c>
      <c r="D484" s="13" t="str">
        <f t="shared" si="99"/>
        <v>31</v>
      </c>
      <c r="E484" s="13" t="str">
        <f t="shared" si="100"/>
        <v>00</v>
      </c>
      <c r="F484" s="14" t="str">
        <f t="shared" si="101"/>
        <v>00</v>
      </c>
      <c r="G484" s="18">
        <v>3350310000</v>
      </c>
      <c r="H484" s="15" t="s">
        <v>310</v>
      </c>
      <c r="I484" s="12" t="s">
        <v>13</v>
      </c>
      <c r="K484" t="str">
        <f t="shared" si="90"/>
        <v>3350310000</v>
      </c>
      <c r="L484" t="str">
        <f t="shared" si="91"/>
        <v>'3350310000'</v>
      </c>
      <c r="M484" t="str">
        <f t="shared" si="92"/>
        <v>'PREMIAÇÕES CULTURAIS, ARTÍSTICAS, CIENTÍFICAS, DESPORTIVAS E OUTRAS '</v>
      </c>
      <c r="N484" t="str">
        <f t="shared" si="93"/>
        <v>'S'</v>
      </c>
      <c r="O484">
        <f t="shared" si="94"/>
        <v>6</v>
      </c>
      <c r="P484" t="str">
        <f t="shared" si="95"/>
        <v>Insert into CONTA_RECEITA_DESPESA  (VERSION,ATIVO,DATE_CREATED,LAST_UPDATED,TIPO,CODIGO,DESCRICAO,ANALITICO,TAMANHO) values (0,'S',sysdate,sysdate,'D','3350310000','PREMIAÇÕES CULTURAIS, ARTÍSTICAS, CIENTÍFICAS, DESPORTIVAS E OUTRAS ','S',6);</v>
      </c>
    </row>
    <row r="485" spans="1:17" ht="17" thickBot="1" x14ac:dyDescent="0.25">
      <c r="A485" s="11" t="str">
        <f t="shared" si="96"/>
        <v>3</v>
      </c>
      <c r="B485" s="12" t="str">
        <f t="shared" si="97"/>
        <v>3</v>
      </c>
      <c r="C485" s="13" t="str">
        <f t="shared" si="98"/>
        <v>50</v>
      </c>
      <c r="D485" s="13" t="str">
        <f t="shared" si="99"/>
        <v>33</v>
      </c>
      <c r="E485" s="13" t="str">
        <f t="shared" si="100"/>
        <v>00</v>
      </c>
      <c r="F485" s="14" t="str">
        <f t="shared" si="101"/>
        <v>00</v>
      </c>
      <c r="G485" s="18">
        <v>3350330000</v>
      </c>
      <c r="H485" s="15" t="s">
        <v>298</v>
      </c>
      <c r="I485" s="12" t="s">
        <v>13</v>
      </c>
      <c r="K485" t="str">
        <f t="shared" si="90"/>
        <v>3350330000</v>
      </c>
      <c r="L485" t="str">
        <f t="shared" si="91"/>
        <v>'3350330000'</v>
      </c>
      <c r="M485" t="str">
        <f t="shared" si="92"/>
        <v>'PASSAGENS E DESPESAS COM LOCOMOÇÃO '</v>
      </c>
      <c r="N485" t="str">
        <f t="shared" si="93"/>
        <v>'S'</v>
      </c>
      <c r="O485">
        <f t="shared" si="94"/>
        <v>6</v>
      </c>
      <c r="P485" t="str">
        <f t="shared" si="95"/>
        <v>Insert into CONTA_RECEITA_DESPESA  (VERSION,ATIVO,DATE_CREATED,LAST_UPDATED,TIPO,CODIGO,DESCRICAO,ANALITICO,TAMANHO) values (0,'S',sysdate,sysdate,'D','3350330000','PASSAGENS E DESPESAS COM LOCOMOÇÃO ','S',6);</v>
      </c>
    </row>
    <row r="486" spans="1:17" ht="17" thickBot="1" x14ac:dyDescent="0.25">
      <c r="A486" s="11" t="str">
        <f t="shared" si="96"/>
        <v>3</v>
      </c>
      <c r="B486" s="12" t="str">
        <f t="shared" si="97"/>
        <v>3</v>
      </c>
      <c r="C486" s="13" t="str">
        <f t="shared" si="98"/>
        <v>50</v>
      </c>
      <c r="D486" s="13" t="str">
        <f t="shared" si="99"/>
        <v>35</v>
      </c>
      <c r="E486" s="13" t="str">
        <f t="shared" si="100"/>
        <v>00</v>
      </c>
      <c r="F486" s="14" t="str">
        <f t="shared" si="101"/>
        <v>00</v>
      </c>
      <c r="G486" s="18">
        <v>3350350000</v>
      </c>
      <c r="H486" s="15" t="s">
        <v>299</v>
      </c>
      <c r="I486" s="12" t="s">
        <v>13</v>
      </c>
      <c r="K486" t="str">
        <f t="shared" si="90"/>
        <v>3350350000</v>
      </c>
      <c r="L486" t="str">
        <f t="shared" si="91"/>
        <v>'3350350000'</v>
      </c>
      <c r="M486" t="str">
        <f t="shared" si="92"/>
        <v>'SERVIÇOS DE CONSULTORIA '</v>
      </c>
      <c r="N486" t="str">
        <f t="shared" si="93"/>
        <v>'S'</v>
      </c>
      <c r="O486">
        <f t="shared" si="94"/>
        <v>6</v>
      </c>
      <c r="P486" t="str">
        <f t="shared" si="95"/>
        <v>Insert into CONTA_RECEITA_DESPESA  (VERSION,ATIVO,DATE_CREATED,LAST_UPDATED,TIPO,CODIGO,DESCRICAO,ANALITICO,TAMANHO) values (0,'S',sysdate,sysdate,'D','3350350000','SERVIÇOS DE CONSULTORIA ','S',6);</v>
      </c>
    </row>
    <row r="487" spans="1:17" ht="17" thickBot="1" x14ac:dyDescent="0.25">
      <c r="A487" s="11" t="str">
        <f t="shared" si="96"/>
        <v>3</v>
      </c>
      <c r="B487" s="12" t="str">
        <f t="shared" si="97"/>
        <v>3</v>
      </c>
      <c r="C487" s="13" t="str">
        <f t="shared" si="98"/>
        <v>50</v>
      </c>
      <c r="D487" s="13" t="str">
        <f t="shared" si="99"/>
        <v>36</v>
      </c>
      <c r="E487" s="13" t="str">
        <f t="shared" si="100"/>
        <v>00</v>
      </c>
      <c r="F487" s="14" t="str">
        <f t="shared" si="101"/>
        <v>00</v>
      </c>
      <c r="G487" s="18">
        <v>3350360000</v>
      </c>
      <c r="H487" s="15" t="s">
        <v>300</v>
      </c>
      <c r="I487" s="12" t="s">
        <v>13</v>
      </c>
      <c r="K487" t="str">
        <f t="shared" si="90"/>
        <v>3350360000</v>
      </c>
      <c r="L487" t="str">
        <f t="shared" si="91"/>
        <v>'3350360000'</v>
      </c>
      <c r="M487" t="str">
        <f t="shared" si="92"/>
        <v>'OUTROS SERVIÇOS DE TERCEIROS - PESSOA FÍSICA '</v>
      </c>
      <c r="N487" t="str">
        <f t="shared" si="93"/>
        <v>'S'</v>
      </c>
      <c r="O487">
        <f t="shared" si="94"/>
        <v>6</v>
      </c>
      <c r="P487" t="str">
        <f t="shared" si="95"/>
        <v>Insert into CONTA_RECEITA_DESPESA  (VERSION,ATIVO,DATE_CREATED,LAST_UPDATED,TIPO,CODIGO,DESCRICAO,ANALITICO,TAMANHO) values (0,'S',sysdate,sysdate,'D','3350360000','OUTROS SERVIÇOS DE TERCEIROS - PESSOA FÍSICA ','S',6);</v>
      </c>
    </row>
    <row r="488" spans="1:17" ht="17" thickBot="1" x14ac:dyDescent="0.25">
      <c r="A488" s="11" t="str">
        <f t="shared" si="96"/>
        <v>3</v>
      </c>
      <c r="B488" s="12" t="str">
        <f t="shared" si="97"/>
        <v>3</v>
      </c>
      <c r="C488" s="13" t="str">
        <f t="shared" si="98"/>
        <v>50</v>
      </c>
      <c r="D488" s="13" t="str">
        <f t="shared" si="99"/>
        <v>39</v>
      </c>
      <c r="E488" s="13" t="str">
        <f t="shared" si="100"/>
        <v>00</v>
      </c>
      <c r="F488" s="14" t="str">
        <f t="shared" si="101"/>
        <v>00</v>
      </c>
      <c r="G488" s="18">
        <v>3350390000</v>
      </c>
      <c r="H488" s="15" t="s">
        <v>311</v>
      </c>
      <c r="I488" s="12" t="s">
        <v>10</v>
      </c>
      <c r="K488" t="str">
        <f t="shared" si="90"/>
        <v>3350390000</v>
      </c>
      <c r="L488" t="str">
        <f t="shared" si="91"/>
        <v>'3350390000'</v>
      </c>
      <c r="M488" t="str">
        <f t="shared" si="92"/>
        <v>'OUTROS SERVIÇOS DE TERCEIROS - PESSOA JURÍDICA'</v>
      </c>
      <c r="N488" t="str">
        <f t="shared" si="93"/>
        <v>'N'</v>
      </c>
      <c r="O488">
        <f t="shared" si="94"/>
        <v>6</v>
      </c>
      <c r="P488" t="str">
        <f t="shared" si="95"/>
        <v>Insert into CONTA_RECEITA_DESPESA  (VERSION,ATIVO,DATE_CREATED,LAST_UPDATED,TIPO,CODIGO,DESCRICAO,ANALITICO,TAMANHO) values (0,'S',sysdate,sysdate,'D','3350390000','OUTROS SERVIÇOS DE TERCEIROS - PESSOA JURÍDICA','N',6);</v>
      </c>
    </row>
    <row r="489" spans="1:17" ht="17" thickBot="1" x14ac:dyDescent="0.25">
      <c r="A489" s="11" t="str">
        <f t="shared" si="96"/>
        <v>3</v>
      </c>
      <c r="B489" s="12" t="str">
        <f t="shared" si="97"/>
        <v>3</v>
      </c>
      <c r="C489" s="13" t="str">
        <f t="shared" si="98"/>
        <v>50</v>
      </c>
      <c r="D489" s="13" t="str">
        <f t="shared" si="99"/>
        <v>39</v>
      </c>
      <c r="E489" s="13" t="str">
        <f t="shared" si="100"/>
        <v>51</v>
      </c>
      <c r="F489" s="14" t="str">
        <f t="shared" si="101"/>
        <v>00</v>
      </c>
      <c r="G489" s="18">
        <v>3350395100</v>
      </c>
      <c r="H489" s="15" t="s">
        <v>312</v>
      </c>
      <c r="I489" s="12" t="s">
        <v>13</v>
      </c>
      <c r="K489" t="str">
        <f t="shared" si="90"/>
        <v>3350395100</v>
      </c>
      <c r="L489" t="str">
        <f t="shared" si="91"/>
        <v>'3350395100'</v>
      </c>
      <c r="M489" t="str">
        <f t="shared" si="92"/>
        <v>'SERVIÇOS MÉDICO-HOSPITALAR PRESTADOS EM UNIDADES HOSPITALARES'</v>
      </c>
      <c r="N489" t="str">
        <f t="shared" si="93"/>
        <v>'S'</v>
      </c>
      <c r="O489">
        <f t="shared" si="94"/>
        <v>8</v>
      </c>
      <c r="P489" t="str">
        <f t="shared" si="95"/>
        <v>Insert into CONTA_RECEITA_DESPESA  (VERSION,ATIVO,DATE_CREATED,LAST_UPDATED,TIPO,CODIGO,DESCRICAO,ANALITICO,TAMANHO) values (0,'S',sysdate,sysdate,'D','3350395100','SERVIÇOS MÉDICO-HOSPITALAR PRESTADOS EM UNIDADES HOSPITALARES','S',8);</v>
      </c>
    </row>
    <row r="490" spans="1:17" ht="17" thickBot="1" x14ac:dyDescent="0.25">
      <c r="A490" s="11" t="str">
        <f t="shared" si="96"/>
        <v>3</v>
      </c>
      <c r="B490" s="12" t="str">
        <f t="shared" si="97"/>
        <v>3</v>
      </c>
      <c r="C490" s="13" t="str">
        <f t="shared" si="98"/>
        <v>50</v>
      </c>
      <c r="D490" s="13" t="str">
        <f t="shared" si="99"/>
        <v>39</v>
      </c>
      <c r="E490" s="13" t="str">
        <f t="shared" si="100"/>
        <v>52</v>
      </c>
      <c r="F490" s="14" t="str">
        <f t="shared" si="101"/>
        <v>00</v>
      </c>
      <c r="G490" s="18">
        <v>3350395200</v>
      </c>
      <c r="H490" s="15" t="s">
        <v>313</v>
      </c>
      <c r="I490" s="12" t="s">
        <v>13</v>
      </c>
      <c r="K490" t="str">
        <f t="shared" si="90"/>
        <v>3350395200</v>
      </c>
      <c r="L490" t="str">
        <f t="shared" si="91"/>
        <v>'3350395200'</v>
      </c>
      <c r="M490" t="str">
        <f t="shared" si="92"/>
        <v>'SERVIÇOS MÉDICO-HOSPITALAR PRESTADOS EM UNIDADES AMBULATORIAIS'</v>
      </c>
      <c r="N490" t="str">
        <f t="shared" si="93"/>
        <v>'S'</v>
      </c>
      <c r="O490">
        <f t="shared" si="94"/>
        <v>8</v>
      </c>
      <c r="P490" t="str">
        <f t="shared" si="95"/>
        <v>Insert into CONTA_RECEITA_DESPESA  (VERSION,ATIVO,DATE_CREATED,LAST_UPDATED,TIPO,CODIGO,DESCRICAO,ANALITICO,TAMANHO) values (0,'S',sysdate,sysdate,'D','3350395200','SERVIÇOS MÉDICO-HOSPITALAR PRESTADOS EM UNIDADES AMBULATORIAIS','S',8);</v>
      </c>
    </row>
    <row r="491" spans="1:17" ht="17" thickBot="1" x14ac:dyDescent="0.25">
      <c r="A491" s="11" t="str">
        <f t="shared" si="96"/>
        <v>3</v>
      </c>
      <c r="B491" s="12" t="str">
        <f t="shared" si="97"/>
        <v>3</v>
      </c>
      <c r="C491" s="13" t="str">
        <f t="shared" si="98"/>
        <v>50</v>
      </c>
      <c r="D491" s="13" t="str">
        <f t="shared" si="99"/>
        <v>39</v>
      </c>
      <c r="E491" s="13" t="str">
        <f t="shared" si="100"/>
        <v>53</v>
      </c>
      <c r="F491" s="14" t="str">
        <f t="shared" si="101"/>
        <v>00</v>
      </c>
      <c r="G491" s="18">
        <v>3350395300</v>
      </c>
      <c r="H491" s="15" t="s">
        <v>314</v>
      </c>
      <c r="I491" s="12" t="s">
        <v>13</v>
      </c>
      <c r="K491" t="str">
        <f t="shared" si="90"/>
        <v>3350395300</v>
      </c>
      <c r="L491" t="str">
        <f t="shared" si="91"/>
        <v>'3350395300'</v>
      </c>
      <c r="M491" t="str">
        <f t="shared" si="92"/>
        <v>'SERVIÇOS MÉDICO-HOSPITALAR PRESTADOS NA ATENÇÃO BÁSICA'</v>
      </c>
      <c r="N491" t="str">
        <f t="shared" si="93"/>
        <v>'S'</v>
      </c>
      <c r="O491">
        <f t="shared" si="94"/>
        <v>8</v>
      </c>
      <c r="P491" t="str">
        <f t="shared" si="95"/>
        <v>Insert into CONTA_RECEITA_DESPESA  (VERSION,ATIVO,DATE_CREATED,LAST_UPDATED,TIPO,CODIGO,DESCRICAO,ANALITICO,TAMANHO) values (0,'S',sysdate,sysdate,'D','3350395300','SERVIÇOS MÉDICO-HOSPITALAR PRESTADOS NA ATENÇÃO BÁSICA','S',8);</v>
      </c>
    </row>
    <row r="492" spans="1:17" ht="17" thickBot="1" x14ac:dyDescent="0.25">
      <c r="A492" s="11" t="str">
        <f t="shared" si="96"/>
        <v>3</v>
      </c>
      <c r="B492" s="12" t="str">
        <f t="shared" si="97"/>
        <v>3</v>
      </c>
      <c r="C492" s="13" t="str">
        <f t="shared" si="98"/>
        <v>50</v>
      </c>
      <c r="D492" s="13" t="str">
        <f t="shared" si="99"/>
        <v>39</v>
      </c>
      <c r="E492" s="13" t="str">
        <f t="shared" si="100"/>
        <v>54</v>
      </c>
      <c r="F492" s="14" t="str">
        <f t="shared" si="101"/>
        <v>00</v>
      </c>
      <c r="G492" s="18">
        <v>3350395400</v>
      </c>
      <c r="H492" s="15" t="s">
        <v>315</v>
      </c>
      <c r="I492" s="12" t="s">
        <v>13</v>
      </c>
      <c r="K492" t="str">
        <f t="shared" si="90"/>
        <v>3350395400</v>
      </c>
      <c r="L492" t="str">
        <f t="shared" si="91"/>
        <v>'3350395400'</v>
      </c>
      <c r="M492" t="str">
        <f t="shared" si="92"/>
        <v>'SERVIÇOS ODONTOLÓGICOS'</v>
      </c>
      <c r="N492" t="str">
        <f t="shared" si="93"/>
        <v>'S'</v>
      </c>
      <c r="O492">
        <f t="shared" si="94"/>
        <v>8</v>
      </c>
      <c r="P492" t="str">
        <f t="shared" si="95"/>
        <v>Insert into CONTA_RECEITA_DESPESA  (VERSION,ATIVO,DATE_CREATED,LAST_UPDATED,TIPO,CODIGO,DESCRICAO,ANALITICO,TAMANHO) values (0,'S',sysdate,sysdate,'D','3350395400','SERVIÇOS ODONTOLÓGICOS','S',8);</v>
      </c>
    </row>
    <row r="493" spans="1:17" ht="17" thickBot="1" x14ac:dyDescent="0.25">
      <c r="A493" s="11" t="str">
        <f t="shared" si="96"/>
        <v>3</v>
      </c>
      <c r="B493" s="12" t="str">
        <f t="shared" si="97"/>
        <v>3</v>
      </c>
      <c r="C493" s="13" t="str">
        <f t="shared" si="98"/>
        <v>50</v>
      </c>
      <c r="D493" s="13" t="str">
        <f t="shared" si="99"/>
        <v>39</v>
      </c>
      <c r="E493" s="13" t="str">
        <f t="shared" si="100"/>
        <v>55</v>
      </c>
      <c r="F493" s="14" t="str">
        <f t="shared" si="101"/>
        <v>00</v>
      </c>
      <c r="G493" s="18">
        <v>3350395500</v>
      </c>
      <c r="H493" s="15" t="s">
        <v>316</v>
      </c>
      <c r="I493" s="12" t="s">
        <v>13</v>
      </c>
      <c r="K493" t="str">
        <f t="shared" si="90"/>
        <v>3350395500</v>
      </c>
      <c r="L493" t="str">
        <f t="shared" si="91"/>
        <v>'3350395500'</v>
      </c>
      <c r="M493" t="str">
        <f t="shared" si="92"/>
        <v>'SERVIÇOS LABORATORIAIS'</v>
      </c>
      <c r="N493" t="str">
        <f t="shared" si="93"/>
        <v>'S'</v>
      </c>
      <c r="O493">
        <f t="shared" si="94"/>
        <v>8</v>
      </c>
      <c r="P493" t="str">
        <f t="shared" si="95"/>
        <v>Insert into CONTA_RECEITA_DESPESA  (VERSION,ATIVO,DATE_CREATED,LAST_UPDATED,TIPO,CODIGO,DESCRICAO,ANALITICO,TAMANHO) values (0,'S',sysdate,sysdate,'D','3350395500','SERVIÇOS LABORATORIAIS','S',8);</v>
      </c>
    </row>
    <row r="494" spans="1:17" s="22" customFormat="1" ht="17" thickBot="1" x14ac:dyDescent="0.25">
      <c r="A494" s="11" t="str">
        <f t="shared" si="96"/>
        <v>3</v>
      </c>
      <c r="B494" s="12" t="str">
        <f t="shared" si="97"/>
        <v>3</v>
      </c>
      <c r="C494" s="13" t="str">
        <f t="shared" si="98"/>
        <v>50</v>
      </c>
      <c r="D494" s="13" t="str">
        <f t="shared" si="99"/>
        <v>39</v>
      </c>
      <c r="E494" s="13" t="str">
        <f t="shared" si="100"/>
        <v>56</v>
      </c>
      <c r="F494" s="14" t="str">
        <f t="shared" si="101"/>
        <v>00</v>
      </c>
      <c r="G494" s="18">
        <v>3350395600</v>
      </c>
      <c r="H494" s="15" t="s">
        <v>317</v>
      </c>
      <c r="I494" s="12" t="s">
        <v>13</v>
      </c>
      <c r="K494" t="str">
        <f t="shared" si="90"/>
        <v>3350395600</v>
      </c>
      <c r="L494" t="str">
        <f t="shared" si="91"/>
        <v>'3350395600'</v>
      </c>
      <c r="M494" t="str">
        <f t="shared" si="92"/>
        <v>'OUTROS SERVIÇOS DE ASSISTÊNCIA A SAÚDE'</v>
      </c>
      <c r="N494" t="str">
        <f t="shared" si="93"/>
        <v>'S'</v>
      </c>
      <c r="O494">
        <f t="shared" si="94"/>
        <v>8</v>
      </c>
      <c r="P494" t="str">
        <f t="shared" si="95"/>
        <v>Insert into CONTA_RECEITA_DESPESA  (VERSION,ATIVO,DATE_CREATED,LAST_UPDATED,TIPO,CODIGO,DESCRICAO,ANALITICO,TAMANHO) values (0,'S',sysdate,sysdate,'D','3350395600','OUTROS SERVIÇOS DE ASSISTÊNCIA A SAÚDE','S',8);</v>
      </c>
      <c r="Q494" s="2"/>
    </row>
    <row r="495" spans="1:17" s="22" customFormat="1" ht="17" thickBot="1" x14ac:dyDescent="0.25">
      <c r="A495" s="11" t="str">
        <f t="shared" si="96"/>
        <v>3</v>
      </c>
      <c r="B495" s="12" t="str">
        <f t="shared" si="97"/>
        <v>3</v>
      </c>
      <c r="C495" s="13" t="str">
        <f t="shared" si="98"/>
        <v>50</v>
      </c>
      <c r="D495" s="13" t="str">
        <f t="shared" si="99"/>
        <v>39</v>
      </c>
      <c r="E495" s="13" t="str">
        <f t="shared" si="100"/>
        <v>99</v>
      </c>
      <c r="F495" s="14" t="str">
        <f t="shared" si="101"/>
        <v>00</v>
      </c>
      <c r="G495" s="18">
        <v>3350399900</v>
      </c>
      <c r="H495" s="15" t="s">
        <v>318</v>
      </c>
      <c r="I495" s="12" t="s">
        <v>13</v>
      </c>
      <c r="K495" t="str">
        <f t="shared" si="90"/>
        <v>3350399900</v>
      </c>
      <c r="L495" t="str">
        <f t="shared" si="91"/>
        <v>'3350399900'</v>
      </c>
      <c r="M495" t="str">
        <f t="shared" si="92"/>
        <v>'DEMAIS SERVIÇOS DE TERCEIROS - PESSOA JURÍDICA'</v>
      </c>
      <c r="N495" t="str">
        <f t="shared" si="93"/>
        <v>'S'</v>
      </c>
      <c r="O495">
        <f t="shared" si="94"/>
        <v>8</v>
      </c>
      <c r="P495" t="str">
        <f t="shared" si="95"/>
        <v>Insert into CONTA_RECEITA_DESPESA  (VERSION,ATIVO,DATE_CREATED,LAST_UPDATED,TIPO,CODIGO,DESCRICAO,ANALITICO,TAMANHO) values (0,'S',sysdate,sysdate,'D','3350399900','DEMAIS SERVIÇOS DE TERCEIROS - PESSOA JURÍDICA','S',8);</v>
      </c>
      <c r="Q495" s="2"/>
    </row>
    <row r="496" spans="1:17" s="22" customFormat="1" ht="17" thickBot="1" x14ac:dyDescent="0.25">
      <c r="A496" s="11" t="str">
        <f t="shared" si="96"/>
        <v>3</v>
      </c>
      <c r="B496" s="12" t="str">
        <f t="shared" si="97"/>
        <v>3</v>
      </c>
      <c r="C496" s="13" t="str">
        <f t="shared" si="98"/>
        <v>50</v>
      </c>
      <c r="D496" s="13" t="str">
        <f t="shared" si="99"/>
        <v>40</v>
      </c>
      <c r="E496" s="13" t="str">
        <f t="shared" si="100"/>
        <v>00</v>
      </c>
      <c r="F496" s="14" t="str">
        <f t="shared" si="101"/>
        <v>00</v>
      </c>
      <c r="G496" s="18">
        <v>3350400000</v>
      </c>
      <c r="H496" s="15" t="s">
        <v>286</v>
      </c>
      <c r="I496" s="12" t="s">
        <v>13</v>
      </c>
      <c r="K496" t="str">
        <f t="shared" si="90"/>
        <v>3350400000</v>
      </c>
      <c r="L496" t="str">
        <f t="shared" si="91"/>
        <v>'3350400000'</v>
      </c>
      <c r="M496" t="str">
        <f t="shared" si="92"/>
        <v>'SERVIÇOS DE TECNOLOGIA DA INFORMAÇÃO E COMUNICAÇÃO - PESSOA JURÍDICA'</v>
      </c>
      <c r="N496" t="str">
        <f t="shared" si="93"/>
        <v>'S'</v>
      </c>
      <c r="O496">
        <f t="shared" si="94"/>
        <v>6</v>
      </c>
      <c r="P496" t="str">
        <f t="shared" si="95"/>
        <v>Insert into CONTA_RECEITA_DESPESA  (VERSION,ATIVO,DATE_CREATED,LAST_UPDATED,TIPO,CODIGO,DESCRICAO,ANALITICO,TAMANHO) values (0,'S',sysdate,sysdate,'D','3350400000','SERVIÇOS DE TECNOLOGIA DA INFORMAÇÃO E COMUNICAÇÃO - PESSOA JURÍDICA','S',6);</v>
      </c>
      <c r="Q496" s="2"/>
    </row>
    <row r="497" spans="1:17" s="22" customFormat="1" ht="17" thickBot="1" x14ac:dyDescent="0.25">
      <c r="A497" s="11" t="str">
        <f t="shared" si="96"/>
        <v>3</v>
      </c>
      <c r="B497" s="12" t="str">
        <f t="shared" si="97"/>
        <v>3</v>
      </c>
      <c r="C497" s="13" t="str">
        <f t="shared" si="98"/>
        <v>50</v>
      </c>
      <c r="D497" s="13" t="str">
        <f t="shared" si="99"/>
        <v>41</v>
      </c>
      <c r="E497" s="13" t="str">
        <f t="shared" si="100"/>
        <v>00</v>
      </c>
      <c r="F497" s="14" t="str">
        <f t="shared" si="101"/>
        <v>00</v>
      </c>
      <c r="G497" s="18">
        <v>3350410000</v>
      </c>
      <c r="H497" s="15" t="s">
        <v>16</v>
      </c>
      <c r="I497" s="12" t="s">
        <v>13</v>
      </c>
      <c r="K497" t="str">
        <f t="shared" si="90"/>
        <v>3350410000</v>
      </c>
      <c r="L497" t="str">
        <f t="shared" si="91"/>
        <v>'3350410000'</v>
      </c>
      <c r="M497" t="str">
        <f t="shared" si="92"/>
        <v>'CONTRIBUIÇÕES'</v>
      </c>
      <c r="N497" t="str">
        <f t="shared" si="93"/>
        <v>'S'</v>
      </c>
      <c r="O497">
        <f t="shared" si="94"/>
        <v>6</v>
      </c>
      <c r="P497" t="str">
        <f t="shared" si="95"/>
        <v>Insert into CONTA_RECEITA_DESPESA  (VERSION,ATIVO,DATE_CREATED,LAST_UPDATED,TIPO,CODIGO,DESCRICAO,ANALITICO,TAMANHO) values (0,'S',sysdate,sysdate,'D','3350410000','CONTRIBUIÇÕES','S',6);</v>
      </c>
      <c r="Q497" s="2"/>
    </row>
    <row r="498" spans="1:17" s="22" customFormat="1" ht="17" thickBot="1" x14ac:dyDescent="0.25">
      <c r="A498" s="11" t="str">
        <f t="shared" si="96"/>
        <v>3</v>
      </c>
      <c r="B498" s="12" t="str">
        <f t="shared" si="97"/>
        <v>3</v>
      </c>
      <c r="C498" s="13" t="str">
        <f t="shared" si="98"/>
        <v>50</v>
      </c>
      <c r="D498" s="13" t="str">
        <f t="shared" si="99"/>
        <v>42</v>
      </c>
      <c r="E498" s="13" t="str">
        <f t="shared" si="100"/>
        <v>00</v>
      </c>
      <c r="F498" s="14" t="str">
        <f t="shared" si="101"/>
        <v>00</v>
      </c>
      <c r="G498" s="18">
        <v>3350420000</v>
      </c>
      <c r="H498" s="15" t="s">
        <v>319</v>
      </c>
      <c r="I498" s="12" t="s">
        <v>13</v>
      </c>
      <c r="K498" t="str">
        <f t="shared" si="90"/>
        <v>3350420000</v>
      </c>
      <c r="L498" t="str">
        <f t="shared" si="91"/>
        <v>'3350420000'</v>
      </c>
      <c r="M498" t="str">
        <f t="shared" si="92"/>
        <v>'AUXÍLIOS'</v>
      </c>
      <c r="N498" t="str">
        <f t="shared" si="93"/>
        <v>'S'</v>
      </c>
      <c r="O498">
        <f t="shared" si="94"/>
        <v>6</v>
      </c>
      <c r="P498" t="str">
        <f t="shared" si="95"/>
        <v>Insert into CONTA_RECEITA_DESPESA  (VERSION,ATIVO,DATE_CREATED,LAST_UPDATED,TIPO,CODIGO,DESCRICAO,ANALITICO,TAMANHO) values (0,'S',sysdate,sysdate,'D','3350420000','AUXÍLIOS','S',6);</v>
      </c>
      <c r="Q498" s="2"/>
    </row>
    <row r="499" spans="1:17" ht="17" thickBot="1" x14ac:dyDescent="0.25">
      <c r="A499" s="11" t="str">
        <f t="shared" si="96"/>
        <v>3</v>
      </c>
      <c r="B499" s="12" t="str">
        <f t="shared" si="97"/>
        <v>3</v>
      </c>
      <c r="C499" s="13" t="str">
        <f t="shared" si="98"/>
        <v>50</v>
      </c>
      <c r="D499" s="13" t="str">
        <f t="shared" si="99"/>
        <v>43</v>
      </c>
      <c r="E499" s="13" t="str">
        <f t="shared" si="100"/>
        <v>00</v>
      </c>
      <c r="F499" s="14" t="str">
        <f t="shared" si="101"/>
        <v>00</v>
      </c>
      <c r="G499" s="18">
        <v>3350430000</v>
      </c>
      <c r="H499" s="15" t="s">
        <v>305</v>
      </c>
      <c r="I499" s="12" t="s">
        <v>10</v>
      </c>
      <c r="K499" t="str">
        <f t="shared" si="90"/>
        <v>3350430000</v>
      </c>
      <c r="L499" t="str">
        <f t="shared" si="91"/>
        <v>'3350430000'</v>
      </c>
      <c r="M499" t="str">
        <f t="shared" si="92"/>
        <v>'SUBVENÇÕES SOCIAIS'</v>
      </c>
      <c r="N499" t="str">
        <f t="shared" si="93"/>
        <v>'N'</v>
      </c>
      <c r="O499">
        <f t="shared" si="94"/>
        <v>6</v>
      </c>
      <c r="P499" t="str">
        <f t="shared" si="95"/>
        <v>Insert into CONTA_RECEITA_DESPESA  (VERSION,ATIVO,DATE_CREATED,LAST_UPDATED,TIPO,CODIGO,DESCRICAO,ANALITICO,TAMANHO) values (0,'S',sysdate,sysdate,'D','3350430000','SUBVENÇÕES SOCIAIS','N',6);</v>
      </c>
    </row>
    <row r="500" spans="1:17" s="22" customFormat="1" ht="17" thickBot="1" x14ac:dyDescent="0.25">
      <c r="A500" s="11" t="str">
        <f t="shared" si="96"/>
        <v>3</v>
      </c>
      <c r="B500" s="12" t="str">
        <f t="shared" si="97"/>
        <v>3</v>
      </c>
      <c r="C500" s="13" t="str">
        <f t="shared" si="98"/>
        <v>50</v>
      </c>
      <c r="D500" s="13" t="str">
        <f t="shared" si="99"/>
        <v>43</v>
      </c>
      <c r="E500" s="13" t="str">
        <f t="shared" si="100"/>
        <v>05</v>
      </c>
      <c r="F500" s="14" t="str">
        <f t="shared" si="101"/>
        <v>00</v>
      </c>
      <c r="G500" s="20">
        <v>3350430500</v>
      </c>
      <c r="H500" s="21" t="s">
        <v>902</v>
      </c>
      <c r="I500" s="19" t="s">
        <v>13</v>
      </c>
      <c r="K500" t="str">
        <f t="shared" si="90"/>
        <v>3350430500</v>
      </c>
      <c r="L500" t="str">
        <f t="shared" si="91"/>
        <v>'3350430500'</v>
      </c>
      <c r="M500" t="str">
        <f t="shared" si="92"/>
        <v>'INSTITUIÇÃO DE CARÁTER ASSISTENCIAL EM SAÚDE'</v>
      </c>
      <c r="N500" t="str">
        <f t="shared" si="93"/>
        <v>'S'</v>
      </c>
      <c r="O500">
        <f t="shared" si="94"/>
        <v>8</v>
      </c>
      <c r="P500" t="str">
        <f t="shared" si="95"/>
        <v>Insert into CONTA_RECEITA_DESPESA  (VERSION,ATIVO,DATE_CREATED,LAST_UPDATED,TIPO,CODIGO,DESCRICAO,ANALITICO,TAMANHO) values (0,'S',sysdate,sysdate,'D','3350430500','INSTITUIÇÃO DE CARÁTER ASSISTENCIAL EM SAÚDE','S',8);</v>
      </c>
      <c r="Q500" s="2"/>
    </row>
    <row r="501" spans="1:17" s="22" customFormat="1" ht="17" thickBot="1" x14ac:dyDescent="0.25">
      <c r="A501" s="11" t="str">
        <f t="shared" si="96"/>
        <v>3</v>
      </c>
      <c r="B501" s="12" t="str">
        <f t="shared" si="97"/>
        <v>3</v>
      </c>
      <c r="C501" s="13" t="str">
        <f t="shared" si="98"/>
        <v>50</v>
      </c>
      <c r="D501" s="13" t="str">
        <f t="shared" si="99"/>
        <v>43</v>
      </c>
      <c r="E501" s="13" t="str">
        <f t="shared" si="100"/>
        <v>06</v>
      </c>
      <c r="F501" s="14" t="str">
        <f t="shared" si="101"/>
        <v>00</v>
      </c>
      <c r="G501" s="20">
        <v>3350430600</v>
      </c>
      <c r="H501" s="21" t="s">
        <v>903</v>
      </c>
      <c r="I501" s="19" t="s">
        <v>13</v>
      </c>
      <c r="K501" t="str">
        <f t="shared" si="90"/>
        <v>3350430600</v>
      </c>
      <c r="L501" t="str">
        <f t="shared" si="91"/>
        <v>'3350430600'</v>
      </c>
      <c r="M501" t="str">
        <f t="shared" si="92"/>
        <v>'INSTITUIÇÃO DE CARÁTER DE ASSISTÊNCIA SOCIAL'</v>
      </c>
      <c r="N501" t="str">
        <f t="shared" si="93"/>
        <v>'S'</v>
      </c>
      <c r="O501">
        <f t="shared" si="94"/>
        <v>8</v>
      </c>
      <c r="P501" t="str">
        <f t="shared" si="95"/>
        <v>Insert into CONTA_RECEITA_DESPESA  (VERSION,ATIVO,DATE_CREATED,LAST_UPDATED,TIPO,CODIGO,DESCRICAO,ANALITICO,TAMANHO) values (0,'S',sysdate,sysdate,'D','3350430600','INSTITUIÇÃO DE CARÁTER DE ASSISTÊNCIA SOCIAL','S',8);</v>
      </c>
      <c r="Q501" s="2"/>
    </row>
    <row r="502" spans="1:17" ht="17" thickBot="1" x14ac:dyDescent="0.25">
      <c r="A502" s="11" t="str">
        <f t="shared" si="96"/>
        <v>3</v>
      </c>
      <c r="B502" s="12" t="str">
        <f t="shared" si="97"/>
        <v>3</v>
      </c>
      <c r="C502" s="13" t="str">
        <f t="shared" si="98"/>
        <v>50</v>
      </c>
      <c r="D502" s="13" t="str">
        <f t="shared" si="99"/>
        <v>43</v>
      </c>
      <c r="E502" s="13" t="str">
        <f t="shared" si="100"/>
        <v>07</v>
      </c>
      <c r="F502" s="14" t="str">
        <f t="shared" si="101"/>
        <v>00</v>
      </c>
      <c r="G502" s="20">
        <v>3350430700</v>
      </c>
      <c r="H502" s="21" t="s">
        <v>904</v>
      </c>
      <c r="I502" s="19" t="s">
        <v>13</v>
      </c>
      <c r="K502" t="str">
        <f t="shared" si="90"/>
        <v>3350430700</v>
      </c>
      <c r="L502" t="str">
        <f t="shared" si="91"/>
        <v>'3350430700'</v>
      </c>
      <c r="M502" t="str">
        <f t="shared" si="92"/>
        <v>'INSTITUIÇÃO DE CARÁTER CULTURAL'</v>
      </c>
      <c r="N502" t="str">
        <f t="shared" si="93"/>
        <v>'S'</v>
      </c>
      <c r="O502">
        <f t="shared" si="94"/>
        <v>8</v>
      </c>
      <c r="P502" t="str">
        <f t="shared" si="95"/>
        <v>Insert into CONTA_RECEITA_DESPESA  (VERSION,ATIVO,DATE_CREATED,LAST_UPDATED,TIPO,CODIGO,DESCRICAO,ANALITICO,TAMANHO) values (0,'S',sysdate,sysdate,'D','3350430700','INSTITUIÇÃO DE CARÁTER CULTURAL','S',8);</v>
      </c>
    </row>
    <row r="503" spans="1:17" ht="17" thickBot="1" x14ac:dyDescent="0.25">
      <c r="A503" s="11" t="str">
        <f t="shared" si="96"/>
        <v>3</v>
      </c>
      <c r="B503" s="12" t="str">
        <f t="shared" si="97"/>
        <v>3</v>
      </c>
      <c r="C503" s="13" t="str">
        <f t="shared" si="98"/>
        <v>50</v>
      </c>
      <c r="D503" s="13" t="str">
        <f t="shared" si="99"/>
        <v>43</v>
      </c>
      <c r="E503" s="13" t="str">
        <f t="shared" si="100"/>
        <v>08</v>
      </c>
      <c r="F503" s="14" t="str">
        <f t="shared" si="101"/>
        <v>00</v>
      </c>
      <c r="G503" s="20">
        <v>3350430800</v>
      </c>
      <c r="H503" s="21" t="s">
        <v>905</v>
      </c>
      <c r="I503" s="19" t="s">
        <v>13</v>
      </c>
      <c r="K503" t="str">
        <f t="shared" si="90"/>
        <v>3350430800</v>
      </c>
      <c r="L503" t="str">
        <f t="shared" si="91"/>
        <v>'3350430800'</v>
      </c>
      <c r="M503" t="str">
        <f t="shared" si="92"/>
        <v>'INSTITUIÇÃO DE CARÁTER EDUCACIONAL'</v>
      </c>
      <c r="N503" t="str">
        <f t="shared" si="93"/>
        <v>'S'</v>
      </c>
      <c r="O503">
        <f t="shared" si="94"/>
        <v>8</v>
      </c>
      <c r="P503" t="str">
        <f t="shared" si="95"/>
        <v>Insert into CONTA_RECEITA_DESPESA  (VERSION,ATIVO,DATE_CREATED,LAST_UPDATED,TIPO,CODIGO,DESCRICAO,ANALITICO,TAMANHO) values (0,'S',sysdate,sysdate,'D','3350430800','INSTITUIÇÃO DE CARÁTER EDUCACIONAL','S',8);</v>
      </c>
    </row>
    <row r="504" spans="1:17" ht="17" thickBot="1" x14ac:dyDescent="0.25">
      <c r="A504" s="11" t="str">
        <f t="shared" si="96"/>
        <v>3</v>
      </c>
      <c r="B504" s="12" t="str">
        <f t="shared" si="97"/>
        <v>3</v>
      </c>
      <c r="C504" s="13" t="str">
        <f t="shared" si="98"/>
        <v>50</v>
      </c>
      <c r="D504" s="13" t="str">
        <f t="shared" si="99"/>
        <v>43</v>
      </c>
      <c r="E504" s="13" t="str">
        <f t="shared" si="100"/>
        <v>99</v>
      </c>
      <c r="F504" s="14" t="str">
        <f t="shared" si="101"/>
        <v>00</v>
      </c>
      <c r="G504" s="20">
        <v>3350439900</v>
      </c>
      <c r="H504" s="21" t="s">
        <v>17</v>
      </c>
      <c r="I504" s="19" t="s">
        <v>13</v>
      </c>
      <c r="K504" t="str">
        <f t="shared" si="90"/>
        <v>3350439900</v>
      </c>
      <c r="L504" t="str">
        <f t="shared" si="91"/>
        <v>'3350439900'</v>
      </c>
      <c r="M504" t="str">
        <f t="shared" si="92"/>
        <v>'ELEMENTO GENÉRICO'</v>
      </c>
      <c r="N504" t="str">
        <f t="shared" si="93"/>
        <v>'S'</v>
      </c>
      <c r="O504">
        <f t="shared" si="94"/>
        <v>8</v>
      </c>
      <c r="P504" t="str">
        <f t="shared" si="95"/>
        <v>Insert into CONTA_RECEITA_DESPESA  (VERSION,ATIVO,DATE_CREATED,LAST_UPDATED,TIPO,CODIGO,DESCRICAO,ANALITICO,TAMANHO) values (0,'S',sysdate,sysdate,'D','3350439900','ELEMENTO GENÉRICO','S',8);</v>
      </c>
    </row>
    <row r="505" spans="1:17" ht="17" thickBot="1" x14ac:dyDescent="0.25">
      <c r="A505" s="11" t="str">
        <f t="shared" si="96"/>
        <v>3</v>
      </c>
      <c r="B505" s="12" t="str">
        <f t="shared" si="97"/>
        <v>3</v>
      </c>
      <c r="C505" s="13" t="str">
        <f t="shared" si="98"/>
        <v>50</v>
      </c>
      <c r="D505" s="13" t="str">
        <f t="shared" si="99"/>
        <v>47</v>
      </c>
      <c r="E505" s="13" t="str">
        <f t="shared" si="100"/>
        <v>00</v>
      </c>
      <c r="F505" s="14" t="str">
        <f t="shared" si="101"/>
        <v>00</v>
      </c>
      <c r="G505" s="18">
        <v>3350470000</v>
      </c>
      <c r="H505" s="15" t="s">
        <v>302</v>
      </c>
      <c r="I505" s="12" t="s">
        <v>13</v>
      </c>
      <c r="K505" t="str">
        <f t="shared" si="90"/>
        <v>3350470000</v>
      </c>
      <c r="L505" t="str">
        <f t="shared" si="91"/>
        <v>'3350470000'</v>
      </c>
      <c r="M505" t="str">
        <f t="shared" si="92"/>
        <v>'OBRIGAÇÕES TRIBUTÁRIAS E CONTRIBUTIVAS '</v>
      </c>
      <c r="N505" t="str">
        <f t="shared" si="93"/>
        <v>'S'</v>
      </c>
      <c r="O505">
        <f t="shared" si="94"/>
        <v>6</v>
      </c>
      <c r="P505" t="str">
        <f t="shared" si="95"/>
        <v>Insert into CONTA_RECEITA_DESPESA  (VERSION,ATIVO,DATE_CREATED,LAST_UPDATED,TIPO,CODIGO,DESCRICAO,ANALITICO,TAMANHO) values (0,'S',sysdate,sysdate,'D','3350470000','OBRIGAÇÕES TRIBUTÁRIAS E CONTRIBUTIVAS ','S',6);</v>
      </c>
    </row>
    <row r="506" spans="1:17" ht="17" thickBot="1" x14ac:dyDescent="0.25">
      <c r="A506" s="11" t="str">
        <f t="shared" si="96"/>
        <v>3</v>
      </c>
      <c r="B506" s="12" t="str">
        <f t="shared" si="97"/>
        <v>3</v>
      </c>
      <c r="C506" s="13" t="str">
        <f t="shared" si="98"/>
        <v>50</v>
      </c>
      <c r="D506" s="13" t="str">
        <f t="shared" si="99"/>
        <v>81</v>
      </c>
      <c r="E506" s="13" t="str">
        <f t="shared" si="100"/>
        <v>00</v>
      </c>
      <c r="F506" s="14" t="str">
        <f t="shared" si="101"/>
        <v>00</v>
      </c>
      <c r="G506" s="20">
        <v>3350810000</v>
      </c>
      <c r="H506" s="21" t="s">
        <v>906</v>
      </c>
      <c r="I506" s="19" t="s">
        <v>13</v>
      </c>
      <c r="K506" t="str">
        <f t="shared" si="90"/>
        <v>3350810000</v>
      </c>
      <c r="L506" t="str">
        <f t="shared" si="91"/>
        <v>'3350810000'</v>
      </c>
      <c r="M506" t="str">
        <f t="shared" si="92"/>
        <v>'DISTRIBUIÇÃO CONSTITUCIONAL'</v>
      </c>
      <c r="N506" t="str">
        <f t="shared" si="93"/>
        <v>'S'</v>
      </c>
      <c r="O506">
        <f t="shared" si="94"/>
        <v>6</v>
      </c>
      <c r="P506" t="str">
        <f t="shared" si="95"/>
        <v>Insert into CONTA_RECEITA_DESPESA  (VERSION,ATIVO,DATE_CREATED,LAST_UPDATED,TIPO,CODIGO,DESCRICAO,ANALITICO,TAMANHO) values (0,'S',sysdate,sysdate,'D','3350810000','DISTRIBUIÇÃO CONSTITUCIONAL','S',6);</v>
      </c>
    </row>
    <row r="507" spans="1:17" ht="17" thickBot="1" x14ac:dyDescent="0.25">
      <c r="A507" s="11" t="str">
        <f t="shared" si="96"/>
        <v>3</v>
      </c>
      <c r="B507" s="12" t="str">
        <f t="shared" si="97"/>
        <v>3</v>
      </c>
      <c r="C507" s="13" t="str">
        <f t="shared" si="98"/>
        <v>50</v>
      </c>
      <c r="D507" s="13" t="str">
        <f t="shared" si="99"/>
        <v>85</v>
      </c>
      <c r="E507" s="13" t="str">
        <f t="shared" si="100"/>
        <v>00</v>
      </c>
      <c r="F507" s="14" t="str">
        <f t="shared" si="101"/>
        <v>00</v>
      </c>
      <c r="G507" s="20">
        <v>3350850000</v>
      </c>
      <c r="H507" s="21" t="s">
        <v>907</v>
      </c>
      <c r="I507" s="19" t="s">
        <v>13</v>
      </c>
      <c r="K507" t="str">
        <f t="shared" si="90"/>
        <v>3350850000</v>
      </c>
      <c r="L507" t="str">
        <f t="shared" si="91"/>
        <v>'3350850000'</v>
      </c>
      <c r="M507" t="str">
        <f t="shared" si="92"/>
        <v>'CONTRATO DE GESTÃO'</v>
      </c>
      <c r="N507" t="str">
        <f t="shared" si="93"/>
        <v>'S'</v>
      </c>
      <c r="O507">
        <f t="shared" si="94"/>
        <v>6</v>
      </c>
      <c r="P507" t="str">
        <f t="shared" si="95"/>
        <v>Insert into CONTA_RECEITA_DESPESA  (VERSION,ATIVO,DATE_CREATED,LAST_UPDATED,TIPO,CODIGO,DESCRICAO,ANALITICO,TAMANHO) values (0,'S',sysdate,sysdate,'D','3350850000','CONTRATO DE GESTÃO','S',6);</v>
      </c>
    </row>
    <row r="508" spans="1:17" ht="17" thickBot="1" x14ac:dyDescent="0.25">
      <c r="A508" s="11" t="str">
        <f t="shared" si="96"/>
        <v>3</v>
      </c>
      <c r="B508" s="12" t="str">
        <f t="shared" si="97"/>
        <v>3</v>
      </c>
      <c r="C508" s="13" t="str">
        <f t="shared" si="98"/>
        <v>50</v>
      </c>
      <c r="D508" s="13" t="str">
        <f t="shared" si="99"/>
        <v>92</v>
      </c>
      <c r="E508" s="13" t="str">
        <f t="shared" si="100"/>
        <v>00</v>
      </c>
      <c r="F508" s="14" t="str">
        <f t="shared" si="101"/>
        <v>00</v>
      </c>
      <c r="G508" s="18">
        <v>3350920000</v>
      </c>
      <c r="H508" s="15" t="s">
        <v>172</v>
      </c>
      <c r="I508" s="12" t="s">
        <v>13</v>
      </c>
      <c r="K508" t="str">
        <f t="shared" si="90"/>
        <v>3350920000</v>
      </c>
      <c r="L508" t="str">
        <f t="shared" si="91"/>
        <v>'3350920000'</v>
      </c>
      <c r="M508" t="str">
        <f t="shared" si="92"/>
        <v>'DESPESAS DE EXERCÍCIOS ANTERIORES'</v>
      </c>
      <c r="N508" t="str">
        <f t="shared" si="93"/>
        <v>'S'</v>
      </c>
      <c r="O508">
        <f t="shared" si="94"/>
        <v>6</v>
      </c>
      <c r="P508" t="str">
        <f t="shared" si="95"/>
        <v>Insert into CONTA_RECEITA_DESPESA  (VERSION,ATIVO,DATE_CREATED,LAST_UPDATED,TIPO,CODIGO,DESCRICAO,ANALITICO,TAMANHO) values (0,'S',sysdate,sysdate,'D','3350920000','DESPESAS DE EXERCÍCIOS ANTERIORES','S',6);</v>
      </c>
    </row>
    <row r="509" spans="1:17" ht="17" thickBot="1" x14ac:dyDescent="0.25">
      <c r="A509" s="11" t="str">
        <f t="shared" si="96"/>
        <v>3</v>
      </c>
      <c r="B509" s="12" t="str">
        <f t="shared" si="97"/>
        <v>3</v>
      </c>
      <c r="C509" s="13" t="str">
        <f t="shared" si="98"/>
        <v>50</v>
      </c>
      <c r="D509" s="13" t="str">
        <f t="shared" si="99"/>
        <v>99</v>
      </c>
      <c r="E509" s="13" t="str">
        <f t="shared" si="100"/>
        <v>00</v>
      </c>
      <c r="F509" s="14" t="str">
        <f t="shared" si="101"/>
        <v>00</v>
      </c>
      <c r="G509" s="18">
        <v>3350990000</v>
      </c>
      <c r="H509" s="15" t="s">
        <v>17</v>
      </c>
      <c r="I509" s="12" t="s">
        <v>13</v>
      </c>
      <c r="K509" t="str">
        <f t="shared" si="90"/>
        <v>3350990000</v>
      </c>
      <c r="L509" t="str">
        <f t="shared" si="91"/>
        <v>'3350990000'</v>
      </c>
      <c r="M509" t="str">
        <f t="shared" si="92"/>
        <v>'ELEMENTO GENÉRICO'</v>
      </c>
      <c r="N509" t="str">
        <f t="shared" si="93"/>
        <v>'S'</v>
      </c>
      <c r="O509">
        <f t="shared" si="94"/>
        <v>6</v>
      </c>
      <c r="P509" t="str">
        <f t="shared" si="95"/>
        <v>Insert into CONTA_RECEITA_DESPESA  (VERSION,ATIVO,DATE_CREATED,LAST_UPDATED,TIPO,CODIGO,DESCRICAO,ANALITICO,TAMANHO) values (0,'S',sysdate,sysdate,'D','3350990000','ELEMENTO GENÉRICO','S',6);</v>
      </c>
    </row>
    <row r="510" spans="1:17" ht="17" thickBot="1" x14ac:dyDescent="0.25">
      <c r="A510" s="11" t="str">
        <f t="shared" si="96"/>
        <v>3</v>
      </c>
      <c r="B510" s="12" t="str">
        <f t="shared" si="97"/>
        <v>3</v>
      </c>
      <c r="C510" s="13" t="str">
        <f t="shared" si="98"/>
        <v>60</v>
      </c>
      <c r="D510" s="13" t="str">
        <f t="shared" si="99"/>
        <v>00</v>
      </c>
      <c r="E510" s="13" t="str">
        <f t="shared" si="100"/>
        <v>00</v>
      </c>
      <c r="F510" s="14" t="str">
        <f t="shared" si="101"/>
        <v>00</v>
      </c>
      <c r="G510" s="18">
        <v>3360000000</v>
      </c>
      <c r="H510" s="15" t="s">
        <v>320</v>
      </c>
      <c r="I510" s="12" t="s">
        <v>10</v>
      </c>
      <c r="K510" t="str">
        <f t="shared" si="90"/>
        <v>3360000000</v>
      </c>
      <c r="L510" t="str">
        <f t="shared" si="91"/>
        <v>'3360000000'</v>
      </c>
      <c r="M510" t="str">
        <f t="shared" si="92"/>
        <v>'TRANSFERÊNCIAS A INSTITUIÇÕES PRIVADAS COM FINS LUCRATIVOS'</v>
      </c>
      <c r="N510" t="str">
        <f t="shared" si="93"/>
        <v>'N'</v>
      </c>
      <c r="O510">
        <f t="shared" si="94"/>
        <v>4</v>
      </c>
      <c r="P510" t="str">
        <f t="shared" si="95"/>
        <v>Insert into CONTA_RECEITA_DESPESA  (VERSION,ATIVO,DATE_CREATED,LAST_UPDATED,TIPO,CODIGO,DESCRICAO,ANALITICO,TAMANHO) values (0,'S',sysdate,sysdate,'D','3360000000','TRANSFERÊNCIAS A INSTITUIÇÕES PRIVADAS COM FINS LUCRATIVOS','N',4);</v>
      </c>
    </row>
    <row r="511" spans="1:17" ht="17" thickBot="1" x14ac:dyDescent="0.25">
      <c r="A511" s="11" t="str">
        <f t="shared" si="96"/>
        <v>3</v>
      </c>
      <c r="B511" s="12" t="str">
        <f t="shared" si="97"/>
        <v>3</v>
      </c>
      <c r="C511" s="13" t="str">
        <f t="shared" si="98"/>
        <v>60</v>
      </c>
      <c r="D511" s="13" t="str">
        <f t="shared" si="99"/>
        <v>39</v>
      </c>
      <c r="E511" s="13" t="str">
        <f t="shared" si="100"/>
        <v>00</v>
      </c>
      <c r="F511" s="14" t="str">
        <f t="shared" si="101"/>
        <v>00</v>
      </c>
      <c r="G511" s="18">
        <v>3360390000</v>
      </c>
      <c r="H511" s="15" t="s">
        <v>321</v>
      </c>
      <c r="I511" s="12" t="s">
        <v>13</v>
      </c>
      <c r="K511" t="str">
        <f t="shared" si="90"/>
        <v>3360390000</v>
      </c>
      <c r="L511" t="str">
        <f t="shared" si="91"/>
        <v>'3360390000'</v>
      </c>
      <c r="M511" t="str">
        <f t="shared" si="92"/>
        <v>'OUTROS SERVIÇOS DE TERCEIROS – PESSOA JURÍDICA'</v>
      </c>
      <c r="N511" t="str">
        <f t="shared" si="93"/>
        <v>'S'</v>
      </c>
      <c r="O511">
        <f t="shared" si="94"/>
        <v>6</v>
      </c>
      <c r="P511" t="str">
        <f t="shared" si="95"/>
        <v>Insert into CONTA_RECEITA_DESPESA  (VERSION,ATIVO,DATE_CREATED,LAST_UPDATED,TIPO,CODIGO,DESCRICAO,ANALITICO,TAMANHO) values (0,'S',sysdate,sysdate,'D','3360390000','OUTROS SERVIÇOS DE TERCEIROS – PESSOA JURÍDICA','S',6);</v>
      </c>
    </row>
    <row r="512" spans="1:17" ht="17" thickBot="1" x14ac:dyDescent="0.25">
      <c r="A512" s="11" t="str">
        <f t="shared" si="96"/>
        <v>3</v>
      </c>
      <c r="B512" s="12" t="str">
        <f t="shared" si="97"/>
        <v>3</v>
      </c>
      <c r="C512" s="13" t="str">
        <f t="shared" si="98"/>
        <v>60</v>
      </c>
      <c r="D512" s="13" t="str">
        <f t="shared" si="99"/>
        <v>40</v>
      </c>
      <c r="E512" s="13" t="str">
        <f t="shared" si="100"/>
        <v>00</v>
      </c>
      <c r="F512" s="14" t="str">
        <f t="shared" si="101"/>
        <v>00</v>
      </c>
      <c r="G512" s="18">
        <v>3360400000</v>
      </c>
      <c r="H512" s="15" t="s">
        <v>286</v>
      </c>
      <c r="I512" s="12" t="s">
        <v>13</v>
      </c>
      <c r="K512" t="str">
        <f t="shared" si="90"/>
        <v>3360400000</v>
      </c>
      <c r="L512" t="str">
        <f t="shared" si="91"/>
        <v>'3360400000'</v>
      </c>
      <c r="M512" t="str">
        <f t="shared" si="92"/>
        <v>'SERVIÇOS DE TECNOLOGIA DA INFORMAÇÃO E COMUNICAÇÃO - PESSOA JURÍDICA'</v>
      </c>
      <c r="N512" t="str">
        <f t="shared" si="93"/>
        <v>'S'</v>
      </c>
      <c r="O512">
        <f t="shared" si="94"/>
        <v>6</v>
      </c>
      <c r="P512" t="str">
        <f t="shared" si="95"/>
        <v>Insert into CONTA_RECEITA_DESPESA  (VERSION,ATIVO,DATE_CREATED,LAST_UPDATED,TIPO,CODIGO,DESCRICAO,ANALITICO,TAMANHO) values (0,'S',sysdate,sysdate,'D','3360400000','SERVIÇOS DE TECNOLOGIA DA INFORMAÇÃO E COMUNICAÇÃO - PESSOA JURÍDICA','S',6);</v>
      </c>
    </row>
    <row r="513" spans="1:16" ht="17" thickBot="1" x14ac:dyDescent="0.25">
      <c r="A513" s="11" t="str">
        <f t="shared" si="96"/>
        <v>3</v>
      </c>
      <c r="B513" s="12" t="str">
        <f t="shared" si="97"/>
        <v>3</v>
      </c>
      <c r="C513" s="13" t="str">
        <f t="shared" si="98"/>
        <v>60</v>
      </c>
      <c r="D513" s="13" t="str">
        <f t="shared" si="99"/>
        <v>41</v>
      </c>
      <c r="E513" s="13" t="str">
        <f t="shared" si="100"/>
        <v>00</v>
      </c>
      <c r="F513" s="14" t="str">
        <f t="shared" si="101"/>
        <v>00</v>
      </c>
      <c r="G513" s="18">
        <v>3360410000</v>
      </c>
      <c r="H513" s="15" t="s">
        <v>16</v>
      </c>
      <c r="I513" s="12" t="s">
        <v>13</v>
      </c>
      <c r="K513" t="str">
        <f t="shared" si="90"/>
        <v>3360410000</v>
      </c>
      <c r="L513" t="str">
        <f t="shared" si="91"/>
        <v>'3360410000'</v>
      </c>
      <c r="M513" t="str">
        <f t="shared" si="92"/>
        <v>'CONTRIBUIÇÕES'</v>
      </c>
      <c r="N513" t="str">
        <f t="shared" si="93"/>
        <v>'S'</v>
      </c>
      <c r="O513">
        <f t="shared" si="94"/>
        <v>6</v>
      </c>
      <c r="P513" t="str">
        <f t="shared" si="95"/>
        <v>Insert into CONTA_RECEITA_DESPESA  (VERSION,ATIVO,DATE_CREATED,LAST_UPDATED,TIPO,CODIGO,DESCRICAO,ANALITICO,TAMANHO) values (0,'S',sysdate,sysdate,'D','3360410000','CONTRIBUIÇÕES','S',6);</v>
      </c>
    </row>
    <row r="514" spans="1:16" ht="17" thickBot="1" x14ac:dyDescent="0.25">
      <c r="A514" s="11" t="str">
        <f t="shared" si="96"/>
        <v>3</v>
      </c>
      <c r="B514" s="12" t="str">
        <f t="shared" si="97"/>
        <v>3</v>
      </c>
      <c r="C514" s="13" t="str">
        <f t="shared" si="98"/>
        <v>60</v>
      </c>
      <c r="D514" s="13" t="str">
        <f t="shared" si="99"/>
        <v>45</v>
      </c>
      <c r="E514" s="13" t="str">
        <f t="shared" si="100"/>
        <v>00</v>
      </c>
      <c r="F514" s="14" t="str">
        <f t="shared" si="101"/>
        <v>00</v>
      </c>
      <c r="G514" s="18">
        <v>3360450000</v>
      </c>
      <c r="H514" s="15" t="s">
        <v>322</v>
      </c>
      <c r="I514" s="12" t="s">
        <v>13</v>
      </c>
      <c r="K514" t="str">
        <f t="shared" si="90"/>
        <v>3360450000</v>
      </c>
      <c r="L514" t="str">
        <f t="shared" si="91"/>
        <v>'3360450000'</v>
      </c>
      <c r="M514" t="str">
        <f t="shared" si="92"/>
        <v>'SUBVENÇÕES ECONÔMICAS '</v>
      </c>
      <c r="N514" t="str">
        <f t="shared" si="93"/>
        <v>'S'</v>
      </c>
      <c r="O514">
        <f t="shared" si="94"/>
        <v>6</v>
      </c>
      <c r="P514" t="str">
        <f t="shared" si="95"/>
        <v>Insert into CONTA_RECEITA_DESPESA  (VERSION,ATIVO,DATE_CREATED,LAST_UPDATED,TIPO,CODIGO,DESCRICAO,ANALITICO,TAMANHO) values (0,'S',sysdate,sysdate,'D','3360450000','SUBVENÇÕES ECONÔMICAS ','S',6);</v>
      </c>
    </row>
    <row r="515" spans="1:16" ht="17" thickBot="1" x14ac:dyDescent="0.25">
      <c r="A515" s="11" t="str">
        <f t="shared" si="96"/>
        <v>3</v>
      </c>
      <c r="B515" s="12" t="str">
        <f t="shared" si="97"/>
        <v>3</v>
      </c>
      <c r="C515" s="13" t="str">
        <f t="shared" si="98"/>
        <v>60</v>
      </c>
      <c r="D515" s="13" t="str">
        <f t="shared" si="99"/>
        <v>92</v>
      </c>
      <c r="E515" s="13" t="str">
        <f t="shared" si="100"/>
        <v>00</v>
      </c>
      <c r="F515" s="14" t="str">
        <f t="shared" si="101"/>
        <v>00</v>
      </c>
      <c r="G515" s="18">
        <v>3360920000</v>
      </c>
      <c r="H515" s="15" t="s">
        <v>216</v>
      </c>
      <c r="I515" s="12" t="s">
        <v>13</v>
      </c>
      <c r="K515" t="str">
        <f t="shared" si="90"/>
        <v>3360920000</v>
      </c>
      <c r="L515" t="str">
        <f t="shared" si="91"/>
        <v>'3360920000'</v>
      </c>
      <c r="M515" t="str">
        <f t="shared" si="92"/>
        <v>'DESPESAS DE EXERCÍCIOS ANTERIORES '</v>
      </c>
      <c r="N515" t="str">
        <f t="shared" si="93"/>
        <v>'S'</v>
      </c>
      <c r="O515">
        <f t="shared" si="94"/>
        <v>6</v>
      </c>
      <c r="P515" t="str">
        <f t="shared" si="95"/>
        <v>Insert into CONTA_RECEITA_DESPESA  (VERSION,ATIVO,DATE_CREATED,LAST_UPDATED,TIPO,CODIGO,DESCRICAO,ANALITICO,TAMANHO) values (0,'S',sysdate,sysdate,'D','3360920000','DESPESAS DE EXERCÍCIOS ANTERIORES ','S',6);</v>
      </c>
    </row>
    <row r="516" spans="1:16" ht="17" thickBot="1" x14ac:dyDescent="0.25">
      <c r="A516" s="11" t="str">
        <f t="shared" si="96"/>
        <v>3</v>
      </c>
      <c r="B516" s="12" t="str">
        <f t="shared" si="97"/>
        <v>3</v>
      </c>
      <c r="C516" s="13" t="str">
        <f t="shared" si="98"/>
        <v>60</v>
      </c>
      <c r="D516" s="13" t="str">
        <f t="shared" si="99"/>
        <v>99</v>
      </c>
      <c r="E516" s="13" t="str">
        <f t="shared" si="100"/>
        <v>00</v>
      </c>
      <c r="F516" s="14" t="str">
        <f t="shared" si="101"/>
        <v>00</v>
      </c>
      <c r="G516" s="18">
        <v>3360990000</v>
      </c>
      <c r="H516" s="15" t="s">
        <v>17</v>
      </c>
      <c r="I516" s="12" t="s">
        <v>13</v>
      </c>
      <c r="K516" t="str">
        <f t="shared" si="90"/>
        <v>3360990000</v>
      </c>
      <c r="L516" t="str">
        <f t="shared" si="91"/>
        <v>'3360990000'</v>
      </c>
      <c r="M516" t="str">
        <f t="shared" si="92"/>
        <v>'ELEMENTO GENÉRICO'</v>
      </c>
      <c r="N516" t="str">
        <f t="shared" si="93"/>
        <v>'S'</v>
      </c>
      <c r="O516">
        <f t="shared" si="94"/>
        <v>6</v>
      </c>
      <c r="P516" t="str">
        <f t="shared" si="95"/>
        <v>Insert into CONTA_RECEITA_DESPESA  (VERSION,ATIVO,DATE_CREATED,LAST_UPDATED,TIPO,CODIGO,DESCRICAO,ANALITICO,TAMANHO) values (0,'S',sysdate,sysdate,'D','3360990000','ELEMENTO GENÉRICO','S',6);</v>
      </c>
    </row>
    <row r="517" spans="1:16" ht="17" thickBot="1" x14ac:dyDescent="0.25">
      <c r="A517" s="11" t="str">
        <f t="shared" si="96"/>
        <v>3</v>
      </c>
      <c r="B517" s="12" t="str">
        <f t="shared" si="97"/>
        <v>3</v>
      </c>
      <c r="C517" s="13" t="str">
        <f t="shared" si="98"/>
        <v>67</v>
      </c>
      <c r="D517" s="13" t="str">
        <f t="shared" si="99"/>
        <v>00</v>
      </c>
      <c r="E517" s="13" t="str">
        <f t="shared" si="100"/>
        <v>00</v>
      </c>
      <c r="F517" s="14" t="str">
        <f t="shared" si="101"/>
        <v>00</v>
      </c>
      <c r="G517" s="18">
        <v>3367000000</v>
      </c>
      <c r="H517" s="15" t="s">
        <v>323</v>
      </c>
      <c r="I517" s="12" t="s">
        <v>10</v>
      </c>
      <c r="K517" t="str">
        <f t="shared" si="90"/>
        <v>3367000000</v>
      </c>
      <c r="L517" t="str">
        <f t="shared" si="91"/>
        <v>'3367000000'</v>
      </c>
      <c r="M517" t="str">
        <f t="shared" si="92"/>
        <v>'EXECUÇÃO DE CONTRATO DE PARCERIA PÚBLICO - PRIVADA '</v>
      </c>
      <c r="N517" t="str">
        <f t="shared" si="93"/>
        <v>'N'</v>
      </c>
      <c r="O517">
        <f t="shared" si="94"/>
        <v>4</v>
      </c>
      <c r="P517" t="str">
        <f t="shared" si="95"/>
        <v>Insert into CONTA_RECEITA_DESPESA  (VERSION,ATIVO,DATE_CREATED,LAST_UPDATED,TIPO,CODIGO,DESCRICAO,ANALITICO,TAMANHO) values (0,'S',sysdate,sysdate,'D','3367000000','EXECUÇÃO DE CONTRATO DE PARCERIA PÚBLICO - PRIVADA ','N',4);</v>
      </c>
    </row>
    <row r="518" spans="1:16" ht="17" thickBot="1" x14ac:dyDescent="0.25">
      <c r="A518" s="11" t="str">
        <f t="shared" si="96"/>
        <v>3</v>
      </c>
      <c r="B518" s="12" t="str">
        <f t="shared" si="97"/>
        <v>3</v>
      </c>
      <c r="C518" s="13" t="str">
        <f t="shared" si="98"/>
        <v>67</v>
      </c>
      <c r="D518" s="13" t="str">
        <f t="shared" si="99"/>
        <v>45</v>
      </c>
      <c r="E518" s="13" t="str">
        <f t="shared" si="100"/>
        <v>00</v>
      </c>
      <c r="F518" s="14" t="str">
        <f t="shared" si="101"/>
        <v>00</v>
      </c>
      <c r="G518" s="18">
        <v>3367450000</v>
      </c>
      <c r="H518" s="15" t="s">
        <v>322</v>
      </c>
      <c r="I518" s="12" t="s">
        <v>13</v>
      </c>
      <c r="K518" t="str">
        <f t="shared" ref="K518:K581" si="102">SUBSTITUTE(G518,".","")</f>
        <v>3367450000</v>
      </c>
      <c r="L518" t="str">
        <f t="shared" ref="L518:L581" si="103">_xlfn.CONCAT("'",K518,"'")</f>
        <v>'3367450000'</v>
      </c>
      <c r="M518" t="str">
        <f t="shared" ref="M518:M581" si="104">_xlfn.CONCAT("'",CLEAN(H518),"'")</f>
        <v>'SUBVENÇÕES ECONÔMICAS '</v>
      </c>
      <c r="N518" t="str">
        <f t="shared" ref="N518:N581" si="105">IF(TRIM(I518)="Sintética","'N'",IF(TRIM(I518)="Analítica","'S'","*ERR0*"))</f>
        <v>'S'</v>
      </c>
      <c r="O518">
        <f t="shared" ref="O518:O581" si="106">IF(RIGHT(K518,2)&lt;&gt;"00",10,IF(MID(K518,7,2)&lt;&gt;"00",8,IF(MID(K518,5,2)&lt;&gt;"00",6,IF(MID(K518,3,2)&lt;&gt;"00",4,IF(MID(K518,2,1)&lt;&gt;"0",2,IF(LEFT(K518,1)&lt;&gt;"0",1,"*ERR0*"))))))</f>
        <v>6</v>
      </c>
      <c r="P518" t="str">
        <f t="shared" ref="P518:P581" si="107">_xlfn.CONCAT("Insert into CONTA_RECEITA_DESPESA  (VERSION,ATIVO,DATE_CREATED,LAST_UPDATED,TIPO,CODIGO,DESCRICAO,ANALITICO,TAMANHO) values (0,'S',sysdate,sysdate,'D',",L518,",",M518,",",N518,",",O518,");")</f>
        <v>Insert into CONTA_RECEITA_DESPESA  (VERSION,ATIVO,DATE_CREATED,LAST_UPDATED,TIPO,CODIGO,DESCRICAO,ANALITICO,TAMANHO) values (0,'S',sysdate,sysdate,'D','3367450000','SUBVENÇÕES ECONÔMICAS ','S',6);</v>
      </c>
    </row>
    <row r="519" spans="1:16" ht="33" thickBot="1" x14ac:dyDescent="0.25">
      <c r="A519" s="11" t="str">
        <f t="shared" si="96"/>
        <v>3</v>
      </c>
      <c r="B519" s="12" t="str">
        <f t="shared" si="97"/>
        <v>3</v>
      </c>
      <c r="C519" s="13" t="str">
        <f t="shared" si="98"/>
        <v>67</v>
      </c>
      <c r="D519" s="13" t="str">
        <f t="shared" si="99"/>
        <v>82</v>
      </c>
      <c r="E519" s="13" t="str">
        <f t="shared" si="100"/>
        <v>00</v>
      </c>
      <c r="F519" s="14" t="str">
        <f t="shared" si="101"/>
        <v>00</v>
      </c>
      <c r="G519" s="18">
        <v>3367820000</v>
      </c>
      <c r="H519" s="15" t="s">
        <v>324</v>
      </c>
      <c r="I519" s="12" t="s">
        <v>13</v>
      </c>
      <c r="K519" t="str">
        <f t="shared" si="102"/>
        <v>3367820000</v>
      </c>
      <c r="L519" t="str">
        <f t="shared" si="103"/>
        <v>'3367820000'</v>
      </c>
      <c r="M519" t="str">
        <f t="shared" si="104"/>
        <v>'APORTE DE RECURSOS PELO PARCEIRO PÚBLICO EM FAVOR DO PARCEIRO PRIVADO DECORRENTE DE CONTRATO DE PARCERIA PÚBLICO-PRIVADA - PPP'</v>
      </c>
      <c r="N519" t="str">
        <f t="shared" si="105"/>
        <v>'S'</v>
      </c>
      <c r="O519">
        <f t="shared" si="106"/>
        <v>6</v>
      </c>
      <c r="P519" t="str">
        <f t="shared" si="107"/>
        <v>Insert into CONTA_RECEITA_DESPESA  (VERSION,ATIVO,DATE_CREATED,LAST_UPDATED,TIPO,CODIGO,DESCRICAO,ANALITICO,TAMANHO) values (0,'S',sysdate,sysdate,'D','3367820000','APORTE DE RECURSOS PELO PARCEIRO PÚBLICO EM FAVOR DO PARCEIRO PRIVADO DECORRENTE DE CONTRATO DE PARCERIA PÚBLICO-PRIVADA - PPP','S',6);</v>
      </c>
    </row>
    <row r="520" spans="1:16" ht="33" thickBot="1" x14ac:dyDescent="0.25">
      <c r="A520" s="11" t="str">
        <f t="shared" si="96"/>
        <v>3</v>
      </c>
      <c r="B520" s="12" t="str">
        <f t="shared" si="97"/>
        <v>3</v>
      </c>
      <c r="C520" s="13" t="str">
        <f t="shared" si="98"/>
        <v>67</v>
      </c>
      <c r="D520" s="13" t="str">
        <f t="shared" si="99"/>
        <v>83</v>
      </c>
      <c r="E520" s="13" t="str">
        <f t="shared" si="100"/>
        <v>00</v>
      </c>
      <c r="F520" s="14" t="str">
        <f t="shared" si="101"/>
        <v>00</v>
      </c>
      <c r="G520" s="18">
        <v>3367830000</v>
      </c>
      <c r="H520" s="15" t="s">
        <v>325</v>
      </c>
      <c r="I520" s="12" t="s">
        <v>13</v>
      </c>
      <c r="K520" t="str">
        <f t="shared" si="102"/>
        <v>3367830000</v>
      </c>
      <c r="L520" t="str">
        <f t="shared" si="103"/>
        <v>'3367830000'</v>
      </c>
      <c r="M520" t="str">
        <f t="shared" si="104"/>
        <v>'DESPESAS DECORRENTES DE CONTRATO DE PARCERIA PÚBLICO-PRIVADA - PPP, EXCETO SUBVENÇÕES ECONÔMICAS, APORTE E FUNDO GARANTIDOR'</v>
      </c>
      <c r="N520" t="str">
        <f t="shared" si="105"/>
        <v>'S'</v>
      </c>
      <c r="O520">
        <f t="shared" si="106"/>
        <v>6</v>
      </c>
      <c r="P520" t="str">
        <f t="shared" si="107"/>
        <v>Insert into CONTA_RECEITA_DESPESA  (VERSION,ATIVO,DATE_CREATED,LAST_UPDATED,TIPO,CODIGO,DESCRICAO,ANALITICO,TAMANHO) values (0,'S',sysdate,sysdate,'D','3367830000','DESPESAS DECORRENTES DE CONTRATO DE PARCERIA PÚBLICO-PRIVADA - PPP, EXCETO SUBVENÇÕES ECONÔMICAS, APORTE E FUNDO GARANTIDOR','S',6);</v>
      </c>
    </row>
    <row r="521" spans="1:16" ht="17" thickBot="1" x14ac:dyDescent="0.25">
      <c r="A521" s="11" t="str">
        <f t="shared" ref="A521:A584" si="108">MID($G521,1,1)</f>
        <v>3</v>
      </c>
      <c r="B521" s="12" t="str">
        <f t="shared" ref="B521:B584" si="109">MID($G521,2,1)</f>
        <v>3</v>
      </c>
      <c r="C521" s="13" t="str">
        <f t="shared" ref="C521:C584" si="110">MID($G521,3,2)</f>
        <v>67</v>
      </c>
      <c r="D521" s="13" t="str">
        <f t="shared" ref="D521:D584" si="111">MID($G521,5,2)</f>
        <v>99</v>
      </c>
      <c r="E521" s="13" t="str">
        <f t="shared" ref="E521:E584" si="112">MID($G521,7,2)</f>
        <v>00</v>
      </c>
      <c r="F521" s="14" t="str">
        <f t="shared" ref="F521:F584" si="113">MID($G521,9,2)</f>
        <v>00</v>
      </c>
      <c r="G521" s="18">
        <v>3367990000</v>
      </c>
      <c r="H521" s="15" t="s">
        <v>17</v>
      </c>
      <c r="I521" s="12" t="s">
        <v>13</v>
      </c>
      <c r="K521" t="str">
        <f t="shared" si="102"/>
        <v>3367990000</v>
      </c>
      <c r="L521" t="str">
        <f t="shared" si="103"/>
        <v>'3367990000'</v>
      </c>
      <c r="M521" t="str">
        <f t="shared" si="104"/>
        <v>'ELEMENTO GENÉRICO'</v>
      </c>
      <c r="N521" t="str">
        <f t="shared" si="105"/>
        <v>'S'</v>
      </c>
      <c r="O521">
        <f t="shared" si="106"/>
        <v>6</v>
      </c>
      <c r="P521" t="str">
        <f t="shared" si="107"/>
        <v>Insert into CONTA_RECEITA_DESPESA  (VERSION,ATIVO,DATE_CREATED,LAST_UPDATED,TIPO,CODIGO,DESCRICAO,ANALITICO,TAMANHO) values (0,'S',sysdate,sysdate,'D','3367990000','ELEMENTO GENÉRICO','S',6);</v>
      </c>
    </row>
    <row r="522" spans="1:16" ht="17" thickBot="1" x14ac:dyDescent="0.25">
      <c r="A522" s="11" t="str">
        <f t="shared" si="108"/>
        <v>3</v>
      </c>
      <c r="B522" s="12" t="str">
        <f t="shared" si="109"/>
        <v>3</v>
      </c>
      <c r="C522" s="13" t="str">
        <f t="shared" si="110"/>
        <v>70</v>
      </c>
      <c r="D522" s="13" t="str">
        <f t="shared" si="111"/>
        <v>00</v>
      </c>
      <c r="E522" s="13" t="str">
        <f t="shared" si="112"/>
        <v>00</v>
      </c>
      <c r="F522" s="14" t="str">
        <f t="shared" si="113"/>
        <v>00</v>
      </c>
      <c r="G522" s="18">
        <v>3370000000</v>
      </c>
      <c r="H522" s="15" t="s">
        <v>326</v>
      </c>
      <c r="I522" s="12" t="s">
        <v>10</v>
      </c>
      <c r="K522" t="str">
        <f t="shared" si="102"/>
        <v>3370000000</v>
      </c>
      <c r="L522" t="str">
        <f t="shared" si="103"/>
        <v>'3370000000'</v>
      </c>
      <c r="M522" t="str">
        <f t="shared" si="104"/>
        <v>'TRANSFERÊNCIAS A INSTITUIÇÕES MULTIGOVERNAMENTAIS '</v>
      </c>
      <c r="N522" t="str">
        <f t="shared" si="105"/>
        <v>'N'</v>
      </c>
      <c r="O522">
        <f t="shared" si="106"/>
        <v>4</v>
      </c>
      <c r="P522" t="str">
        <f t="shared" si="107"/>
        <v>Insert into CONTA_RECEITA_DESPESA  (VERSION,ATIVO,DATE_CREATED,LAST_UPDATED,TIPO,CODIGO,DESCRICAO,ANALITICO,TAMANHO) values (0,'S',sysdate,sysdate,'D','3370000000','TRANSFERÊNCIAS A INSTITUIÇÕES MULTIGOVERNAMENTAIS ','N',4);</v>
      </c>
    </row>
    <row r="523" spans="1:16" ht="17" thickBot="1" x14ac:dyDescent="0.25">
      <c r="A523" s="11" t="str">
        <f t="shared" si="108"/>
        <v>3</v>
      </c>
      <c r="B523" s="12" t="str">
        <f t="shared" si="109"/>
        <v>3</v>
      </c>
      <c r="C523" s="13" t="str">
        <f t="shared" si="110"/>
        <v>70</v>
      </c>
      <c r="D523" s="13" t="str">
        <f t="shared" si="111"/>
        <v>41</v>
      </c>
      <c r="E523" s="13" t="str">
        <f t="shared" si="112"/>
        <v>00</v>
      </c>
      <c r="F523" s="14" t="str">
        <f t="shared" si="113"/>
        <v>00</v>
      </c>
      <c r="G523" s="18">
        <v>3370410000</v>
      </c>
      <c r="H523" s="15" t="s">
        <v>16</v>
      </c>
      <c r="I523" s="12" t="s">
        <v>13</v>
      </c>
      <c r="K523" t="str">
        <f t="shared" si="102"/>
        <v>3370410000</v>
      </c>
      <c r="L523" t="str">
        <f t="shared" si="103"/>
        <v>'3370410000'</v>
      </c>
      <c r="M523" t="str">
        <f t="shared" si="104"/>
        <v>'CONTRIBUIÇÕES'</v>
      </c>
      <c r="N523" t="str">
        <f t="shared" si="105"/>
        <v>'S'</v>
      </c>
      <c r="O523">
        <f t="shared" si="106"/>
        <v>6</v>
      </c>
      <c r="P523" t="str">
        <f t="shared" si="107"/>
        <v>Insert into CONTA_RECEITA_DESPESA  (VERSION,ATIVO,DATE_CREATED,LAST_UPDATED,TIPO,CODIGO,DESCRICAO,ANALITICO,TAMANHO) values (0,'S',sysdate,sysdate,'D','3370410000','CONTRIBUIÇÕES','S',6);</v>
      </c>
    </row>
    <row r="524" spans="1:16" ht="17" thickBot="1" x14ac:dyDescent="0.25">
      <c r="A524" s="11" t="str">
        <f t="shared" si="108"/>
        <v>3</v>
      </c>
      <c r="B524" s="12" t="str">
        <f t="shared" si="109"/>
        <v>3</v>
      </c>
      <c r="C524" s="13" t="str">
        <f t="shared" si="110"/>
        <v>70</v>
      </c>
      <c r="D524" s="13" t="str">
        <f t="shared" si="111"/>
        <v>92</v>
      </c>
      <c r="E524" s="13" t="str">
        <f t="shared" si="112"/>
        <v>00</v>
      </c>
      <c r="F524" s="14" t="str">
        <f t="shared" si="113"/>
        <v>00</v>
      </c>
      <c r="G524" s="18">
        <v>3370920000</v>
      </c>
      <c r="H524" s="15" t="s">
        <v>172</v>
      </c>
      <c r="I524" s="12" t="s">
        <v>13</v>
      </c>
      <c r="K524" t="str">
        <f t="shared" si="102"/>
        <v>3370920000</v>
      </c>
      <c r="L524" t="str">
        <f t="shared" si="103"/>
        <v>'3370920000'</v>
      </c>
      <c r="M524" t="str">
        <f t="shared" si="104"/>
        <v>'DESPESAS DE EXERCÍCIOS ANTERIORES'</v>
      </c>
      <c r="N524" t="str">
        <f t="shared" si="105"/>
        <v>'S'</v>
      </c>
      <c r="O524">
        <f t="shared" si="106"/>
        <v>6</v>
      </c>
      <c r="P524" t="str">
        <f t="shared" si="107"/>
        <v>Insert into CONTA_RECEITA_DESPESA  (VERSION,ATIVO,DATE_CREATED,LAST_UPDATED,TIPO,CODIGO,DESCRICAO,ANALITICO,TAMANHO) values (0,'S',sysdate,sysdate,'D','3370920000','DESPESAS DE EXERCÍCIOS ANTERIORES','S',6);</v>
      </c>
    </row>
    <row r="525" spans="1:16" ht="17" thickBot="1" x14ac:dyDescent="0.25">
      <c r="A525" s="11" t="str">
        <f t="shared" si="108"/>
        <v>3</v>
      </c>
      <c r="B525" s="12" t="str">
        <f t="shared" si="109"/>
        <v>3</v>
      </c>
      <c r="C525" s="13" t="str">
        <f t="shared" si="110"/>
        <v>70</v>
      </c>
      <c r="D525" s="13" t="str">
        <f t="shared" si="111"/>
        <v>99</v>
      </c>
      <c r="E525" s="13" t="str">
        <f t="shared" si="112"/>
        <v>00</v>
      </c>
      <c r="F525" s="14" t="str">
        <f t="shared" si="113"/>
        <v>00</v>
      </c>
      <c r="G525" s="18">
        <v>3370990000</v>
      </c>
      <c r="H525" s="15" t="s">
        <v>17</v>
      </c>
      <c r="I525" s="12" t="s">
        <v>13</v>
      </c>
      <c r="K525" t="str">
        <f t="shared" si="102"/>
        <v>3370990000</v>
      </c>
      <c r="L525" t="str">
        <f t="shared" si="103"/>
        <v>'3370990000'</v>
      </c>
      <c r="M525" t="str">
        <f t="shared" si="104"/>
        <v>'ELEMENTO GENÉRICO'</v>
      </c>
      <c r="N525" t="str">
        <f t="shared" si="105"/>
        <v>'S'</v>
      </c>
      <c r="O525">
        <f t="shared" si="106"/>
        <v>6</v>
      </c>
      <c r="P525" t="str">
        <f t="shared" si="107"/>
        <v>Insert into CONTA_RECEITA_DESPESA  (VERSION,ATIVO,DATE_CREATED,LAST_UPDATED,TIPO,CODIGO,DESCRICAO,ANALITICO,TAMANHO) values (0,'S',sysdate,sysdate,'D','3370990000','ELEMENTO GENÉRICO','S',6);</v>
      </c>
    </row>
    <row r="526" spans="1:16" ht="17" thickBot="1" x14ac:dyDescent="0.25">
      <c r="A526" s="11" t="str">
        <f t="shared" si="108"/>
        <v>3</v>
      </c>
      <c r="B526" s="12" t="str">
        <f t="shared" si="109"/>
        <v>3</v>
      </c>
      <c r="C526" s="13" t="str">
        <f t="shared" si="110"/>
        <v>71</v>
      </c>
      <c r="D526" s="13" t="str">
        <f t="shared" si="111"/>
        <v>00</v>
      </c>
      <c r="E526" s="13" t="str">
        <f t="shared" si="112"/>
        <v>00</v>
      </c>
      <c r="F526" s="14" t="str">
        <f t="shared" si="113"/>
        <v>00</v>
      </c>
      <c r="G526" s="18">
        <v>3371000000</v>
      </c>
      <c r="H526" s="15" t="s">
        <v>32</v>
      </c>
      <c r="I526" s="12" t="s">
        <v>10</v>
      </c>
      <c r="K526" t="str">
        <f t="shared" si="102"/>
        <v>3371000000</v>
      </c>
      <c r="L526" t="str">
        <f t="shared" si="103"/>
        <v>'3371000000'</v>
      </c>
      <c r="M526" t="str">
        <f t="shared" si="104"/>
        <v>'TRANSFERÊNCIAS A CONSÓRCIOS PÚBLICOS MEDIANTE CONTRATO DE RATEIO '</v>
      </c>
      <c r="N526" t="str">
        <f t="shared" si="105"/>
        <v>'N'</v>
      </c>
      <c r="O526">
        <f t="shared" si="106"/>
        <v>4</v>
      </c>
      <c r="P526" t="str">
        <f t="shared" si="107"/>
        <v>Insert into CONTA_RECEITA_DESPESA  (VERSION,ATIVO,DATE_CREATED,LAST_UPDATED,TIPO,CODIGO,DESCRICAO,ANALITICO,TAMANHO) values (0,'S',sysdate,sysdate,'D','3371000000','TRANSFERÊNCIAS A CONSÓRCIOS PÚBLICOS MEDIANTE CONTRATO DE RATEIO ','N',4);</v>
      </c>
    </row>
    <row r="527" spans="1:16" ht="17" thickBot="1" x14ac:dyDescent="0.25">
      <c r="A527" s="11" t="str">
        <f t="shared" si="108"/>
        <v>3</v>
      </c>
      <c r="B527" s="12" t="str">
        <f t="shared" si="109"/>
        <v>3</v>
      </c>
      <c r="C527" s="13" t="str">
        <f t="shared" si="110"/>
        <v>71</v>
      </c>
      <c r="D527" s="13" t="str">
        <f t="shared" si="111"/>
        <v>70</v>
      </c>
      <c r="E527" s="13" t="str">
        <f t="shared" si="112"/>
        <v>00</v>
      </c>
      <c r="F527" s="14" t="str">
        <f t="shared" si="113"/>
        <v>00</v>
      </c>
      <c r="G527" s="18">
        <v>3371700000</v>
      </c>
      <c r="H527" s="15" t="s">
        <v>33</v>
      </c>
      <c r="I527" s="12" t="s">
        <v>13</v>
      </c>
      <c r="K527" t="str">
        <f t="shared" si="102"/>
        <v>3371700000</v>
      </c>
      <c r="L527" t="str">
        <f t="shared" si="103"/>
        <v>'3371700000'</v>
      </c>
      <c r="M527" t="str">
        <f t="shared" si="104"/>
        <v>'RATEIO PELA PARTICIPAÇÃO EM CONSÓRCIO PÚBLICO '</v>
      </c>
      <c r="N527" t="str">
        <f t="shared" si="105"/>
        <v>'S'</v>
      </c>
      <c r="O527">
        <f t="shared" si="106"/>
        <v>6</v>
      </c>
      <c r="P527" t="str">
        <f t="shared" si="107"/>
        <v>Insert into CONTA_RECEITA_DESPESA  (VERSION,ATIVO,DATE_CREATED,LAST_UPDATED,TIPO,CODIGO,DESCRICAO,ANALITICO,TAMANHO) values (0,'S',sysdate,sysdate,'D','3371700000','RATEIO PELA PARTICIPAÇÃO EM CONSÓRCIO PÚBLICO ','S',6);</v>
      </c>
    </row>
    <row r="528" spans="1:16" ht="17" thickBot="1" x14ac:dyDescent="0.25">
      <c r="A528" s="11" t="str">
        <f t="shared" si="108"/>
        <v>3</v>
      </c>
      <c r="B528" s="12" t="str">
        <f t="shared" si="109"/>
        <v>3</v>
      </c>
      <c r="C528" s="13" t="str">
        <f t="shared" si="110"/>
        <v>71</v>
      </c>
      <c r="D528" s="13" t="str">
        <f t="shared" si="111"/>
        <v>99</v>
      </c>
      <c r="E528" s="13" t="str">
        <f t="shared" si="112"/>
        <v>00</v>
      </c>
      <c r="F528" s="14" t="str">
        <f t="shared" si="113"/>
        <v>00</v>
      </c>
      <c r="G528" s="18">
        <v>3371990000</v>
      </c>
      <c r="H528" s="15" t="s">
        <v>17</v>
      </c>
      <c r="I528" s="12" t="s">
        <v>13</v>
      </c>
      <c r="K528" t="str">
        <f t="shared" si="102"/>
        <v>3371990000</v>
      </c>
      <c r="L528" t="str">
        <f t="shared" si="103"/>
        <v>'3371990000'</v>
      </c>
      <c r="M528" t="str">
        <f t="shared" si="104"/>
        <v>'ELEMENTO GENÉRICO'</v>
      </c>
      <c r="N528" t="str">
        <f t="shared" si="105"/>
        <v>'S'</v>
      </c>
      <c r="O528">
        <f t="shared" si="106"/>
        <v>6</v>
      </c>
      <c r="P528" t="str">
        <f t="shared" si="107"/>
        <v>Insert into CONTA_RECEITA_DESPESA  (VERSION,ATIVO,DATE_CREATED,LAST_UPDATED,TIPO,CODIGO,DESCRICAO,ANALITICO,TAMANHO) values (0,'S',sysdate,sysdate,'D','3371990000','ELEMENTO GENÉRICO','S',6);</v>
      </c>
    </row>
    <row r="529" spans="1:16" ht="17" thickBot="1" x14ac:dyDescent="0.25">
      <c r="A529" s="11" t="str">
        <f t="shared" si="108"/>
        <v>3</v>
      </c>
      <c r="B529" s="12" t="str">
        <f t="shared" si="109"/>
        <v>3</v>
      </c>
      <c r="C529" s="13" t="str">
        <f t="shared" si="110"/>
        <v>72</v>
      </c>
      <c r="D529" s="13" t="str">
        <f t="shared" si="111"/>
        <v>00</v>
      </c>
      <c r="E529" s="13" t="str">
        <f t="shared" si="112"/>
        <v>00</v>
      </c>
      <c r="F529" s="14" t="str">
        <f t="shared" si="113"/>
        <v>00</v>
      </c>
      <c r="G529" s="18">
        <v>3372000000</v>
      </c>
      <c r="H529" s="15" t="s">
        <v>34</v>
      </c>
      <c r="I529" s="12" t="s">
        <v>10</v>
      </c>
      <c r="K529" t="str">
        <f t="shared" si="102"/>
        <v>3372000000</v>
      </c>
      <c r="L529" t="str">
        <f t="shared" si="103"/>
        <v>'3372000000'</v>
      </c>
      <c r="M529" t="str">
        <f t="shared" si="104"/>
        <v>'EXECUÇÃO ORÇAMENTÁRIA DELEGADA A CONSÓRCIOS PÚBLICOS '</v>
      </c>
      <c r="N529" t="str">
        <f t="shared" si="105"/>
        <v>'N'</v>
      </c>
      <c r="O529">
        <f t="shared" si="106"/>
        <v>4</v>
      </c>
      <c r="P529" t="str">
        <f t="shared" si="107"/>
        <v>Insert into CONTA_RECEITA_DESPESA  (VERSION,ATIVO,DATE_CREATED,LAST_UPDATED,TIPO,CODIGO,DESCRICAO,ANALITICO,TAMANHO) values (0,'S',sysdate,sysdate,'D','3372000000','EXECUÇÃO ORÇAMENTÁRIA DELEGADA A CONSÓRCIOS PÚBLICOS ','N',4);</v>
      </c>
    </row>
    <row r="530" spans="1:16" ht="17" thickBot="1" x14ac:dyDescent="0.25">
      <c r="A530" s="11" t="str">
        <f t="shared" si="108"/>
        <v>3</v>
      </c>
      <c r="B530" s="12" t="str">
        <f t="shared" si="109"/>
        <v>3</v>
      </c>
      <c r="C530" s="13" t="str">
        <f t="shared" si="110"/>
        <v>72</v>
      </c>
      <c r="D530" s="13" t="str">
        <f t="shared" si="111"/>
        <v>14</v>
      </c>
      <c r="E530" s="13" t="str">
        <f t="shared" si="112"/>
        <v>00</v>
      </c>
      <c r="F530" s="14" t="str">
        <f t="shared" si="113"/>
        <v>00</v>
      </c>
      <c r="G530" s="18">
        <v>3372140000</v>
      </c>
      <c r="H530" s="15" t="s">
        <v>327</v>
      </c>
      <c r="I530" s="12" t="s">
        <v>13</v>
      </c>
      <c r="K530" t="str">
        <f t="shared" si="102"/>
        <v>3372140000</v>
      </c>
      <c r="L530" t="str">
        <f t="shared" si="103"/>
        <v>'3372140000'</v>
      </c>
      <c r="M530" t="str">
        <f t="shared" si="104"/>
        <v>'DIÁRIAS – CIVIL '</v>
      </c>
      <c r="N530" t="str">
        <f t="shared" si="105"/>
        <v>'S'</v>
      </c>
      <c r="O530">
        <f t="shared" si="106"/>
        <v>6</v>
      </c>
      <c r="P530" t="str">
        <f t="shared" si="107"/>
        <v>Insert into CONTA_RECEITA_DESPESA  (VERSION,ATIVO,DATE_CREATED,LAST_UPDATED,TIPO,CODIGO,DESCRICAO,ANALITICO,TAMANHO) values (0,'S',sysdate,sysdate,'D','3372140000','DIÁRIAS – CIVIL ','S',6);</v>
      </c>
    </row>
    <row r="531" spans="1:16" ht="17" thickBot="1" x14ac:dyDescent="0.25">
      <c r="A531" s="11" t="str">
        <f t="shared" si="108"/>
        <v>3</v>
      </c>
      <c r="B531" s="12" t="str">
        <f t="shared" si="109"/>
        <v>3</v>
      </c>
      <c r="C531" s="13" t="str">
        <f t="shared" si="110"/>
        <v>72</v>
      </c>
      <c r="D531" s="13" t="str">
        <f t="shared" si="111"/>
        <v>30</v>
      </c>
      <c r="E531" s="13" t="str">
        <f t="shared" si="112"/>
        <v>00</v>
      </c>
      <c r="F531" s="14" t="str">
        <f t="shared" si="113"/>
        <v>00</v>
      </c>
      <c r="G531" s="18">
        <v>3372300000</v>
      </c>
      <c r="H531" s="15" t="s">
        <v>296</v>
      </c>
      <c r="I531" s="12" t="s">
        <v>13</v>
      </c>
      <c r="K531" t="str">
        <f t="shared" si="102"/>
        <v>3372300000</v>
      </c>
      <c r="L531" t="str">
        <f t="shared" si="103"/>
        <v>'3372300000'</v>
      </c>
      <c r="M531" t="str">
        <f t="shared" si="104"/>
        <v>'MATERIAL DE CONSUMO '</v>
      </c>
      <c r="N531" t="str">
        <f t="shared" si="105"/>
        <v>'S'</v>
      </c>
      <c r="O531">
        <f t="shared" si="106"/>
        <v>6</v>
      </c>
      <c r="P531" t="str">
        <f t="shared" si="107"/>
        <v>Insert into CONTA_RECEITA_DESPESA  (VERSION,ATIVO,DATE_CREATED,LAST_UPDATED,TIPO,CODIGO,DESCRICAO,ANALITICO,TAMANHO) values (0,'S',sysdate,sysdate,'D','3372300000','MATERIAL DE CONSUMO ','S',6);</v>
      </c>
    </row>
    <row r="532" spans="1:16" ht="17" thickBot="1" x14ac:dyDescent="0.25">
      <c r="A532" s="11" t="str">
        <f t="shared" si="108"/>
        <v>3</v>
      </c>
      <c r="B532" s="12" t="str">
        <f t="shared" si="109"/>
        <v>3</v>
      </c>
      <c r="C532" s="13" t="str">
        <f t="shared" si="110"/>
        <v>72</v>
      </c>
      <c r="D532" s="13" t="str">
        <f t="shared" si="111"/>
        <v>31</v>
      </c>
      <c r="E532" s="13" t="str">
        <f t="shared" si="112"/>
        <v>00</v>
      </c>
      <c r="F532" s="14" t="str">
        <f t="shared" si="113"/>
        <v>00</v>
      </c>
      <c r="G532" s="18">
        <v>3372310000</v>
      </c>
      <c r="H532" s="15" t="s">
        <v>328</v>
      </c>
      <c r="I532" s="12" t="s">
        <v>13</v>
      </c>
      <c r="K532" t="str">
        <f t="shared" si="102"/>
        <v>3372310000</v>
      </c>
      <c r="L532" t="str">
        <f t="shared" si="103"/>
        <v>'3372310000'</v>
      </c>
      <c r="M532" t="str">
        <f t="shared" si="104"/>
        <v>'PREMIAÇÕES CULTURAIS, ARTÍSTICAS, CIENTÍFICAS, DESPORTIVAS E OUTRAS'</v>
      </c>
      <c r="N532" t="str">
        <f t="shared" si="105"/>
        <v>'S'</v>
      </c>
      <c r="O532">
        <f t="shared" si="106"/>
        <v>6</v>
      </c>
      <c r="P532" t="str">
        <f t="shared" si="107"/>
        <v>Insert into CONTA_RECEITA_DESPESA  (VERSION,ATIVO,DATE_CREATED,LAST_UPDATED,TIPO,CODIGO,DESCRICAO,ANALITICO,TAMANHO) values (0,'S',sysdate,sysdate,'D','3372310000','PREMIAÇÕES CULTURAIS, ARTÍSTICAS, CIENTÍFICAS, DESPORTIVAS E OUTRAS','S',6);</v>
      </c>
    </row>
    <row r="533" spans="1:16" ht="17" thickBot="1" x14ac:dyDescent="0.25">
      <c r="A533" s="11" t="str">
        <f t="shared" si="108"/>
        <v>3</v>
      </c>
      <c r="B533" s="12" t="str">
        <f t="shared" si="109"/>
        <v>3</v>
      </c>
      <c r="C533" s="13" t="str">
        <f t="shared" si="110"/>
        <v>72</v>
      </c>
      <c r="D533" s="13" t="str">
        <f t="shared" si="111"/>
        <v>32</v>
      </c>
      <c r="E533" s="13" t="str">
        <f t="shared" si="112"/>
        <v>00</v>
      </c>
      <c r="F533" s="14" t="str">
        <f t="shared" si="113"/>
        <v>00</v>
      </c>
      <c r="G533" s="18">
        <v>3372320000</v>
      </c>
      <c r="H533" s="15" t="s">
        <v>329</v>
      </c>
      <c r="I533" s="12" t="s">
        <v>13</v>
      </c>
      <c r="K533" t="str">
        <f t="shared" si="102"/>
        <v>3372320000</v>
      </c>
      <c r="L533" t="str">
        <f t="shared" si="103"/>
        <v>'3372320000'</v>
      </c>
      <c r="M533" t="str">
        <f t="shared" si="104"/>
        <v>'MATERIAL, BEM OU SERVIÇO PARA DISTRIBUIÇÃO GRATUITA '</v>
      </c>
      <c r="N533" t="str">
        <f t="shared" si="105"/>
        <v>'S'</v>
      </c>
      <c r="O533">
        <f t="shared" si="106"/>
        <v>6</v>
      </c>
      <c r="P533" t="str">
        <f t="shared" si="107"/>
        <v>Insert into CONTA_RECEITA_DESPESA  (VERSION,ATIVO,DATE_CREATED,LAST_UPDATED,TIPO,CODIGO,DESCRICAO,ANALITICO,TAMANHO) values (0,'S',sysdate,sysdate,'D','3372320000','MATERIAL, BEM OU SERVIÇO PARA DISTRIBUIÇÃO GRATUITA ','S',6);</v>
      </c>
    </row>
    <row r="534" spans="1:16" ht="17" thickBot="1" x14ac:dyDescent="0.25">
      <c r="A534" s="11" t="str">
        <f t="shared" si="108"/>
        <v>3</v>
      </c>
      <c r="B534" s="12" t="str">
        <f t="shared" si="109"/>
        <v>3</v>
      </c>
      <c r="C534" s="13" t="str">
        <f t="shared" si="110"/>
        <v>72</v>
      </c>
      <c r="D534" s="13" t="str">
        <f t="shared" si="111"/>
        <v>33</v>
      </c>
      <c r="E534" s="13" t="str">
        <f t="shared" si="112"/>
        <v>00</v>
      </c>
      <c r="F534" s="14" t="str">
        <f t="shared" si="113"/>
        <v>00</v>
      </c>
      <c r="G534" s="18">
        <v>3372330000</v>
      </c>
      <c r="H534" s="15" t="s">
        <v>298</v>
      </c>
      <c r="I534" s="12" t="s">
        <v>13</v>
      </c>
      <c r="K534" t="str">
        <f t="shared" si="102"/>
        <v>3372330000</v>
      </c>
      <c r="L534" t="str">
        <f t="shared" si="103"/>
        <v>'3372330000'</v>
      </c>
      <c r="M534" t="str">
        <f t="shared" si="104"/>
        <v>'PASSAGENS E DESPESAS COM LOCOMOÇÃO '</v>
      </c>
      <c r="N534" t="str">
        <f t="shared" si="105"/>
        <v>'S'</v>
      </c>
      <c r="O534">
        <f t="shared" si="106"/>
        <v>6</v>
      </c>
      <c r="P534" t="str">
        <f t="shared" si="107"/>
        <v>Insert into CONTA_RECEITA_DESPESA  (VERSION,ATIVO,DATE_CREATED,LAST_UPDATED,TIPO,CODIGO,DESCRICAO,ANALITICO,TAMANHO) values (0,'S',sysdate,sysdate,'D','3372330000','PASSAGENS E DESPESAS COM LOCOMOÇÃO ','S',6);</v>
      </c>
    </row>
    <row r="535" spans="1:16" ht="17" thickBot="1" x14ac:dyDescent="0.25">
      <c r="A535" s="11" t="str">
        <f t="shared" si="108"/>
        <v>3</v>
      </c>
      <c r="B535" s="12" t="str">
        <f t="shared" si="109"/>
        <v>3</v>
      </c>
      <c r="C535" s="13" t="str">
        <f t="shared" si="110"/>
        <v>72</v>
      </c>
      <c r="D535" s="13" t="str">
        <f t="shared" si="111"/>
        <v>35</v>
      </c>
      <c r="E535" s="13" t="str">
        <f t="shared" si="112"/>
        <v>00</v>
      </c>
      <c r="F535" s="14" t="str">
        <f t="shared" si="113"/>
        <v>00</v>
      </c>
      <c r="G535" s="18">
        <v>3372350000</v>
      </c>
      <c r="H535" s="15" t="s">
        <v>299</v>
      </c>
      <c r="I535" s="12" t="s">
        <v>13</v>
      </c>
      <c r="K535" t="str">
        <f t="shared" si="102"/>
        <v>3372350000</v>
      </c>
      <c r="L535" t="str">
        <f t="shared" si="103"/>
        <v>'3372350000'</v>
      </c>
      <c r="M535" t="str">
        <f t="shared" si="104"/>
        <v>'SERVIÇOS DE CONSULTORIA '</v>
      </c>
      <c r="N535" t="str">
        <f t="shared" si="105"/>
        <v>'S'</v>
      </c>
      <c r="O535">
        <f t="shared" si="106"/>
        <v>6</v>
      </c>
      <c r="P535" t="str">
        <f t="shared" si="107"/>
        <v>Insert into CONTA_RECEITA_DESPESA  (VERSION,ATIVO,DATE_CREATED,LAST_UPDATED,TIPO,CODIGO,DESCRICAO,ANALITICO,TAMANHO) values (0,'S',sysdate,sysdate,'D','3372350000','SERVIÇOS DE CONSULTORIA ','S',6);</v>
      </c>
    </row>
    <row r="536" spans="1:16" ht="17" thickBot="1" x14ac:dyDescent="0.25">
      <c r="A536" s="11" t="str">
        <f t="shared" si="108"/>
        <v>3</v>
      </c>
      <c r="B536" s="12" t="str">
        <f t="shared" si="109"/>
        <v>3</v>
      </c>
      <c r="C536" s="13" t="str">
        <f t="shared" si="110"/>
        <v>72</v>
      </c>
      <c r="D536" s="13" t="str">
        <f t="shared" si="111"/>
        <v>36</v>
      </c>
      <c r="E536" s="13" t="str">
        <f t="shared" si="112"/>
        <v>00</v>
      </c>
      <c r="F536" s="14" t="str">
        <f t="shared" si="113"/>
        <v>00</v>
      </c>
      <c r="G536" s="18">
        <v>3372360000</v>
      </c>
      <c r="H536" s="15" t="s">
        <v>330</v>
      </c>
      <c r="I536" s="12" t="s">
        <v>13</v>
      </c>
      <c r="K536" t="str">
        <f t="shared" si="102"/>
        <v>3372360000</v>
      </c>
      <c r="L536" t="str">
        <f t="shared" si="103"/>
        <v>'3372360000'</v>
      </c>
      <c r="M536" t="str">
        <f t="shared" si="104"/>
        <v>'OUTROS SERVIÇOS DE TERCEIROS – PESSOA FÍSICA '</v>
      </c>
      <c r="N536" t="str">
        <f t="shared" si="105"/>
        <v>'S'</v>
      </c>
      <c r="O536">
        <f t="shared" si="106"/>
        <v>6</v>
      </c>
      <c r="P536" t="str">
        <f t="shared" si="107"/>
        <v>Insert into CONTA_RECEITA_DESPESA  (VERSION,ATIVO,DATE_CREATED,LAST_UPDATED,TIPO,CODIGO,DESCRICAO,ANALITICO,TAMANHO) values (0,'S',sysdate,sysdate,'D','3372360000','OUTROS SERVIÇOS DE TERCEIROS – PESSOA FÍSICA ','S',6);</v>
      </c>
    </row>
    <row r="537" spans="1:16" ht="17" thickBot="1" x14ac:dyDescent="0.25">
      <c r="A537" s="11" t="str">
        <f t="shared" si="108"/>
        <v>3</v>
      </c>
      <c r="B537" s="12" t="str">
        <f t="shared" si="109"/>
        <v>3</v>
      </c>
      <c r="C537" s="13" t="str">
        <f t="shared" si="110"/>
        <v>72</v>
      </c>
      <c r="D537" s="13" t="str">
        <f t="shared" si="111"/>
        <v>37</v>
      </c>
      <c r="E537" s="13" t="str">
        <f t="shared" si="112"/>
        <v>00</v>
      </c>
      <c r="F537" s="14" t="str">
        <f t="shared" si="113"/>
        <v>00</v>
      </c>
      <c r="G537" s="18">
        <v>3372370000</v>
      </c>
      <c r="H537" s="15" t="s">
        <v>331</v>
      </c>
      <c r="I537" s="12" t="s">
        <v>13</v>
      </c>
      <c r="K537" t="str">
        <f t="shared" si="102"/>
        <v>3372370000</v>
      </c>
      <c r="L537" t="str">
        <f t="shared" si="103"/>
        <v>'3372370000'</v>
      </c>
      <c r="M537" t="str">
        <f t="shared" si="104"/>
        <v>'LOCAÇÃO DE MÃO-DE-OBRA '</v>
      </c>
      <c r="N537" t="str">
        <f t="shared" si="105"/>
        <v>'S'</v>
      </c>
      <c r="O537">
        <f t="shared" si="106"/>
        <v>6</v>
      </c>
      <c r="P537" t="str">
        <f t="shared" si="107"/>
        <v>Insert into CONTA_RECEITA_DESPESA  (VERSION,ATIVO,DATE_CREATED,LAST_UPDATED,TIPO,CODIGO,DESCRICAO,ANALITICO,TAMANHO) values (0,'S',sysdate,sysdate,'D','3372370000','LOCAÇÃO DE MÃO-DE-OBRA ','S',6);</v>
      </c>
    </row>
    <row r="538" spans="1:16" ht="17" thickBot="1" x14ac:dyDescent="0.25">
      <c r="A538" s="11" t="str">
        <f t="shared" si="108"/>
        <v>3</v>
      </c>
      <c r="B538" s="12" t="str">
        <f t="shared" si="109"/>
        <v>3</v>
      </c>
      <c r="C538" s="13" t="str">
        <f t="shared" si="110"/>
        <v>72</v>
      </c>
      <c r="D538" s="13" t="str">
        <f t="shared" si="111"/>
        <v>39</v>
      </c>
      <c r="E538" s="13" t="str">
        <f t="shared" si="112"/>
        <v>00</v>
      </c>
      <c r="F538" s="14" t="str">
        <f t="shared" si="113"/>
        <v>00</v>
      </c>
      <c r="G538" s="18">
        <v>3372390000</v>
      </c>
      <c r="H538" s="15" t="s">
        <v>332</v>
      </c>
      <c r="I538" s="12" t="s">
        <v>13</v>
      </c>
      <c r="K538" t="str">
        <f t="shared" si="102"/>
        <v>3372390000</v>
      </c>
      <c r="L538" t="str">
        <f t="shared" si="103"/>
        <v>'3372390000'</v>
      </c>
      <c r="M538" t="str">
        <f t="shared" si="104"/>
        <v>'OUTROS SERVIÇOS DE TERCEIROS – PESSOA JURÍDICA '</v>
      </c>
      <c r="N538" t="str">
        <f t="shared" si="105"/>
        <v>'S'</v>
      </c>
      <c r="O538">
        <f t="shared" si="106"/>
        <v>6</v>
      </c>
      <c r="P538" t="str">
        <f t="shared" si="107"/>
        <v>Insert into CONTA_RECEITA_DESPESA  (VERSION,ATIVO,DATE_CREATED,LAST_UPDATED,TIPO,CODIGO,DESCRICAO,ANALITICO,TAMANHO) values (0,'S',sysdate,sysdate,'D','3372390000','OUTROS SERVIÇOS DE TERCEIROS – PESSOA JURÍDICA ','S',6);</v>
      </c>
    </row>
    <row r="539" spans="1:16" ht="17" thickBot="1" x14ac:dyDescent="0.25">
      <c r="A539" s="11" t="str">
        <f t="shared" si="108"/>
        <v>3</v>
      </c>
      <c r="B539" s="12" t="str">
        <f t="shared" si="109"/>
        <v>3</v>
      </c>
      <c r="C539" s="13" t="str">
        <f t="shared" si="110"/>
        <v>72</v>
      </c>
      <c r="D539" s="13" t="str">
        <f t="shared" si="111"/>
        <v>40</v>
      </c>
      <c r="E539" s="13" t="str">
        <f t="shared" si="112"/>
        <v>00</v>
      </c>
      <c r="F539" s="14" t="str">
        <f t="shared" si="113"/>
        <v>00</v>
      </c>
      <c r="G539" s="18">
        <v>3372400000</v>
      </c>
      <c r="H539" s="15" t="s">
        <v>286</v>
      </c>
      <c r="I539" s="12" t="s">
        <v>13</v>
      </c>
      <c r="K539" t="str">
        <f t="shared" si="102"/>
        <v>3372400000</v>
      </c>
      <c r="L539" t="str">
        <f t="shared" si="103"/>
        <v>'3372400000'</v>
      </c>
      <c r="M539" t="str">
        <f t="shared" si="104"/>
        <v>'SERVIÇOS DE TECNOLOGIA DA INFORMAÇÃO E COMUNICAÇÃO - PESSOA JURÍDICA'</v>
      </c>
      <c r="N539" t="str">
        <f t="shared" si="105"/>
        <v>'S'</v>
      </c>
      <c r="O539">
        <f t="shared" si="106"/>
        <v>6</v>
      </c>
      <c r="P539" t="str">
        <f t="shared" si="107"/>
        <v>Insert into CONTA_RECEITA_DESPESA  (VERSION,ATIVO,DATE_CREATED,LAST_UPDATED,TIPO,CODIGO,DESCRICAO,ANALITICO,TAMANHO) values (0,'S',sysdate,sysdate,'D','3372400000','SERVIÇOS DE TECNOLOGIA DA INFORMAÇÃO E COMUNICAÇÃO - PESSOA JURÍDICA','S',6);</v>
      </c>
    </row>
    <row r="540" spans="1:16" ht="17" thickBot="1" x14ac:dyDescent="0.25">
      <c r="A540" s="11" t="str">
        <f t="shared" si="108"/>
        <v>3</v>
      </c>
      <c r="B540" s="12" t="str">
        <f t="shared" si="109"/>
        <v>3</v>
      </c>
      <c r="C540" s="13" t="str">
        <f t="shared" si="110"/>
        <v>72</v>
      </c>
      <c r="D540" s="13" t="str">
        <f t="shared" si="111"/>
        <v>92</v>
      </c>
      <c r="E540" s="13" t="str">
        <f t="shared" si="112"/>
        <v>00</v>
      </c>
      <c r="F540" s="14" t="str">
        <f t="shared" si="113"/>
        <v>00</v>
      </c>
      <c r="G540" s="18">
        <v>3372920000</v>
      </c>
      <c r="H540" s="15" t="s">
        <v>172</v>
      </c>
      <c r="I540" s="12" t="s">
        <v>13</v>
      </c>
      <c r="K540" t="str">
        <f t="shared" si="102"/>
        <v>3372920000</v>
      </c>
      <c r="L540" t="str">
        <f t="shared" si="103"/>
        <v>'3372920000'</v>
      </c>
      <c r="M540" t="str">
        <f t="shared" si="104"/>
        <v>'DESPESAS DE EXERCÍCIOS ANTERIORES'</v>
      </c>
      <c r="N540" t="str">
        <f t="shared" si="105"/>
        <v>'S'</v>
      </c>
      <c r="O540">
        <f t="shared" si="106"/>
        <v>6</v>
      </c>
      <c r="P540" t="str">
        <f t="shared" si="107"/>
        <v>Insert into CONTA_RECEITA_DESPESA  (VERSION,ATIVO,DATE_CREATED,LAST_UPDATED,TIPO,CODIGO,DESCRICAO,ANALITICO,TAMANHO) values (0,'S',sysdate,sysdate,'D','3372920000','DESPESAS DE EXERCÍCIOS ANTERIORES','S',6);</v>
      </c>
    </row>
    <row r="541" spans="1:16" ht="17" thickBot="1" x14ac:dyDescent="0.25">
      <c r="A541" s="11" t="str">
        <f t="shared" si="108"/>
        <v>3</v>
      </c>
      <c r="B541" s="12" t="str">
        <f t="shared" si="109"/>
        <v>3</v>
      </c>
      <c r="C541" s="13" t="str">
        <f t="shared" si="110"/>
        <v>72</v>
      </c>
      <c r="D541" s="13" t="str">
        <f t="shared" si="111"/>
        <v>99</v>
      </c>
      <c r="E541" s="13" t="str">
        <f t="shared" si="112"/>
        <v>00</v>
      </c>
      <c r="F541" s="14" t="str">
        <f t="shared" si="113"/>
        <v>00</v>
      </c>
      <c r="G541" s="18">
        <v>3372990000</v>
      </c>
      <c r="H541" s="15" t="s">
        <v>17</v>
      </c>
      <c r="I541" s="12" t="s">
        <v>13</v>
      </c>
      <c r="K541" t="str">
        <f t="shared" si="102"/>
        <v>3372990000</v>
      </c>
      <c r="L541" t="str">
        <f t="shared" si="103"/>
        <v>'3372990000'</v>
      </c>
      <c r="M541" t="str">
        <f t="shared" si="104"/>
        <v>'ELEMENTO GENÉRICO'</v>
      </c>
      <c r="N541" t="str">
        <f t="shared" si="105"/>
        <v>'S'</v>
      </c>
      <c r="O541">
        <f t="shared" si="106"/>
        <v>6</v>
      </c>
      <c r="P541" t="str">
        <f t="shared" si="107"/>
        <v>Insert into CONTA_RECEITA_DESPESA  (VERSION,ATIVO,DATE_CREATED,LAST_UPDATED,TIPO,CODIGO,DESCRICAO,ANALITICO,TAMANHO) values (0,'S',sysdate,sysdate,'D','3372990000','ELEMENTO GENÉRICO','S',6);</v>
      </c>
    </row>
    <row r="542" spans="1:16" ht="33" thickBot="1" x14ac:dyDescent="0.25">
      <c r="A542" s="11" t="str">
        <f t="shared" si="108"/>
        <v>3</v>
      </c>
      <c r="B542" s="12" t="str">
        <f t="shared" si="109"/>
        <v>3</v>
      </c>
      <c r="C542" s="13" t="str">
        <f t="shared" si="110"/>
        <v>73</v>
      </c>
      <c r="D542" s="13" t="str">
        <f t="shared" si="111"/>
        <v>00</v>
      </c>
      <c r="E542" s="13" t="str">
        <f t="shared" si="112"/>
        <v>00</v>
      </c>
      <c r="F542" s="14" t="str">
        <f t="shared" si="113"/>
        <v>00</v>
      </c>
      <c r="G542" s="18">
        <v>3373000000</v>
      </c>
      <c r="H542" s="15" t="s">
        <v>35</v>
      </c>
      <c r="I542" s="12" t="s">
        <v>10</v>
      </c>
      <c r="K542" t="str">
        <f t="shared" si="102"/>
        <v>3373000000</v>
      </c>
      <c r="L542" t="str">
        <f t="shared" si="103"/>
        <v>'3373000000'</v>
      </c>
      <c r="M542" t="str">
        <f t="shared" si="104"/>
        <v>'TRANSFERÊNCIAS A CONSÓRCIOS PÚBLICOS MEDIANTE CONTRATO DE RATEIO À CONTA DE RECURSOS DE QUE TRATAM OS §§ 1º E 2º DO ART. 24 DA LEI COMPLEMENTAR Nº 141, DE 2012.'</v>
      </c>
      <c r="N542" t="str">
        <f t="shared" si="105"/>
        <v>'N'</v>
      </c>
      <c r="O542">
        <f t="shared" si="106"/>
        <v>4</v>
      </c>
      <c r="P542" t="str">
        <f t="shared" si="107"/>
        <v>Insert into CONTA_RECEITA_DESPESA  (VERSION,ATIVO,DATE_CREATED,LAST_UPDATED,TIPO,CODIGO,DESCRICAO,ANALITICO,TAMANHO) values (0,'S',sysdate,sysdate,'D','3373000000','TRANSFERÊNCIAS A CONSÓRCIOS PÚBLICOS MEDIANTE CONTRATO DE RATEIO À CONTA DE RECURSOS DE QUE TRATAM OS §§ 1º E 2º DO ART. 24 DA LEI COMPLEMENTAR Nº 141, DE 2012.','N',4);</v>
      </c>
    </row>
    <row r="543" spans="1:16" ht="17" thickBot="1" x14ac:dyDescent="0.25">
      <c r="A543" s="11" t="str">
        <f t="shared" si="108"/>
        <v>3</v>
      </c>
      <c r="B543" s="12" t="str">
        <f t="shared" si="109"/>
        <v>3</v>
      </c>
      <c r="C543" s="13" t="str">
        <f t="shared" si="110"/>
        <v>73</v>
      </c>
      <c r="D543" s="13" t="str">
        <f t="shared" si="111"/>
        <v>70</v>
      </c>
      <c r="E543" s="13" t="str">
        <f t="shared" si="112"/>
        <v>00</v>
      </c>
      <c r="F543" s="14" t="str">
        <f t="shared" si="113"/>
        <v>00</v>
      </c>
      <c r="G543" s="18">
        <v>3373700000</v>
      </c>
      <c r="H543" s="15" t="s">
        <v>333</v>
      </c>
      <c r="I543" s="12" t="s">
        <v>13</v>
      </c>
      <c r="K543" t="str">
        <f t="shared" si="102"/>
        <v>3373700000</v>
      </c>
      <c r="L543" t="str">
        <f t="shared" si="103"/>
        <v>'3373700000'</v>
      </c>
      <c r="M543" t="str">
        <f t="shared" si="104"/>
        <v>'RATEIO PELA PARTICIPAÇÃO EM CONSÓRCIO PÚBLICO'</v>
      </c>
      <c r="N543" t="str">
        <f t="shared" si="105"/>
        <v>'S'</v>
      </c>
      <c r="O543">
        <f t="shared" si="106"/>
        <v>6</v>
      </c>
      <c r="P543" t="str">
        <f t="shared" si="107"/>
        <v>Insert into CONTA_RECEITA_DESPESA  (VERSION,ATIVO,DATE_CREATED,LAST_UPDATED,TIPO,CODIGO,DESCRICAO,ANALITICO,TAMANHO) values (0,'S',sysdate,sysdate,'D','3373700000','RATEIO PELA PARTICIPAÇÃO EM CONSÓRCIO PÚBLICO','S',6);</v>
      </c>
    </row>
    <row r="544" spans="1:16" ht="17" thickBot="1" x14ac:dyDescent="0.25">
      <c r="A544" s="11" t="str">
        <f t="shared" si="108"/>
        <v>3</v>
      </c>
      <c r="B544" s="12" t="str">
        <f t="shared" si="109"/>
        <v>3</v>
      </c>
      <c r="C544" s="13" t="str">
        <f t="shared" si="110"/>
        <v>73</v>
      </c>
      <c r="D544" s="13" t="str">
        <f t="shared" si="111"/>
        <v>99</v>
      </c>
      <c r="E544" s="13" t="str">
        <f t="shared" si="112"/>
        <v>00</v>
      </c>
      <c r="F544" s="14" t="str">
        <f t="shared" si="113"/>
        <v>00</v>
      </c>
      <c r="G544" s="18">
        <v>3373990000</v>
      </c>
      <c r="H544" s="15" t="s">
        <v>17</v>
      </c>
      <c r="I544" s="12" t="s">
        <v>13</v>
      </c>
      <c r="K544" t="str">
        <f t="shared" si="102"/>
        <v>3373990000</v>
      </c>
      <c r="L544" t="str">
        <f t="shared" si="103"/>
        <v>'3373990000'</v>
      </c>
      <c r="M544" t="str">
        <f t="shared" si="104"/>
        <v>'ELEMENTO GENÉRICO'</v>
      </c>
      <c r="N544" t="str">
        <f t="shared" si="105"/>
        <v>'S'</v>
      </c>
      <c r="O544">
        <f t="shared" si="106"/>
        <v>6</v>
      </c>
      <c r="P544" t="str">
        <f t="shared" si="107"/>
        <v>Insert into CONTA_RECEITA_DESPESA  (VERSION,ATIVO,DATE_CREATED,LAST_UPDATED,TIPO,CODIGO,DESCRICAO,ANALITICO,TAMANHO) values (0,'S',sysdate,sysdate,'D','3373990000','ELEMENTO GENÉRICO','S',6);</v>
      </c>
    </row>
    <row r="545" spans="1:16" ht="33" thickBot="1" x14ac:dyDescent="0.25">
      <c r="A545" s="11" t="str">
        <f t="shared" si="108"/>
        <v>3</v>
      </c>
      <c r="B545" s="12" t="str">
        <f t="shared" si="109"/>
        <v>3</v>
      </c>
      <c r="C545" s="13" t="str">
        <f t="shared" si="110"/>
        <v>74</v>
      </c>
      <c r="D545" s="13" t="str">
        <f t="shared" si="111"/>
        <v>00</v>
      </c>
      <c r="E545" s="13" t="str">
        <f t="shared" si="112"/>
        <v>00</v>
      </c>
      <c r="F545" s="14" t="str">
        <f t="shared" si="113"/>
        <v>00</v>
      </c>
      <c r="G545" s="18">
        <v>3374000000</v>
      </c>
      <c r="H545" s="15" t="s">
        <v>253</v>
      </c>
      <c r="I545" s="12" t="s">
        <v>10</v>
      </c>
      <c r="K545" t="str">
        <f t="shared" si="102"/>
        <v>3374000000</v>
      </c>
      <c r="L545" t="str">
        <f t="shared" si="103"/>
        <v>'3374000000'</v>
      </c>
      <c r="M545" t="str">
        <f t="shared" si="104"/>
        <v>'TRANSFERÊNCIAS A CONSÓRCIOS PÚBLICOS MEDIANTE CONTRATO DE RATEIO À CONTA DE RECURSOS DE QUE TRATA O ART. 25 DA LEI COMPLEMENTAR Nº 141, DE 2012.'</v>
      </c>
      <c r="N545" t="str">
        <f t="shared" si="105"/>
        <v>'N'</v>
      </c>
      <c r="O545">
        <f t="shared" si="106"/>
        <v>4</v>
      </c>
      <c r="P545" t="str">
        <f t="shared" si="107"/>
        <v>Insert into CONTA_RECEITA_DESPESA  (VERSION,ATIVO,DATE_CREATED,LAST_UPDATED,TIPO,CODIGO,DESCRICAO,ANALITICO,TAMANHO) values (0,'S',sysdate,sysdate,'D','3374000000','TRANSFERÊNCIAS A CONSÓRCIOS PÚBLICOS MEDIANTE CONTRATO DE RATEIO À CONTA DE RECURSOS DE QUE TRATA O ART. 25 DA LEI COMPLEMENTAR Nº 141, DE 2012.','N',4);</v>
      </c>
    </row>
    <row r="546" spans="1:16" ht="17" thickBot="1" x14ac:dyDescent="0.25">
      <c r="A546" s="11" t="str">
        <f t="shared" si="108"/>
        <v>3</v>
      </c>
      <c r="B546" s="12" t="str">
        <f t="shared" si="109"/>
        <v>3</v>
      </c>
      <c r="C546" s="13" t="str">
        <f t="shared" si="110"/>
        <v>74</v>
      </c>
      <c r="D546" s="13" t="str">
        <f t="shared" si="111"/>
        <v>70</v>
      </c>
      <c r="E546" s="13" t="str">
        <f t="shared" si="112"/>
        <v>00</v>
      </c>
      <c r="F546" s="14" t="str">
        <f t="shared" si="113"/>
        <v>00</v>
      </c>
      <c r="G546" s="18">
        <v>3374700000</v>
      </c>
      <c r="H546" s="15" t="s">
        <v>333</v>
      </c>
      <c r="I546" s="12" t="s">
        <v>13</v>
      </c>
      <c r="K546" t="str">
        <f t="shared" si="102"/>
        <v>3374700000</v>
      </c>
      <c r="L546" t="str">
        <f t="shared" si="103"/>
        <v>'3374700000'</v>
      </c>
      <c r="M546" t="str">
        <f t="shared" si="104"/>
        <v>'RATEIO PELA PARTICIPAÇÃO EM CONSÓRCIO PÚBLICO'</v>
      </c>
      <c r="N546" t="str">
        <f t="shared" si="105"/>
        <v>'S'</v>
      </c>
      <c r="O546">
        <f t="shared" si="106"/>
        <v>6</v>
      </c>
      <c r="P546" t="str">
        <f t="shared" si="107"/>
        <v>Insert into CONTA_RECEITA_DESPESA  (VERSION,ATIVO,DATE_CREATED,LAST_UPDATED,TIPO,CODIGO,DESCRICAO,ANALITICO,TAMANHO) values (0,'S',sysdate,sysdate,'D','3374700000','RATEIO PELA PARTICIPAÇÃO EM CONSÓRCIO PÚBLICO','S',6);</v>
      </c>
    </row>
    <row r="547" spans="1:16" ht="17" thickBot="1" x14ac:dyDescent="0.25">
      <c r="A547" s="11" t="str">
        <f t="shared" si="108"/>
        <v>3</v>
      </c>
      <c r="B547" s="12" t="str">
        <f t="shared" si="109"/>
        <v>3</v>
      </c>
      <c r="C547" s="13" t="str">
        <f t="shared" si="110"/>
        <v>74</v>
      </c>
      <c r="D547" s="13" t="str">
        <f t="shared" si="111"/>
        <v>99</v>
      </c>
      <c r="E547" s="13" t="str">
        <f t="shared" si="112"/>
        <v>00</v>
      </c>
      <c r="F547" s="14" t="str">
        <f t="shared" si="113"/>
        <v>00</v>
      </c>
      <c r="G547" s="18">
        <v>3374990000</v>
      </c>
      <c r="H547" s="15" t="s">
        <v>17</v>
      </c>
      <c r="I547" s="12" t="s">
        <v>13</v>
      </c>
      <c r="K547" t="str">
        <f t="shared" si="102"/>
        <v>3374990000</v>
      </c>
      <c r="L547" t="str">
        <f t="shared" si="103"/>
        <v>'3374990000'</v>
      </c>
      <c r="M547" t="str">
        <f t="shared" si="104"/>
        <v>'ELEMENTO GENÉRICO'</v>
      </c>
      <c r="N547" t="str">
        <f t="shared" si="105"/>
        <v>'S'</v>
      </c>
      <c r="O547">
        <f t="shared" si="106"/>
        <v>6</v>
      </c>
      <c r="P547" t="str">
        <f t="shared" si="107"/>
        <v>Insert into CONTA_RECEITA_DESPESA  (VERSION,ATIVO,DATE_CREATED,LAST_UPDATED,TIPO,CODIGO,DESCRICAO,ANALITICO,TAMANHO) values (0,'S',sysdate,sysdate,'D','3374990000','ELEMENTO GENÉRICO','S',6);</v>
      </c>
    </row>
    <row r="548" spans="1:16" ht="33" thickBot="1" x14ac:dyDescent="0.25">
      <c r="A548" s="11" t="str">
        <f t="shared" si="108"/>
        <v>3</v>
      </c>
      <c r="B548" s="12" t="str">
        <f t="shared" si="109"/>
        <v>3</v>
      </c>
      <c r="C548" s="13" t="str">
        <f t="shared" si="110"/>
        <v>75</v>
      </c>
      <c r="D548" s="13" t="str">
        <f t="shared" si="111"/>
        <v>00</v>
      </c>
      <c r="E548" s="13" t="str">
        <f t="shared" si="112"/>
        <v>00</v>
      </c>
      <c r="F548" s="14" t="str">
        <f t="shared" si="113"/>
        <v>00</v>
      </c>
      <c r="G548" s="18">
        <v>3375000000</v>
      </c>
      <c r="H548" s="15" t="s">
        <v>334</v>
      </c>
      <c r="I548" s="12" t="s">
        <v>10</v>
      </c>
      <c r="K548" t="str">
        <f t="shared" si="102"/>
        <v>3375000000</v>
      </c>
      <c r="L548" t="str">
        <f t="shared" si="103"/>
        <v>'3375000000'</v>
      </c>
      <c r="M548" t="str">
        <f t="shared" si="104"/>
        <v>'TRANSFERÊNCIAS A INSTITUIÇÕES MULTIGOVERNAMENTAIS À CONTA DE RECURSOS DE QUE TRATAM OS §§ 1º E 2º DO ART. 24 DA LEI COMPLEMENTAR Nº 141, DE 2012.'</v>
      </c>
      <c r="N548" t="str">
        <f t="shared" si="105"/>
        <v>'N'</v>
      </c>
      <c r="O548">
        <f t="shared" si="106"/>
        <v>4</v>
      </c>
      <c r="P548" t="str">
        <f t="shared" si="107"/>
        <v>Insert into CONTA_RECEITA_DESPESA  (VERSION,ATIVO,DATE_CREATED,LAST_UPDATED,TIPO,CODIGO,DESCRICAO,ANALITICO,TAMANHO) values (0,'S',sysdate,sysdate,'D','3375000000','TRANSFERÊNCIAS A INSTITUIÇÕES MULTIGOVERNAMENTAIS À CONTA DE RECURSOS DE QUE TRATAM OS §§ 1º E 2º DO ART. 24 DA LEI COMPLEMENTAR Nº 141, DE 2012.','N',4);</v>
      </c>
    </row>
    <row r="549" spans="1:16" ht="17" thickBot="1" x14ac:dyDescent="0.25">
      <c r="A549" s="11" t="str">
        <f t="shared" si="108"/>
        <v>3</v>
      </c>
      <c r="B549" s="12" t="str">
        <f t="shared" si="109"/>
        <v>3</v>
      </c>
      <c r="C549" s="13" t="str">
        <f t="shared" si="110"/>
        <v>75</v>
      </c>
      <c r="D549" s="13" t="str">
        <f t="shared" si="111"/>
        <v>41</v>
      </c>
      <c r="E549" s="13" t="str">
        <f t="shared" si="112"/>
        <v>00</v>
      </c>
      <c r="F549" s="14" t="str">
        <f t="shared" si="113"/>
        <v>00</v>
      </c>
      <c r="G549" s="18">
        <v>3375410000</v>
      </c>
      <c r="H549" s="15" t="s">
        <v>292</v>
      </c>
      <c r="I549" s="12" t="s">
        <v>13</v>
      </c>
      <c r="K549" t="str">
        <f t="shared" si="102"/>
        <v>3375410000</v>
      </c>
      <c r="L549" t="str">
        <f t="shared" si="103"/>
        <v>'3375410000'</v>
      </c>
      <c r="M549" t="str">
        <f t="shared" si="104"/>
        <v>'CONTRIBUIÇÕES '</v>
      </c>
      <c r="N549" t="str">
        <f t="shared" si="105"/>
        <v>'S'</v>
      </c>
      <c r="O549">
        <f t="shared" si="106"/>
        <v>6</v>
      </c>
      <c r="P549" t="str">
        <f t="shared" si="107"/>
        <v>Insert into CONTA_RECEITA_DESPESA  (VERSION,ATIVO,DATE_CREATED,LAST_UPDATED,TIPO,CODIGO,DESCRICAO,ANALITICO,TAMANHO) values (0,'S',sysdate,sysdate,'D','3375410000','CONTRIBUIÇÕES ','S',6);</v>
      </c>
    </row>
    <row r="550" spans="1:16" ht="17" thickBot="1" x14ac:dyDescent="0.25">
      <c r="A550" s="11" t="str">
        <f t="shared" si="108"/>
        <v>3</v>
      </c>
      <c r="B550" s="12" t="str">
        <f t="shared" si="109"/>
        <v>3</v>
      </c>
      <c r="C550" s="13" t="str">
        <f t="shared" si="110"/>
        <v>75</v>
      </c>
      <c r="D550" s="13" t="str">
        <f t="shared" si="111"/>
        <v>99</v>
      </c>
      <c r="E550" s="13" t="str">
        <f t="shared" si="112"/>
        <v>00</v>
      </c>
      <c r="F550" s="14" t="str">
        <f t="shared" si="113"/>
        <v>00</v>
      </c>
      <c r="G550" s="18">
        <v>3375990000</v>
      </c>
      <c r="H550" s="15" t="s">
        <v>17</v>
      </c>
      <c r="I550" s="12" t="s">
        <v>13</v>
      </c>
      <c r="K550" t="str">
        <f t="shared" si="102"/>
        <v>3375990000</v>
      </c>
      <c r="L550" t="str">
        <f t="shared" si="103"/>
        <v>'3375990000'</v>
      </c>
      <c r="M550" t="str">
        <f t="shared" si="104"/>
        <v>'ELEMENTO GENÉRICO'</v>
      </c>
      <c r="N550" t="str">
        <f t="shared" si="105"/>
        <v>'S'</v>
      </c>
      <c r="O550">
        <f t="shared" si="106"/>
        <v>6</v>
      </c>
      <c r="P550" t="str">
        <f t="shared" si="107"/>
        <v>Insert into CONTA_RECEITA_DESPESA  (VERSION,ATIVO,DATE_CREATED,LAST_UPDATED,TIPO,CODIGO,DESCRICAO,ANALITICO,TAMANHO) values (0,'S',sysdate,sysdate,'D','3375990000','ELEMENTO GENÉRICO','S',6);</v>
      </c>
    </row>
    <row r="551" spans="1:16" ht="33" thickBot="1" x14ac:dyDescent="0.25">
      <c r="A551" s="11" t="str">
        <f t="shared" si="108"/>
        <v>3</v>
      </c>
      <c r="B551" s="12" t="str">
        <f t="shared" si="109"/>
        <v>3</v>
      </c>
      <c r="C551" s="13" t="str">
        <f t="shared" si="110"/>
        <v>76</v>
      </c>
      <c r="D551" s="13" t="str">
        <f t="shared" si="111"/>
        <v>00</v>
      </c>
      <c r="E551" s="13" t="str">
        <f t="shared" si="112"/>
        <v>00</v>
      </c>
      <c r="F551" s="14" t="str">
        <f t="shared" si="113"/>
        <v>00</v>
      </c>
      <c r="G551" s="18">
        <v>3376000000</v>
      </c>
      <c r="H551" s="15" t="s">
        <v>335</v>
      </c>
      <c r="I551" s="12" t="s">
        <v>10</v>
      </c>
      <c r="K551" t="str">
        <f t="shared" si="102"/>
        <v>3376000000</v>
      </c>
      <c r="L551" t="str">
        <f t="shared" si="103"/>
        <v>'3376000000'</v>
      </c>
      <c r="M551" t="str">
        <f t="shared" si="104"/>
        <v>'TRANSFERÊNCIAS A INSTITUIÇÕES MULTIGOVERNAMENTAIS À CONTA DE RECURSOS DE QUE TRATA O ART. 25 DA LEI COMPLEMENTAR Nº 141, DE 2012.'</v>
      </c>
      <c r="N551" t="str">
        <f t="shared" si="105"/>
        <v>'N'</v>
      </c>
      <c r="O551">
        <f t="shared" si="106"/>
        <v>4</v>
      </c>
      <c r="P551" t="str">
        <f t="shared" si="107"/>
        <v>Insert into CONTA_RECEITA_DESPESA  (VERSION,ATIVO,DATE_CREATED,LAST_UPDATED,TIPO,CODIGO,DESCRICAO,ANALITICO,TAMANHO) values (0,'S',sysdate,sysdate,'D','3376000000','TRANSFERÊNCIAS A INSTITUIÇÕES MULTIGOVERNAMENTAIS À CONTA DE RECURSOS DE QUE TRATA O ART. 25 DA LEI COMPLEMENTAR Nº 141, DE 2012.','N',4);</v>
      </c>
    </row>
    <row r="552" spans="1:16" ht="17" thickBot="1" x14ac:dyDescent="0.25">
      <c r="A552" s="11" t="str">
        <f t="shared" si="108"/>
        <v>3</v>
      </c>
      <c r="B552" s="12" t="str">
        <f t="shared" si="109"/>
        <v>3</v>
      </c>
      <c r="C552" s="13" t="str">
        <f t="shared" si="110"/>
        <v>76</v>
      </c>
      <c r="D552" s="13" t="str">
        <f t="shared" si="111"/>
        <v>41</v>
      </c>
      <c r="E552" s="13" t="str">
        <f t="shared" si="112"/>
        <v>00</v>
      </c>
      <c r="F552" s="14" t="str">
        <f t="shared" si="113"/>
        <v>00</v>
      </c>
      <c r="G552" s="18">
        <v>3376410000</v>
      </c>
      <c r="H552" s="15" t="s">
        <v>292</v>
      </c>
      <c r="I552" s="12" t="s">
        <v>13</v>
      </c>
      <c r="K552" t="str">
        <f t="shared" si="102"/>
        <v>3376410000</v>
      </c>
      <c r="L552" t="str">
        <f t="shared" si="103"/>
        <v>'3376410000'</v>
      </c>
      <c r="M552" t="str">
        <f t="shared" si="104"/>
        <v>'CONTRIBUIÇÕES '</v>
      </c>
      <c r="N552" t="str">
        <f t="shared" si="105"/>
        <v>'S'</v>
      </c>
      <c r="O552">
        <f t="shared" si="106"/>
        <v>6</v>
      </c>
      <c r="P552" t="str">
        <f t="shared" si="107"/>
        <v>Insert into CONTA_RECEITA_DESPESA  (VERSION,ATIVO,DATE_CREATED,LAST_UPDATED,TIPO,CODIGO,DESCRICAO,ANALITICO,TAMANHO) values (0,'S',sysdate,sysdate,'D','3376410000','CONTRIBUIÇÕES ','S',6);</v>
      </c>
    </row>
    <row r="553" spans="1:16" ht="17" thickBot="1" x14ac:dyDescent="0.25">
      <c r="A553" s="11" t="str">
        <f t="shared" si="108"/>
        <v>3</v>
      </c>
      <c r="B553" s="12" t="str">
        <f t="shared" si="109"/>
        <v>3</v>
      </c>
      <c r="C553" s="13" t="str">
        <f t="shared" si="110"/>
        <v>76</v>
      </c>
      <c r="D553" s="13" t="str">
        <f t="shared" si="111"/>
        <v>99</v>
      </c>
      <c r="E553" s="13" t="str">
        <f t="shared" si="112"/>
        <v>00</v>
      </c>
      <c r="F553" s="14" t="str">
        <f t="shared" si="113"/>
        <v>00</v>
      </c>
      <c r="G553" s="18">
        <v>3376990000</v>
      </c>
      <c r="H553" s="15" t="s">
        <v>17</v>
      </c>
      <c r="I553" s="12" t="s">
        <v>13</v>
      </c>
      <c r="K553" t="str">
        <f t="shared" si="102"/>
        <v>3376990000</v>
      </c>
      <c r="L553" t="str">
        <f t="shared" si="103"/>
        <v>'3376990000'</v>
      </c>
      <c r="M553" t="str">
        <f t="shared" si="104"/>
        <v>'ELEMENTO GENÉRICO'</v>
      </c>
      <c r="N553" t="str">
        <f t="shared" si="105"/>
        <v>'S'</v>
      </c>
      <c r="O553">
        <f t="shared" si="106"/>
        <v>6</v>
      </c>
      <c r="P553" t="str">
        <f t="shared" si="107"/>
        <v>Insert into CONTA_RECEITA_DESPESA  (VERSION,ATIVO,DATE_CREATED,LAST_UPDATED,TIPO,CODIGO,DESCRICAO,ANALITICO,TAMANHO) values (0,'S',sysdate,sysdate,'D','3376990000','ELEMENTO GENÉRICO','S',6);</v>
      </c>
    </row>
    <row r="554" spans="1:16" ht="17" thickBot="1" x14ac:dyDescent="0.25">
      <c r="A554" s="11" t="str">
        <f t="shared" si="108"/>
        <v>3</v>
      </c>
      <c r="B554" s="12" t="str">
        <f t="shared" si="109"/>
        <v>3</v>
      </c>
      <c r="C554" s="13" t="str">
        <f t="shared" si="110"/>
        <v>80</v>
      </c>
      <c r="D554" s="13" t="str">
        <f t="shared" si="111"/>
        <v>00</v>
      </c>
      <c r="E554" s="13" t="str">
        <f t="shared" si="112"/>
        <v>00</v>
      </c>
      <c r="F554" s="14" t="str">
        <f t="shared" si="113"/>
        <v>00</v>
      </c>
      <c r="G554" s="18">
        <v>3380000000</v>
      </c>
      <c r="H554" s="15" t="s">
        <v>39</v>
      </c>
      <c r="I554" s="12" t="s">
        <v>10</v>
      </c>
      <c r="K554" t="str">
        <f t="shared" si="102"/>
        <v>3380000000</v>
      </c>
      <c r="L554" t="str">
        <f t="shared" si="103"/>
        <v>'3380000000'</v>
      </c>
      <c r="M554" t="str">
        <f t="shared" si="104"/>
        <v>'TRANSFERÊNCIAS AO EXTERIOR'</v>
      </c>
      <c r="N554" t="str">
        <f t="shared" si="105"/>
        <v>'N'</v>
      </c>
      <c r="O554">
        <f t="shared" si="106"/>
        <v>4</v>
      </c>
      <c r="P554" t="str">
        <f t="shared" si="107"/>
        <v>Insert into CONTA_RECEITA_DESPESA  (VERSION,ATIVO,DATE_CREATED,LAST_UPDATED,TIPO,CODIGO,DESCRICAO,ANALITICO,TAMANHO) values (0,'S',sysdate,sysdate,'D','3380000000','TRANSFERÊNCIAS AO EXTERIOR','N',4);</v>
      </c>
    </row>
    <row r="555" spans="1:16" ht="17" thickBot="1" x14ac:dyDescent="0.25">
      <c r="A555" s="11" t="str">
        <f t="shared" si="108"/>
        <v>3</v>
      </c>
      <c r="B555" s="12" t="str">
        <f t="shared" si="109"/>
        <v>3</v>
      </c>
      <c r="C555" s="13" t="str">
        <f t="shared" si="110"/>
        <v>80</v>
      </c>
      <c r="D555" s="13" t="str">
        <f t="shared" si="111"/>
        <v>04</v>
      </c>
      <c r="E555" s="13" t="str">
        <f t="shared" si="112"/>
        <v>00</v>
      </c>
      <c r="F555" s="14" t="str">
        <f t="shared" si="113"/>
        <v>00</v>
      </c>
      <c r="G555" s="18">
        <v>3380040000</v>
      </c>
      <c r="H555" s="15" t="s">
        <v>40</v>
      </c>
      <c r="I555" s="12" t="s">
        <v>13</v>
      </c>
      <c r="K555" t="str">
        <f t="shared" si="102"/>
        <v>3380040000</v>
      </c>
      <c r="L555" t="str">
        <f t="shared" si="103"/>
        <v>'3380040000'</v>
      </c>
      <c r="M555" t="str">
        <f t="shared" si="104"/>
        <v>'CONTRATAÇÃO POR TEMPO DETERMINADO'</v>
      </c>
      <c r="N555" t="str">
        <f t="shared" si="105"/>
        <v>'S'</v>
      </c>
      <c r="O555">
        <f t="shared" si="106"/>
        <v>6</v>
      </c>
      <c r="P555" t="str">
        <f t="shared" si="107"/>
        <v>Insert into CONTA_RECEITA_DESPESA  (VERSION,ATIVO,DATE_CREATED,LAST_UPDATED,TIPO,CODIGO,DESCRICAO,ANALITICO,TAMANHO) values (0,'S',sysdate,sysdate,'D','3380040000','CONTRATAÇÃO POR TEMPO DETERMINADO','S',6);</v>
      </c>
    </row>
    <row r="556" spans="1:16" ht="17" thickBot="1" x14ac:dyDescent="0.25">
      <c r="A556" s="11" t="str">
        <f t="shared" si="108"/>
        <v>3</v>
      </c>
      <c r="B556" s="12" t="str">
        <f t="shared" si="109"/>
        <v>3</v>
      </c>
      <c r="C556" s="13" t="str">
        <f t="shared" si="110"/>
        <v>80</v>
      </c>
      <c r="D556" s="13" t="str">
        <f t="shared" si="111"/>
        <v>14</v>
      </c>
      <c r="E556" s="13" t="str">
        <f t="shared" si="112"/>
        <v>00</v>
      </c>
      <c r="F556" s="14" t="str">
        <f t="shared" si="113"/>
        <v>00</v>
      </c>
      <c r="G556" s="18">
        <v>3380140000</v>
      </c>
      <c r="H556" s="15" t="s">
        <v>336</v>
      </c>
      <c r="I556" s="12" t="s">
        <v>13</v>
      </c>
      <c r="K556" t="str">
        <f t="shared" si="102"/>
        <v>3380140000</v>
      </c>
      <c r="L556" t="str">
        <f t="shared" si="103"/>
        <v>'3380140000'</v>
      </c>
      <c r="M556" t="str">
        <f t="shared" si="104"/>
        <v>'DIÁRIAS - CIVIL'</v>
      </c>
      <c r="N556" t="str">
        <f t="shared" si="105"/>
        <v>'S'</v>
      </c>
      <c r="O556">
        <f t="shared" si="106"/>
        <v>6</v>
      </c>
      <c r="P556" t="str">
        <f t="shared" si="107"/>
        <v>Insert into CONTA_RECEITA_DESPESA  (VERSION,ATIVO,DATE_CREATED,LAST_UPDATED,TIPO,CODIGO,DESCRICAO,ANALITICO,TAMANHO) values (0,'S',sysdate,sysdate,'D','3380140000','DIÁRIAS - CIVIL','S',6);</v>
      </c>
    </row>
    <row r="557" spans="1:16" ht="17" thickBot="1" x14ac:dyDescent="0.25">
      <c r="A557" s="11" t="str">
        <f t="shared" si="108"/>
        <v>3</v>
      </c>
      <c r="B557" s="12" t="str">
        <f t="shared" si="109"/>
        <v>3</v>
      </c>
      <c r="C557" s="13" t="str">
        <f t="shared" si="110"/>
        <v>80</v>
      </c>
      <c r="D557" s="13" t="str">
        <f t="shared" si="111"/>
        <v>30</v>
      </c>
      <c r="E557" s="13" t="str">
        <f t="shared" si="112"/>
        <v>00</v>
      </c>
      <c r="F557" s="14" t="str">
        <f t="shared" si="113"/>
        <v>00</v>
      </c>
      <c r="G557" s="18">
        <v>3380300000</v>
      </c>
      <c r="H557" s="15" t="s">
        <v>337</v>
      </c>
      <c r="I557" s="12" t="s">
        <v>13</v>
      </c>
      <c r="K557" t="str">
        <f t="shared" si="102"/>
        <v>3380300000</v>
      </c>
      <c r="L557" t="str">
        <f t="shared" si="103"/>
        <v>'3380300000'</v>
      </c>
      <c r="M557" t="str">
        <f t="shared" si="104"/>
        <v>'MATERIAL DE CONSUMO'</v>
      </c>
      <c r="N557" t="str">
        <f t="shared" si="105"/>
        <v>'S'</v>
      </c>
      <c r="O557">
        <f t="shared" si="106"/>
        <v>6</v>
      </c>
      <c r="P557" t="str">
        <f t="shared" si="107"/>
        <v>Insert into CONTA_RECEITA_DESPESA  (VERSION,ATIVO,DATE_CREATED,LAST_UPDATED,TIPO,CODIGO,DESCRICAO,ANALITICO,TAMANHO) values (0,'S',sysdate,sysdate,'D','3380300000','MATERIAL DE CONSUMO','S',6);</v>
      </c>
    </row>
    <row r="558" spans="1:16" ht="17" thickBot="1" x14ac:dyDescent="0.25">
      <c r="A558" s="11" t="str">
        <f t="shared" si="108"/>
        <v>3</v>
      </c>
      <c r="B558" s="12" t="str">
        <f t="shared" si="109"/>
        <v>3</v>
      </c>
      <c r="C558" s="13" t="str">
        <f t="shared" si="110"/>
        <v>80</v>
      </c>
      <c r="D558" s="13" t="str">
        <f t="shared" si="111"/>
        <v>33</v>
      </c>
      <c r="E558" s="13" t="str">
        <f t="shared" si="112"/>
        <v>00</v>
      </c>
      <c r="F558" s="14" t="str">
        <f t="shared" si="113"/>
        <v>00</v>
      </c>
      <c r="G558" s="18">
        <v>3380330000</v>
      </c>
      <c r="H558" s="15" t="s">
        <v>338</v>
      </c>
      <c r="I558" s="12" t="s">
        <v>13</v>
      </c>
      <c r="K558" t="str">
        <f t="shared" si="102"/>
        <v>3380330000</v>
      </c>
      <c r="L558" t="str">
        <f t="shared" si="103"/>
        <v>'3380330000'</v>
      </c>
      <c r="M558" t="str">
        <f t="shared" si="104"/>
        <v>'PASSAGENS E DESPESAS COM LOCOMOÇÃO'</v>
      </c>
      <c r="N558" t="str">
        <f t="shared" si="105"/>
        <v>'S'</v>
      </c>
      <c r="O558">
        <f t="shared" si="106"/>
        <v>6</v>
      </c>
      <c r="P558" t="str">
        <f t="shared" si="107"/>
        <v>Insert into CONTA_RECEITA_DESPESA  (VERSION,ATIVO,DATE_CREATED,LAST_UPDATED,TIPO,CODIGO,DESCRICAO,ANALITICO,TAMANHO) values (0,'S',sysdate,sysdate,'D','3380330000','PASSAGENS E DESPESAS COM LOCOMOÇÃO','S',6);</v>
      </c>
    </row>
    <row r="559" spans="1:16" ht="17" thickBot="1" x14ac:dyDescent="0.25">
      <c r="A559" s="11" t="str">
        <f t="shared" si="108"/>
        <v>3</v>
      </c>
      <c r="B559" s="12" t="str">
        <f t="shared" si="109"/>
        <v>3</v>
      </c>
      <c r="C559" s="13" t="str">
        <f t="shared" si="110"/>
        <v>80</v>
      </c>
      <c r="D559" s="13" t="str">
        <f t="shared" si="111"/>
        <v>34</v>
      </c>
      <c r="E559" s="13" t="str">
        <f t="shared" si="112"/>
        <v>00</v>
      </c>
      <c r="F559" s="14" t="str">
        <f t="shared" si="113"/>
        <v>00</v>
      </c>
      <c r="G559" s="18">
        <v>3380340000</v>
      </c>
      <c r="H559" s="15" t="s">
        <v>339</v>
      </c>
      <c r="I559" s="12" t="s">
        <v>13</v>
      </c>
      <c r="K559" t="str">
        <f t="shared" si="102"/>
        <v>3380340000</v>
      </c>
      <c r="L559" t="str">
        <f t="shared" si="103"/>
        <v>'3380340000'</v>
      </c>
      <c r="M559" t="str">
        <f t="shared" si="104"/>
        <v>'OUTRAS DESPESAS DE PESSOAL DECORRENTES DE CONTRATOS DE TERCEIRIZAÇÃO '</v>
      </c>
      <c r="N559" t="str">
        <f t="shared" si="105"/>
        <v>'S'</v>
      </c>
      <c r="O559">
        <f t="shared" si="106"/>
        <v>6</v>
      </c>
      <c r="P559" t="str">
        <f t="shared" si="107"/>
        <v>Insert into CONTA_RECEITA_DESPESA  (VERSION,ATIVO,DATE_CREATED,LAST_UPDATED,TIPO,CODIGO,DESCRICAO,ANALITICO,TAMANHO) values (0,'S',sysdate,sysdate,'D','3380340000','OUTRAS DESPESAS DE PESSOAL DECORRENTES DE CONTRATOS DE TERCEIRIZAÇÃO ','S',6);</v>
      </c>
    </row>
    <row r="560" spans="1:16" ht="17" thickBot="1" x14ac:dyDescent="0.25">
      <c r="A560" s="11" t="str">
        <f t="shared" si="108"/>
        <v>3</v>
      </c>
      <c r="B560" s="12" t="str">
        <f t="shared" si="109"/>
        <v>3</v>
      </c>
      <c r="C560" s="13" t="str">
        <f t="shared" si="110"/>
        <v>80</v>
      </c>
      <c r="D560" s="13" t="str">
        <f t="shared" si="111"/>
        <v>35</v>
      </c>
      <c r="E560" s="13" t="str">
        <f t="shared" si="112"/>
        <v>00</v>
      </c>
      <c r="F560" s="14" t="str">
        <f t="shared" si="113"/>
        <v>00</v>
      </c>
      <c r="G560" s="18">
        <v>3380350000</v>
      </c>
      <c r="H560" s="15" t="s">
        <v>340</v>
      </c>
      <c r="I560" s="12" t="s">
        <v>13</v>
      </c>
      <c r="K560" t="str">
        <f t="shared" si="102"/>
        <v>3380350000</v>
      </c>
      <c r="L560" t="str">
        <f t="shared" si="103"/>
        <v>'3380350000'</v>
      </c>
      <c r="M560" t="str">
        <f t="shared" si="104"/>
        <v>'SERVIÇOS DE CONSULTORIA'</v>
      </c>
      <c r="N560" t="str">
        <f t="shared" si="105"/>
        <v>'S'</v>
      </c>
      <c r="O560">
        <f t="shared" si="106"/>
        <v>6</v>
      </c>
      <c r="P560" t="str">
        <f t="shared" si="107"/>
        <v>Insert into CONTA_RECEITA_DESPESA  (VERSION,ATIVO,DATE_CREATED,LAST_UPDATED,TIPO,CODIGO,DESCRICAO,ANALITICO,TAMANHO) values (0,'S',sysdate,sysdate,'D','3380350000','SERVIÇOS DE CONSULTORIA','S',6);</v>
      </c>
    </row>
    <row r="561" spans="1:16" ht="17" thickBot="1" x14ac:dyDescent="0.25">
      <c r="A561" s="11" t="str">
        <f t="shared" si="108"/>
        <v>3</v>
      </c>
      <c r="B561" s="12" t="str">
        <f t="shared" si="109"/>
        <v>3</v>
      </c>
      <c r="C561" s="13" t="str">
        <f t="shared" si="110"/>
        <v>80</v>
      </c>
      <c r="D561" s="13" t="str">
        <f t="shared" si="111"/>
        <v>36</v>
      </c>
      <c r="E561" s="13" t="str">
        <f t="shared" si="112"/>
        <v>00</v>
      </c>
      <c r="F561" s="14" t="str">
        <f t="shared" si="113"/>
        <v>00</v>
      </c>
      <c r="G561" s="18">
        <v>3380360000</v>
      </c>
      <c r="H561" s="15" t="s">
        <v>341</v>
      </c>
      <c r="I561" s="12" t="s">
        <v>13</v>
      </c>
      <c r="K561" t="str">
        <f t="shared" si="102"/>
        <v>3380360000</v>
      </c>
      <c r="L561" t="str">
        <f t="shared" si="103"/>
        <v>'3380360000'</v>
      </c>
      <c r="M561" t="str">
        <f t="shared" si="104"/>
        <v>'OUTROS SERVIÇOS DE TERCEIROS - PESSOA FÍSICA'</v>
      </c>
      <c r="N561" t="str">
        <f t="shared" si="105"/>
        <v>'S'</v>
      </c>
      <c r="O561">
        <f t="shared" si="106"/>
        <v>6</v>
      </c>
      <c r="P561" t="str">
        <f t="shared" si="107"/>
        <v>Insert into CONTA_RECEITA_DESPESA  (VERSION,ATIVO,DATE_CREATED,LAST_UPDATED,TIPO,CODIGO,DESCRICAO,ANALITICO,TAMANHO) values (0,'S',sysdate,sysdate,'D','3380360000','OUTROS SERVIÇOS DE TERCEIROS - PESSOA FÍSICA','S',6);</v>
      </c>
    </row>
    <row r="562" spans="1:16" ht="17" thickBot="1" x14ac:dyDescent="0.25">
      <c r="A562" s="11" t="str">
        <f t="shared" si="108"/>
        <v>3</v>
      </c>
      <c r="B562" s="12" t="str">
        <f t="shared" si="109"/>
        <v>3</v>
      </c>
      <c r="C562" s="13" t="str">
        <f t="shared" si="110"/>
        <v>80</v>
      </c>
      <c r="D562" s="13" t="str">
        <f t="shared" si="111"/>
        <v>37</v>
      </c>
      <c r="E562" s="13" t="str">
        <f t="shared" si="112"/>
        <v>00</v>
      </c>
      <c r="F562" s="14" t="str">
        <f t="shared" si="113"/>
        <v>00</v>
      </c>
      <c r="G562" s="18">
        <v>3380370000</v>
      </c>
      <c r="H562" s="15" t="s">
        <v>342</v>
      </c>
      <c r="I562" s="12" t="s">
        <v>13</v>
      </c>
      <c r="K562" t="str">
        <f t="shared" si="102"/>
        <v>3380370000</v>
      </c>
      <c r="L562" t="str">
        <f t="shared" si="103"/>
        <v>'3380370000'</v>
      </c>
      <c r="M562" t="str">
        <f t="shared" si="104"/>
        <v>'LOCAÇÃO DE MÃO-DE-OBRA'</v>
      </c>
      <c r="N562" t="str">
        <f t="shared" si="105"/>
        <v>'S'</v>
      </c>
      <c r="O562">
        <f t="shared" si="106"/>
        <v>6</v>
      </c>
      <c r="P562" t="str">
        <f t="shared" si="107"/>
        <v>Insert into CONTA_RECEITA_DESPESA  (VERSION,ATIVO,DATE_CREATED,LAST_UPDATED,TIPO,CODIGO,DESCRICAO,ANALITICO,TAMANHO) values (0,'S',sysdate,sysdate,'D','3380370000','LOCAÇÃO DE MÃO-DE-OBRA','S',6);</v>
      </c>
    </row>
    <row r="563" spans="1:16" ht="17" thickBot="1" x14ac:dyDescent="0.25">
      <c r="A563" s="11" t="str">
        <f t="shared" si="108"/>
        <v>3</v>
      </c>
      <c r="B563" s="12" t="str">
        <f t="shared" si="109"/>
        <v>3</v>
      </c>
      <c r="C563" s="13" t="str">
        <f t="shared" si="110"/>
        <v>80</v>
      </c>
      <c r="D563" s="13" t="str">
        <f t="shared" si="111"/>
        <v>39</v>
      </c>
      <c r="E563" s="13" t="str">
        <f t="shared" si="112"/>
        <v>00</v>
      </c>
      <c r="F563" s="14" t="str">
        <f t="shared" si="113"/>
        <v>00</v>
      </c>
      <c r="G563" s="18">
        <v>3380390000</v>
      </c>
      <c r="H563" s="15" t="s">
        <v>311</v>
      </c>
      <c r="I563" s="12" t="s">
        <v>13</v>
      </c>
      <c r="K563" t="str">
        <f t="shared" si="102"/>
        <v>3380390000</v>
      </c>
      <c r="L563" t="str">
        <f t="shared" si="103"/>
        <v>'3380390000'</v>
      </c>
      <c r="M563" t="str">
        <f t="shared" si="104"/>
        <v>'OUTROS SERVIÇOS DE TERCEIROS - PESSOA JURÍDICA'</v>
      </c>
      <c r="N563" t="str">
        <f t="shared" si="105"/>
        <v>'S'</v>
      </c>
      <c r="O563">
        <f t="shared" si="106"/>
        <v>6</v>
      </c>
      <c r="P563" t="str">
        <f t="shared" si="107"/>
        <v>Insert into CONTA_RECEITA_DESPESA  (VERSION,ATIVO,DATE_CREATED,LAST_UPDATED,TIPO,CODIGO,DESCRICAO,ANALITICO,TAMANHO) values (0,'S',sysdate,sysdate,'D','3380390000','OUTROS SERVIÇOS DE TERCEIROS - PESSOA JURÍDICA','S',6);</v>
      </c>
    </row>
    <row r="564" spans="1:16" ht="17" thickBot="1" x14ac:dyDescent="0.25">
      <c r="A564" s="11" t="str">
        <f t="shared" si="108"/>
        <v>3</v>
      </c>
      <c r="B564" s="12" t="str">
        <f t="shared" si="109"/>
        <v>3</v>
      </c>
      <c r="C564" s="13" t="str">
        <f t="shared" si="110"/>
        <v>80</v>
      </c>
      <c r="D564" s="13" t="str">
        <f t="shared" si="111"/>
        <v>41</v>
      </c>
      <c r="E564" s="13" t="str">
        <f t="shared" si="112"/>
        <v>00</v>
      </c>
      <c r="F564" s="14" t="str">
        <f t="shared" si="113"/>
        <v>00</v>
      </c>
      <c r="G564" s="18">
        <v>3380410000</v>
      </c>
      <c r="H564" s="15" t="s">
        <v>16</v>
      </c>
      <c r="I564" s="12" t="s">
        <v>13</v>
      </c>
      <c r="K564" t="str">
        <f t="shared" si="102"/>
        <v>3380410000</v>
      </c>
      <c r="L564" t="str">
        <f t="shared" si="103"/>
        <v>'3380410000'</v>
      </c>
      <c r="M564" t="str">
        <f t="shared" si="104"/>
        <v>'CONTRIBUIÇÕES'</v>
      </c>
      <c r="N564" t="str">
        <f t="shared" si="105"/>
        <v>'S'</v>
      </c>
      <c r="O564">
        <f t="shared" si="106"/>
        <v>6</v>
      </c>
      <c r="P564" t="str">
        <f t="shared" si="107"/>
        <v>Insert into CONTA_RECEITA_DESPESA  (VERSION,ATIVO,DATE_CREATED,LAST_UPDATED,TIPO,CODIGO,DESCRICAO,ANALITICO,TAMANHO) values (0,'S',sysdate,sysdate,'D','3380410000','CONTRIBUIÇÕES','S',6);</v>
      </c>
    </row>
    <row r="565" spans="1:16" ht="17" thickBot="1" x14ac:dyDescent="0.25">
      <c r="A565" s="11" t="str">
        <f t="shared" si="108"/>
        <v>3</v>
      </c>
      <c r="B565" s="12" t="str">
        <f t="shared" si="109"/>
        <v>3</v>
      </c>
      <c r="C565" s="13" t="str">
        <f t="shared" si="110"/>
        <v>80</v>
      </c>
      <c r="D565" s="13" t="str">
        <f t="shared" si="111"/>
        <v>92</v>
      </c>
      <c r="E565" s="13" t="str">
        <f t="shared" si="112"/>
        <v>00</v>
      </c>
      <c r="F565" s="14" t="str">
        <f t="shared" si="113"/>
        <v>00</v>
      </c>
      <c r="G565" s="18">
        <v>3380920000</v>
      </c>
      <c r="H565" s="15" t="s">
        <v>172</v>
      </c>
      <c r="I565" s="12" t="s">
        <v>13</v>
      </c>
      <c r="K565" t="str">
        <f t="shared" si="102"/>
        <v>3380920000</v>
      </c>
      <c r="L565" t="str">
        <f t="shared" si="103"/>
        <v>'3380920000'</v>
      </c>
      <c r="M565" t="str">
        <f t="shared" si="104"/>
        <v>'DESPESAS DE EXERCÍCIOS ANTERIORES'</v>
      </c>
      <c r="N565" t="str">
        <f t="shared" si="105"/>
        <v>'S'</v>
      </c>
      <c r="O565">
        <f t="shared" si="106"/>
        <v>6</v>
      </c>
      <c r="P565" t="str">
        <f t="shared" si="107"/>
        <v>Insert into CONTA_RECEITA_DESPESA  (VERSION,ATIVO,DATE_CREATED,LAST_UPDATED,TIPO,CODIGO,DESCRICAO,ANALITICO,TAMANHO) values (0,'S',sysdate,sysdate,'D','3380920000','DESPESAS DE EXERCÍCIOS ANTERIORES','S',6);</v>
      </c>
    </row>
    <row r="566" spans="1:16" ht="17" thickBot="1" x14ac:dyDescent="0.25">
      <c r="A566" s="11" t="str">
        <f t="shared" si="108"/>
        <v>3</v>
      </c>
      <c r="B566" s="12" t="str">
        <f t="shared" si="109"/>
        <v>3</v>
      </c>
      <c r="C566" s="13" t="str">
        <f t="shared" si="110"/>
        <v>80</v>
      </c>
      <c r="D566" s="13" t="str">
        <f t="shared" si="111"/>
        <v>99</v>
      </c>
      <c r="E566" s="13" t="str">
        <f t="shared" si="112"/>
        <v>00</v>
      </c>
      <c r="F566" s="14" t="str">
        <f t="shared" si="113"/>
        <v>00</v>
      </c>
      <c r="G566" s="18">
        <v>3380990000</v>
      </c>
      <c r="H566" s="15" t="s">
        <v>17</v>
      </c>
      <c r="I566" s="12" t="s">
        <v>13</v>
      </c>
      <c r="K566" t="str">
        <f t="shared" si="102"/>
        <v>3380990000</v>
      </c>
      <c r="L566" t="str">
        <f t="shared" si="103"/>
        <v>'3380990000'</v>
      </c>
      <c r="M566" t="str">
        <f t="shared" si="104"/>
        <v>'ELEMENTO GENÉRICO'</v>
      </c>
      <c r="N566" t="str">
        <f t="shared" si="105"/>
        <v>'S'</v>
      </c>
      <c r="O566">
        <f t="shared" si="106"/>
        <v>6</v>
      </c>
      <c r="P566" t="str">
        <f t="shared" si="107"/>
        <v>Insert into CONTA_RECEITA_DESPESA  (VERSION,ATIVO,DATE_CREATED,LAST_UPDATED,TIPO,CODIGO,DESCRICAO,ANALITICO,TAMANHO) values (0,'S',sysdate,sysdate,'D','3380990000','ELEMENTO GENÉRICO','S',6);</v>
      </c>
    </row>
    <row r="567" spans="1:16" ht="17" thickBot="1" x14ac:dyDescent="0.25">
      <c r="A567" s="11" t="str">
        <f t="shared" si="108"/>
        <v>3</v>
      </c>
      <c r="B567" s="12" t="str">
        <f t="shared" si="109"/>
        <v>3</v>
      </c>
      <c r="C567" s="13" t="str">
        <f t="shared" si="110"/>
        <v>90</v>
      </c>
      <c r="D567" s="13" t="str">
        <f t="shared" si="111"/>
        <v>00</v>
      </c>
      <c r="E567" s="13" t="str">
        <f t="shared" si="112"/>
        <v>00</v>
      </c>
      <c r="F567" s="14" t="str">
        <f t="shared" si="113"/>
        <v>00</v>
      </c>
      <c r="G567" s="18">
        <v>3390000000</v>
      </c>
      <c r="H567" s="15" t="s">
        <v>41</v>
      </c>
      <c r="I567" s="12" t="s">
        <v>10</v>
      </c>
      <c r="K567" t="str">
        <f t="shared" si="102"/>
        <v>3390000000</v>
      </c>
      <c r="L567" t="str">
        <f t="shared" si="103"/>
        <v>'3390000000'</v>
      </c>
      <c r="M567" t="str">
        <f t="shared" si="104"/>
        <v>'APLICAÇÕES DIRETAS'</v>
      </c>
      <c r="N567" t="str">
        <f t="shared" si="105"/>
        <v>'N'</v>
      </c>
      <c r="O567">
        <f t="shared" si="106"/>
        <v>4</v>
      </c>
      <c r="P567" t="str">
        <f t="shared" si="107"/>
        <v>Insert into CONTA_RECEITA_DESPESA  (VERSION,ATIVO,DATE_CREATED,LAST_UPDATED,TIPO,CODIGO,DESCRICAO,ANALITICO,TAMANHO) values (0,'S',sysdate,sysdate,'D','3390000000','APLICAÇÕES DIRETAS','N',4);</v>
      </c>
    </row>
    <row r="568" spans="1:16" ht="17" thickBot="1" x14ac:dyDescent="0.25">
      <c r="A568" s="11" t="str">
        <f t="shared" si="108"/>
        <v>3</v>
      </c>
      <c r="B568" s="12" t="str">
        <f t="shared" si="109"/>
        <v>3</v>
      </c>
      <c r="C568" s="13" t="str">
        <f t="shared" si="110"/>
        <v>90</v>
      </c>
      <c r="D568" s="13" t="str">
        <f t="shared" si="111"/>
        <v>04</v>
      </c>
      <c r="E568" s="13" t="str">
        <f t="shared" si="112"/>
        <v>00</v>
      </c>
      <c r="F568" s="14" t="str">
        <f t="shared" si="113"/>
        <v>00</v>
      </c>
      <c r="G568" s="18">
        <v>3390040000</v>
      </c>
      <c r="H568" s="15" t="s">
        <v>40</v>
      </c>
      <c r="I568" s="12" t="s">
        <v>13</v>
      </c>
      <c r="K568" t="str">
        <f t="shared" si="102"/>
        <v>3390040000</v>
      </c>
      <c r="L568" t="str">
        <f t="shared" si="103"/>
        <v>'3390040000'</v>
      </c>
      <c r="M568" t="str">
        <f t="shared" si="104"/>
        <v>'CONTRATAÇÃO POR TEMPO DETERMINADO'</v>
      </c>
      <c r="N568" t="str">
        <f t="shared" si="105"/>
        <v>'S'</v>
      </c>
      <c r="O568">
        <f t="shared" si="106"/>
        <v>6</v>
      </c>
      <c r="P568" t="str">
        <f t="shared" si="107"/>
        <v>Insert into CONTA_RECEITA_DESPESA  (VERSION,ATIVO,DATE_CREATED,LAST_UPDATED,TIPO,CODIGO,DESCRICAO,ANALITICO,TAMANHO) values (0,'S',sysdate,sysdate,'D','3390040000','CONTRATAÇÃO POR TEMPO DETERMINADO','S',6);</v>
      </c>
    </row>
    <row r="569" spans="1:16" ht="17" thickBot="1" x14ac:dyDescent="0.25">
      <c r="A569" s="11" t="str">
        <f t="shared" si="108"/>
        <v>3</v>
      </c>
      <c r="B569" s="12" t="str">
        <f t="shared" si="109"/>
        <v>3</v>
      </c>
      <c r="C569" s="13" t="str">
        <f t="shared" si="110"/>
        <v>90</v>
      </c>
      <c r="D569" s="13" t="str">
        <f t="shared" si="111"/>
        <v>06</v>
      </c>
      <c r="E569" s="13" t="str">
        <f t="shared" si="112"/>
        <v>00</v>
      </c>
      <c r="F569" s="14" t="str">
        <f t="shared" si="113"/>
        <v>00</v>
      </c>
      <c r="G569" s="18">
        <v>3390060000</v>
      </c>
      <c r="H569" s="15" t="s">
        <v>343</v>
      </c>
      <c r="I569" s="12" t="s">
        <v>10</v>
      </c>
      <c r="K569" t="str">
        <f t="shared" si="102"/>
        <v>3390060000</v>
      </c>
      <c r="L569" t="str">
        <f t="shared" si="103"/>
        <v>'3390060000'</v>
      </c>
      <c r="M569" t="str">
        <f t="shared" si="104"/>
        <v>'BENEFÍCIO MENSAL AO DEFICIENTE E AO IDOSO'</v>
      </c>
      <c r="N569" t="str">
        <f t="shared" si="105"/>
        <v>'N'</v>
      </c>
      <c r="O569">
        <f t="shared" si="106"/>
        <v>6</v>
      </c>
      <c r="P569" t="str">
        <f t="shared" si="107"/>
        <v>Insert into CONTA_RECEITA_DESPESA  (VERSION,ATIVO,DATE_CREATED,LAST_UPDATED,TIPO,CODIGO,DESCRICAO,ANALITICO,TAMANHO) values (0,'S',sysdate,sysdate,'D','3390060000','BENEFÍCIO MENSAL AO DEFICIENTE E AO IDOSO','N',6);</v>
      </c>
    </row>
    <row r="570" spans="1:16" ht="17" thickBot="1" x14ac:dyDescent="0.25">
      <c r="A570" s="11" t="str">
        <f t="shared" si="108"/>
        <v>3</v>
      </c>
      <c r="B570" s="12" t="str">
        <f t="shared" si="109"/>
        <v>3</v>
      </c>
      <c r="C570" s="13" t="str">
        <f t="shared" si="110"/>
        <v>90</v>
      </c>
      <c r="D570" s="13" t="str">
        <f t="shared" si="111"/>
        <v>06</v>
      </c>
      <c r="E570" s="13" t="str">
        <f t="shared" si="112"/>
        <v>01</v>
      </c>
      <c r="F570" s="14" t="str">
        <f t="shared" si="113"/>
        <v>00</v>
      </c>
      <c r="G570" s="18">
        <v>3390060100</v>
      </c>
      <c r="H570" s="15" t="s">
        <v>344</v>
      </c>
      <c r="I570" s="12" t="s">
        <v>13</v>
      </c>
      <c r="K570" t="str">
        <f t="shared" si="102"/>
        <v>3390060100</v>
      </c>
      <c r="L570" t="str">
        <f t="shared" si="103"/>
        <v>'3390060100'</v>
      </c>
      <c r="M570" t="str">
        <f t="shared" si="104"/>
        <v>'BENEFICIO AO DEFICIENTE'</v>
      </c>
      <c r="N570" t="str">
        <f t="shared" si="105"/>
        <v>'S'</v>
      </c>
      <c r="O570">
        <f t="shared" si="106"/>
        <v>8</v>
      </c>
      <c r="P570" t="str">
        <f t="shared" si="107"/>
        <v>Insert into CONTA_RECEITA_DESPESA  (VERSION,ATIVO,DATE_CREATED,LAST_UPDATED,TIPO,CODIGO,DESCRICAO,ANALITICO,TAMANHO) values (0,'S',sysdate,sysdate,'D','3390060100','BENEFICIO AO DEFICIENTE','S',8);</v>
      </c>
    </row>
    <row r="571" spans="1:16" ht="17" thickBot="1" x14ac:dyDescent="0.25">
      <c r="A571" s="11" t="str">
        <f t="shared" si="108"/>
        <v>3</v>
      </c>
      <c r="B571" s="12" t="str">
        <f t="shared" si="109"/>
        <v>3</v>
      </c>
      <c r="C571" s="13" t="str">
        <f t="shared" si="110"/>
        <v>90</v>
      </c>
      <c r="D571" s="13" t="str">
        <f t="shared" si="111"/>
        <v>06</v>
      </c>
      <c r="E571" s="13" t="str">
        <f t="shared" si="112"/>
        <v>02</v>
      </c>
      <c r="F571" s="14" t="str">
        <f t="shared" si="113"/>
        <v>00</v>
      </c>
      <c r="G571" s="18">
        <v>3390060200</v>
      </c>
      <c r="H571" s="15" t="s">
        <v>345</v>
      </c>
      <c r="I571" s="12" t="s">
        <v>13</v>
      </c>
      <c r="K571" t="str">
        <f t="shared" si="102"/>
        <v>3390060200</v>
      </c>
      <c r="L571" t="str">
        <f t="shared" si="103"/>
        <v>'3390060200'</v>
      </c>
      <c r="M571" t="str">
        <f t="shared" si="104"/>
        <v>'BENEFICIO AO IDOSO'</v>
      </c>
      <c r="N571" t="str">
        <f t="shared" si="105"/>
        <v>'S'</v>
      </c>
      <c r="O571">
        <f t="shared" si="106"/>
        <v>8</v>
      </c>
      <c r="P571" t="str">
        <f t="shared" si="107"/>
        <v>Insert into CONTA_RECEITA_DESPESA  (VERSION,ATIVO,DATE_CREATED,LAST_UPDATED,TIPO,CODIGO,DESCRICAO,ANALITICO,TAMANHO) values (0,'S',sysdate,sysdate,'D','3390060200','BENEFICIO AO IDOSO','S',8);</v>
      </c>
    </row>
    <row r="572" spans="1:16" ht="17" thickBot="1" x14ac:dyDescent="0.25">
      <c r="A572" s="11" t="str">
        <f t="shared" si="108"/>
        <v>3</v>
      </c>
      <c r="B572" s="12" t="str">
        <f t="shared" si="109"/>
        <v>3</v>
      </c>
      <c r="C572" s="13" t="str">
        <f t="shared" si="110"/>
        <v>90</v>
      </c>
      <c r="D572" s="13" t="str">
        <f t="shared" si="111"/>
        <v>06</v>
      </c>
      <c r="E572" s="13" t="str">
        <f t="shared" si="112"/>
        <v>03</v>
      </c>
      <c r="F572" s="14" t="str">
        <f t="shared" si="113"/>
        <v>00</v>
      </c>
      <c r="G572" s="18">
        <v>3390060300</v>
      </c>
      <c r="H572" s="15" t="s">
        <v>346</v>
      </c>
      <c r="I572" s="12" t="s">
        <v>13</v>
      </c>
      <c r="K572" t="str">
        <f t="shared" si="102"/>
        <v>3390060300</v>
      </c>
      <c r="L572" t="str">
        <f t="shared" si="103"/>
        <v>'3390060300'</v>
      </c>
      <c r="M572" t="str">
        <f t="shared" si="104"/>
        <v>'RENDA MENSAL VITALICIA - INVALIDEZ'</v>
      </c>
      <c r="N572" t="str">
        <f t="shared" si="105"/>
        <v>'S'</v>
      </c>
      <c r="O572">
        <f t="shared" si="106"/>
        <v>8</v>
      </c>
      <c r="P572" t="str">
        <f t="shared" si="107"/>
        <v>Insert into CONTA_RECEITA_DESPESA  (VERSION,ATIVO,DATE_CREATED,LAST_UPDATED,TIPO,CODIGO,DESCRICAO,ANALITICO,TAMANHO) values (0,'S',sysdate,sysdate,'D','3390060300','RENDA MENSAL VITALICIA - INVALIDEZ','S',8);</v>
      </c>
    </row>
    <row r="573" spans="1:16" ht="17" thickBot="1" x14ac:dyDescent="0.25">
      <c r="A573" s="11" t="str">
        <f t="shared" si="108"/>
        <v>3</v>
      </c>
      <c r="B573" s="12" t="str">
        <f t="shared" si="109"/>
        <v>3</v>
      </c>
      <c r="C573" s="13" t="str">
        <f t="shared" si="110"/>
        <v>90</v>
      </c>
      <c r="D573" s="13" t="str">
        <f t="shared" si="111"/>
        <v>06</v>
      </c>
      <c r="E573" s="13" t="str">
        <f t="shared" si="112"/>
        <v>04</v>
      </c>
      <c r="F573" s="14" t="str">
        <f t="shared" si="113"/>
        <v>00</v>
      </c>
      <c r="G573" s="18">
        <v>3390060400</v>
      </c>
      <c r="H573" s="15" t="s">
        <v>347</v>
      </c>
      <c r="I573" s="12" t="s">
        <v>13</v>
      </c>
      <c r="K573" t="str">
        <f t="shared" si="102"/>
        <v>3390060400</v>
      </c>
      <c r="L573" t="str">
        <f t="shared" si="103"/>
        <v>'3390060400'</v>
      </c>
      <c r="M573" t="str">
        <f t="shared" si="104"/>
        <v>'RENDA MENSAL VITALICIA - IDADE'</v>
      </c>
      <c r="N573" t="str">
        <f t="shared" si="105"/>
        <v>'S'</v>
      </c>
      <c r="O573">
        <f t="shared" si="106"/>
        <v>8</v>
      </c>
      <c r="P573" t="str">
        <f t="shared" si="107"/>
        <v>Insert into CONTA_RECEITA_DESPESA  (VERSION,ATIVO,DATE_CREATED,LAST_UPDATED,TIPO,CODIGO,DESCRICAO,ANALITICO,TAMANHO) values (0,'S',sysdate,sysdate,'D','3390060400','RENDA MENSAL VITALICIA - IDADE','S',8);</v>
      </c>
    </row>
    <row r="574" spans="1:16" ht="17" thickBot="1" x14ac:dyDescent="0.25">
      <c r="A574" s="11" t="str">
        <f t="shared" si="108"/>
        <v>3</v>
      </c>
      <c r="B574" s="12" t="str">
        <f t="shared" si="109"/>
        <v>3</v>
      </c>
      <c r="C574" s="13" t="str">
        <f t="shared" si="110"/>
        <v>90</v>
      </c>
      <c r="D574" s="13" t="str">
        <f t="shared" si="111"/>
        <v>06</v>
      </c>
      <c r="E574" s="13" t="str">
        <f t="shared" si="112"/>
        <v>05</v>
      </c>
      <c r="F574" s="14" t="str">
        <f t="shared" si="113"/>
        <v>00</v>
      </c>
      <c r="G574" s="18">
        <v>3390060500</v>
      </c>
      <c r="H574" s="15" t="s">
        <v>348</v>
      </c>
      <c r="I574" s="12" t="s">
        <v>13</v>
      </c>
      <c r="K574" t="str">
        <f t="shared" si="102"/>
        <v>3390060500</v>
      </c>
      <c r="L574" t="str">
        <f t="shared" si="103"/>
        <v>'3390060500'</v>
      </c>
      <c r="M574" t="str">
        <f t="shared" si="104"/>
        <v>'AUXILIO COM DESLOC.P/EXAME FORA DO DOMICILIO'</v>
      </c>
      <c r="N574" t="str">
        <f t="shared" si="105"/>
        <v>'S'</v>
      </c>
      <c r="O574">
        <f t="shared" si="106"/>
        <v>8</v>
      </c>
      <c r="P574" t="str">
        <f t="shared" si="107"/>
        <v>Insert into CONTA_RECEITA_DESPESA  (VERSION,ATIVO,DATE_CREATED,LAST_UPDATED,TIPO,CODIGO,DESCRICAO,ANALITICO,TAMANHO) values (0,'S',sysdate,sysdate,'D','3390060500','AUXILIO COM DESLOC.P/EXAME FORA DO DOMICILIO','S',8);</v>
      </c>
    </row>
    <row r="575" spans="1:16" ht="17" thickBot="1" x14ac:dyDescent="0.25">
      <c r="A575" s="11" t="str">
        <f t="shared" si="108"/>
        <v>3</v>
      </c>
      <c r="B575" s="12" t="str">
        <f t="shared" si="109"/>
        <v>3</v>
      </c>
      <c r="C575" s="13" t="str">
        <f t="shared" si="110"/>
        <v>90</v>
      </c>
      <c r="D575" s="13" t="str">
        <f t="shared" si="111"/>
        <v>06</v>
      </c>
      <c r="E575" s="13" t="str">
        <f t="shared" si="112"/>
        <v>99</v>
      </c>
      <c r="F575" s="14" t="str">
        <f t="shared" si="113"/>
        <v>00</v>
      </c>
      <c r="G575" s="18">
        <v>3390069900</v>
      </c>
      <c r="H575" s="15" t="s">
        <v>349</v>
      </c>
      <c r="I575" s="12" t="s">
        <v>13</v>
      </c>
      <c r="K575" t="str">
        <f t="shared" si="102"/>
        <v>3390069900</v>
      </c>
      <c r="L575" t="str">
        <f t="shared" si="103"/>
        <v>'3390069900'</v>
      </c>
      <c r="M575" t="str">
        <f t="shared" si="104"/>
        <v>'OUTROS BENEFICIOS AO DEFICIENTE E AO IDOSO'</v>
      </c>
      <c r="N575" t="str">
        <f t="shared" si="105"/>
        <v>'S'</v>
      </c>
      <c r="O575">
        <f t="shared" si="106"/>
        <v>8</v>
      </c>
      <c r="P575" t="str">
        <f t="shared" si="107"/>
        <v>Insert into CONTA_RECEITA_DESPESA  (VERSION,ATIVO,DATE_CREATED,LAST_UPDATED,TIPO,CODIGO,DESCRICAO,ANALITICO,TAMANHO) values (0,'S',sysdate,sysdate,'D','3390069900','OUTROS BENEFICIOS AO DEFICIENTE E AO IDOSO','S',8);</v>
      </c>
    </row>
    <row r="576" spans="1:16" ht="17" thickBot="1" x14ac:dyDescent="0.25">
      <c r="A576" s="11" t="str">
        <f t="shared" si="108"/>
        <v>3</v>
      </c>
      <c r="B576" s="12" t="str">
        <f t="shared" si="109"/>
        <v>3</v>
      </c>
      <c r="C576" s="13" t="str">
        <f t="shared" si="110"/>
        <v>90</v>
      </c>
      <c r="D576" s="13" t="str">
        <f t="shared" si="111"/>
        <v>08</v>
      </c>
      <c r="E576" s="13" t="str">
        <f t="shared" si="112"/>
        <v>00</v>
      </c>
      <c r="F576" s="14" t="str">
        <f t="shared" si="113"/>
        <v>00</v>
      </c>
      <c r="G576" s="18">
        <v>3390080000</v>
      </c>
      <c r="H576" s="15" t="s">
        <v>350</v>
      </c>
      <c r="I576" s="12" t="s">
        <v>10</v>
      </c>
      <c r="K576" t="str">
        <f t="shared" si="102"/>
        <v>3390080000</v>
      </c>
      <c r="L576" t="str">
        <f t="shared" si="103"/>
        <v>'3390080000'</v>
      </c>
      <c r="M576" t="str">
        <f t="shared" si="104"/>
        <v>'OUTROS BENEFÍCIOS ASSISTENCIAIS DO SERVIDOR E DO MILITAR '</v>
      </c>
      <c r="N576" t="str">
        <f t="shared" si="105"/>
        <v>'N'</v>
      </c>
      <c r="O576">
        <f t="shared" si="106"/>
        <v>6</v>
      </c>
      <c r="P576" t="str">
        <f t="shared" si="107"/>
        <v>Insert into CONTA_RECEITA_DESPESA  (VERSION,ATIVO,DATE_CREATED,LAST_UPDATED,TIPO,CODIGO,DESCRICAO,ANALITICO,TAMANHO) values (0,'S',sysdate,sysdate,'D','3390080000','OUTROS BENEFÍCIOS ASSISTENCIAIS DO SERVIDOR E DO MILITAR ','N',6);</v>
      </c>
    </row>
    <row r="577" spans="1:16" ht="17" thickBot="1" x14ac:dyDescent="0.25">
      <c r="A577" s="11" t="str">
        <f t="shared" si="108"/>
        <v>3</v>
      </c>
      <c r="B577" s="12" t="str">
        <f t="shared" si="109"/>
        <v>3</v>
      </c>
      <c r="C577" s="13" t="str">
        <f t="shared" si="110"/>
        <v>90</v>
      </c>
      <c r="D577" s="13" t="str">
        <f t="shared" si="111"/>
        <v>08</v>
      </c>
      <c r="E577" s="13" t="str">
        <f t="shared" si="112"/>
        <v>01</v>
      </c>
      <c r="F577" s="14" t="str">
        <f t="shared" si="113"/>
        <v>00</v>
      </c>
      <c r="G577" s="18">
        <v>3390080100</v>
      </c>
      <c r="H577" s="15" t="s">
        <v>351</v>
      </c>
      <c r="I577" s="12" t="s">
        <v>13</v>
      </c>
      <c r="K577" t="str">
        <f t="shared" si="102"/>
        <v>3390080100</v>
      </c>
      <c r="L577" t="str">
        <f t="shared" si="103"/>
        <v>'3390080100'</v>
      </c>
      <c r="M577" t="str">
        <f t="shared" si="104"/>
        <v>'AUXILIO-FUNERAL'</v>
      </c>
      <c r="N577" t="str">
        <f t="shared" si="105"/>
        <v>'S'</v>
      </c>
      <c r="O577">
        <f t="shared" si="106"/>
        <v>8</v>
      </c>
      <c r="P577" t="str">
        <f t="shared" si="107"/>
        <v>Insert into CONTA_RECEITA_DESPESA  (VERSION,ATIVO,DATE_CREATED,LAST_UPDATED,TIPO,CODIGO,DESCRICAO,ANALITICO,TAMANHO) values (0,'S',sysdate,sysdate,'D','3390080100','AUXILIO-FUNERAL','S',8);</v>
      </c>
    </row>
    <row r="578" spans="1:16" ht="17" thickBot="1" x14ac:dyDescent="0.25">
      <c r="A578" s="11" t="str">
        <f t="shared" si="108"/>
        <v>3</v>
      </c>
      <c r="B578" s="12" t="str">
        <f t="shared" si="109"/>
        <v>3</v>
      </c>
      <c r="C578" s="13" t="str">
        <f t="shared" si="110"/>
        <v>90</v>
      </c>
      <c r="D578" s="13" t="str">
        <f t="shared" si="111"/>
        <v>08</v>
      </c>
      <c r="E578" s="13" t="str">
        <f t="shared" si="112"/>
        <v>05</v>
      </c>
      <c r="F578" s="14" t="str">
        <f t="shared" si="113"/>
        <v>00</v>
      </c>
      <c r="G578" s="18">
        <v>3390080500</v>
      </c>
      <c r="H578" s="15" t="s">
        <v>352</v>
      </c>
      <c r="I578" s="12" t="s">
        <v>13</v>
      </c>
      <c r="K578" t="str">
        <f t="shared" si="102"/>
        <v>3390080500</v>
      </c>
      <c r="L578" t="str">
        <f t="shared" si="103"/>
        <v>'3390080500'</v>
      </c>
      <c r="M578" t="str">
        <f t="shared" si="104"/>
        <v>'AUXILIO NATALIDADE'</v>
      </c>
      <c r="N578" t="str">
        <f t="shared" si="105"/>
        <v>'S'</v>
      </c>
      <c r="O578">
        <f t="shared" si="106"/>
        <v>8</v>
      </c>
      <c r="P578" t="str">
        <f t="shared" si="107"/>
        <v>Insert into CONTA_RECEITA_DESPESA  (VERSION,ATIVO,DATE_CREATED,LAST_UPDATED,TIPO,CODIGO,DESCRICAO,ANALITICO,TAMANHO) values (0,'S',sysdate,sysdate,'D','3390080500','AUXILIO NATALIDADE','S',8);</v>
      </c>
    </row>
    <row r="579" spans="1:16" ht="17" thickBot="1" x14ac:dyDescent="0.25">
      <c r="A579" s="11" t="str">
        <f t="shared" si="108"/>
        <v>3</v>
      </c>
      <c r="B579" s="12" t="str">
        <f t="shared" si="109"/>
        <v>3</v>
      </c>
      <c r="C579" s="13" t="str">
        <f t="shared" si="110"/>
        <v>90</v>
      </c>
      <c r="D579" s="13" t="str">
        <f t="shared" si="111"/>
        <v>08</v>
      </c>
      <c r="E579" s="13" t="str">
        <f t="shared" si="112"/>
        <v>09</v>
      </c>
      <c r="F579" s="14" t="str">
        <f t="shared" si="113"/>
        <v>00</v>
      </c>
      <c r="G579" s="18">
        <v>3390080900</v>
      </c>
      <c r="H579" s="15" t="s">
        <v>353</v>
      </c>
      <c r="I579" s="12" t="s">
        <v>13</v>
      </c>
      <c r="K579" t="str">
        <f t="shared" si="102"/>
        <v>3390080900</v>
      </c>
      <c r="L579" t="str">
        <f t="shared" si="103"/>
        <v>'3390080900'</v>
      </c>
      <c r="M579" t="str">
        <f t="shared" si="104"/>
        <v>'AUXILIO CRECHE '</v>
      </c>
      <c r="N579" t="str">
        <f t="shared" si="105"/>
        <v>'S'</v>
      </c>
      <c r="O579">
        <f t="shared" si="106"/>
        <v>8</v>
      </c>
      <c r="P579" t="str">
        <f t="shared" si="107"/>
        <v>Insert into CONTA_RECEITA_DESPESA  (VERSION,ATIVO,DATE_CREATED,LAST_UPDATED,TIPO,CODIGO,DESCRICAO,ANALITICO,TAMANHO) values (0,'S',sysdate,sysdate,'D','3390080900','AUXILIO CRECHE ','S',8);</v>
      </c>
    </row>
    <row r="580" spans="1:16" ht="17" thickBot="1" x14ac:dyDescent="0.25">
      <c r="A580" s="11" t="str">
        <f t="shared" si="108"/>
        <v>3</v>
      </c>
      <c r="B580" s="12" t="str">
        <f t="shared" si="109"/>
        <v>3</v>
      </c>
      <c r="C580" s="13" t="str">
        <f t="shared" si="110"/>
        <v>90</v>
      </c>
      <c r="D580" s="13" t="str">
        <f t="shared" si="111"/>
        <v>08</v>
      </c>
      <c r="E580" s="13" t="str">
        <f t="shared" si="112"/>
        <v>11</v>
      </c>
      <c r="F580" s="14" t="str">
        <f t="shared" si="113"/>
        <v>00</v>
      </c>
      <c r="G580" s="18">
        <v>3390081100</v>
      </c>
      <c r="H580" s="15" t="s">
        <v>354</v>
      </c>
      <c r="I580" s="12" t="s">
        <v>13</v>
      </c>
      <c r="K580" t="str">
        <f t="shared" si="102"/>
        <v>3390081100</v>
      </c>
      <c r="L580" t="str">
        <f t="shared" si="103"/>
        <v>'3390081100'</v>
      </c>
      <c r="M580" t="str">
        <f t="shared" si="104"/>
        <v>'AUXILIO-SAUDE'</v>
      </c>
      <c r="N580" t="str">
        <f t="shared" si="105"/>
        <v>'S'</v>
      </c>
      <c r="O580">
        <f t="shared" si="106"/>
        <v>8</v>
      </c>
      <c r="P580" t="str">
        <f t="shared" si="107"/>
        <v>Insert into CONTA_RECEITA_DESPESA  (VERSION,ATIVO,DATE_CREATED,LAST_UPDATED,TIPO,CODIGO,DESCRICAO,ANALITICO,TAMANHO) values (0,'S',sysdate,sysdate,'D','3390081100','AUXILIO-SAUDE','S',8);</v>
      </c>
    </row>
    <row r="581" spans="1:16" ht="17" thickBot="1" x14ac:dyDescent="0.25">
      <c r="A581" s="11" t="str">
        <f t="shared" si="108"/>
        <v>3</v>
      </c>
      <c r="B581" s="12" t="str">
        <f t="shared" si="109"/>
        <v>3</v>
      </c>
      <c r="C581" s="13" t="str">
        <f t="shared" si="110"/>
        <v>90</v>
      </c>
      <c r="D581" s="13" t="str">
        <f t="shared" si="111"/>
        <v>08</v>
      </c>
      <c r="E581" s="13" t="str">
        <f t="shared" si="112"/>
        <v>13</v>
      </c>
      <c r="F581" s="14" t="str">
        <f t="shared" si="113"/>
        <v>00</v>
      </c>
      <c r="G581" s="18">
        <v>3390081300</v>
      </c>
      <c r="H581" s="15" t="s">
        <v>355</v>
      </c>
      <c r="I581" s="12" t="s">
        <v>13</v>
      </c>
      <c r="K581" t="str">
        <f t="shared" si="102"/>
        <v>3390081300</v>
      </c>
      <c r="L581" t="str">
        <f t="shared" si="103"/>
        <v>'3390081300'</v>
      </c>
      <c r="M581" t="str">
        <f t="shared" si="104"/>
        <v>'AUXILIO-FAMILIAR - NO EXTERIOR'</v>
      </c>
      <c r="N581" t="str">
        <f t="shared" si="105"/>
        <v>'S'</v>
      </c>
      <c r="O581">
        <f t="shared" si="106"/>
        <v>8</v>
      </c>
      <c r="P581" t="str">
        <f t="shared" si="107"/>
        <v>Insert into CONTA_RECEITA_DESPESA  (VERSION,ATIVO,DATE_CREATED,LAST_UPDATED,TIPO,CODIGO,DESCRICAO,ANALITICO,TAMANHO) values (0,'S',sysdate,sysdate,'D','3390081300','AUXILIO-FAMILIAR - NO EXTERIOR','S',8);</v>
      </c>
    </row>
    <row r="582" spans="1:16" ht="17" thickBot="1" x14ac:dyDescent="0.25">
      <c r="A582" s="11" t="str">
        <f t="shared" si="108"/>
        <v>3</v>
      </c>
      <c r="B582" s="12" t="str">
        <f t="shared" si="109"/>
        <v>3</v>
      </c>
      <c r="C582" s="13" t="str">
        <f t="shared" si="110"/>
        <v>90</v>
      </c>
      <c r="D582" s="13" t="str">
        <f t="shared" si="111"/>
        <v>08</v>
      </c>
      <c r="E582" s="13" t="str">
        <f t="shared" si="112"/>
        <v>14</v>
      </c>
      <c r="F582" s="14" t="str">
        <f t="shared" si="113"/>
        <v>00</v>
      </c>
      <c r="G582" s="18">
        <v>3390081400</v>
      </c>
      <c r="H582" s="15" t="s">
        <v>356</v>
      </c>
      <c r="I582" s="12" t="s">
        <v>13</v>
      </c>
      <c r="K582" t="str">
        <f t="shared" ref="K582:K645" si="114">SUBSTITUTE(G582,".","")</f>
        <v>3390081400</v>
      </c>
      <c r="L582" t="str">
        <f t="shared" ref="L582:L645" si="115">_xlfn.CONCAT("'",K582,"'")</f>
        <v>'3390081400'</v>
      </c>
      <c r="M582" t="str">
        <f t="shared" ref="M582:M645" si="116">_xlfn.CONCAT("'",CLEAN(H582),"'")</f>
        <v>'AUXILIO DEFICIENTE'</v>
      </c>
      <c r="N582" t="str">
        <f t="shared" ref="N582:N645" si="117">IF(TRIM(I582)="Sintética","'N'",IF(TRIM(I582)="Analítica","'S'","*ERR0*"))</f>
        <v>'S'</v>
      </c>
      <c r="O582">
        <f t="shared" ref="O582:O645" si="118">IF(RIGHT(K582,2)&lt;&gt;"00",10,IF(MID(K582,7,2)&lt;&gt;"00",8,IF(MID(K582,5,2)&lt;&gt;"00",6,IF(MID(K582,3,2)&lt;&gt;"00",4,IF(MID(K582,2,1)&lt;&gt;"0",2,IF(LEFT(K582,1)&lt;&gt;"0",1,"*ERR0*"))))))</f>
        <v>8</v>
      </c>
      <c r="P582" t="str">
        <f t="shared" ref="P582:P645" si="119">_xlfn.CONCAT("Insert into CONTA_RECEITA_DESPESA  (VERSION,ATIVO,DATE_CREATED,LAST_UPDATED,TIPO,CODIGO,DESCRICAO,ANALITICO,TAMANHO) values (0,'S',sysdate,sysdate,'D',",L582,",",M582,",",N582,",",O582,");")</f>
        <v>Insert into CONTA_RECEITA_DESPESA  (VERSION,ATIVO,DATE_CREATED,LAST_UPDATED,TIPO,CODIGO,DESCRICAO,ANALITICO,TAMANHO) values (0,'S',sysdate,sysdate,'D','3390081400','AUXILIO DEFICIENTE','S',8);</v>
      </c>
    </row>
    <row r="583" spans="1:16" ht="17" thickBot="1" x14ac:dyDescent="0.25">
      <c r="A583" s="11" t="str">
        <f t="shared" si="108"/>
        <v>3</v>
      </c>
      <c r="B583" s="12" t="str">
        <f t="shared" si="109"/>
        <v>3</v>
      </c>
      <c r="C583" s="13" t="str">
        <f t="shared" si="110"/>
        <v>90</v>
      </c>
      <c r="D583" s="13" t="str">
        <f t="shared" si="111"/>
        <v>08</v>
      </c>
      <c r="E583" s="13" t="str">
        <f t="shared" si="112"/>
        <v>15</v>
      </c>
      <c r="F583" s="14" t="str">
        <f t="shared" si="113"/>
        <v>00</v>
      </c>
      <c r="G583" s="18">
        <v>3390081500</v>
      </c>
      <c r="H583" s="15" t="s">
        <v>357</v>
      </c>
      <c r="I583" s="12" t="s">
        <v>13</v>
      </c>
      <c r="K583" t="str">
        <f t="shared" si="114"/>
        <v>3390081500</v>
      </c>
      <c r="L583" t="str">
        <f t="shared" si="115"/>
        <v>'3390081500'</v>
      </c>
      <c r="M583" t="str">
        <f t="shared" si="116"/>
        <v>'AUXILIO ESCOLA'</v>
      </c>
      <c r="N583" t="str">
        <f t="shared" si="117"/>
        <v>'S'</v>
      </c>
      <c r="O583">
        <f t="shared" si="118"/>
        <v>8</v>
      </c>
      <c r="P583" t="str">
        <f t="shared" si="119"/>
        <v>Insert into CONTA_RECEITA_DESPESA  (VERSION,ATIVO,DATE_CREATED,LAST_UPDATED,TIPO,CODIGO,DESCRICAO,ANALITICO,TAMANHO) values (0,'S',sysdate,sysdate,'D','3390081500','AUXILIO ESCOLA','S',8);</v>
      </c>
    </row>
    <row r="584" spans="1:16" ht="17" thickBot="1" x14ac:dyDescent="0.25">
      <c r="A584" s="11" t="str">
        <f t="shared" si="108"/>
        <v>3</v>
      </c>
      <c r="B584" s="12" t="str">
        <f t="shared" si="109"/>
        <v>3</v>
      </c>
      <c r="C584" s="13" t="str">
        <f t="shared" si="110"/>
        <v>90</v>
      </c>
      <c r="D584" s="13" t="str">
        <f t="shared" si="111"/>
        <v>08</v>
      </c>
      <c r="E584" s="13" t="str">
        <f t="shared" si="112"/>
        <v>46</v>
      </c>
      <c r="F584" s="14" t="str">
        <f t="shared" si="113"/>
        <v>00</v>
      </c>
      <c r="G584" s="18">
        <v>3390084600</v>
      </c>
      <c r="H584" s="15" t="s">
        <v>358</v>
      </c>
      <c r="I584" s="12" t="s">
        <v>13</v>
      </c>
      <c r="K584" t="str">
        <f t="shared" si="114"/>
        <v>3390084600</v>
      </c>
      <c r="L584" t="str">
        <f t="shared" si="115"/>
        <v>'3390084600'</v>
      </c>
      <c r="M584" t="str">
        <f t="shared" si="116"/>
        <v>'AUXILIO ODONTOLOGICO '</v>
      </c>
      <c r="N584" t="str">
        <f t="shared" si="117"/>
        <v>'S'</v>
      </c>
      <c r="O584">
        <f t="shared" si="118"/>
        <v>8</v>
      </c>
      <c r="P584" t="str">
        <f t="shared" si="119"/>
        <v>Insert into CONTA_RECEITA_DESPESA  (VERSION,ATIVO,DATE_CREATED,LAST_UPDATED,TIPO,CODIGO,DESCRICAO,ANALITICO,TAMANHO) values (0,'S',sysdate,sysdate,'D','3390084600','AUXILIO ODONTOLOGICO ','S',8);</v>
      </c>
    </row>
    <row r="585" spans="1:16" ht="17" thickBot="1" x14ac:dyDescent="0.25">
      <c r="A585" s="11" t="str">
        <f t="shared" ref="A585:A648" si="120">MID($G585,1,1)</f>
        <v>3</v>
      </c>
      <c r="B585" s="12" t="str">
        <f t="shared" ref="B585:B648" si="121">MID($G585,2,1)</f>
        <v>3</v>
      </c>
      <c r="C585" s="13" t="str">
        <f t="shared" ref="C585:C648" si="122">MID($G585,3,2)</f>
        <v>90</v>
      </c>
      <c r="D585" s="13" t="str">
        <f t="shared" ref="D585:D648" si="123">MID($G585,5,2)</f>
        <v>08</v>
      </c>
      <c r="E585" s="13" t="str">
        <f t="shared" ref="E585:E648" si="124">MID($G585,7,2)</f>
        <v>47</v>
      </c>
      <c r="F585" s="14" t="str">
        <f t="shared" ref="F585:F648" si="125">MID($G585,9,2)</f>
        <v>00</v>
      </c>
      <c r="G585" s="18">
        <v>3390084700</v>
      </c>
      <c r="H585" s="15" t="s">
        <v>359</v>
      </c>
      <c r="I585" s="12" t="s">
        <v>13</v>
      </c>
      <c r="K585" t="str">
        <f t="shared" si="114"/>
        <v>3390084700</v>
      </c>
      <c r="L585" t="str">
        <f t="shared" si="115"/>
        <v>'3390084700'</v>
      </c>
      <c r="M585" t="str">
        <f t="shared" si="116"/>
        <v>'AUXILIO OFTALMOLOGICO'</v>
      </c>
      <c r="N585" t="str">
        <f t="shared" si="117"/>
        <v>'S'</v>
      </c>
      <c r="O585">
        <f t="shared" si="118"/>
        <v>8</v>
      </c>
      <c r="P585" t="str">
        <f t="shared" si="119"/>
        <v>Insert into CONTA_RECEITA_DESPESA  (VERSION,ATIVO,DATE_CREATED,LAST_UPDATED,TIPO,CODIGO,DESCRICAO,ANALITICO,TAMANHO) values (0,'S',sysdate,sysdate,'D','3390084700','AUXILIO OFTALMOLOGICO','S',8);</v>
      </c>
    </row>
    <row r="586" spans="1:16" ht="17" thickBot="1" x14ac:dyDescent="0.25">
      <c r="A586" s="11" t="str">
        <f t="shared" si="120"/>
        <v>3</v>
      </c>
      <c r="B586" s="12" t="str">
        <f t="shared" si="121"/>
        <v>3</v>
      </c>
      <c r="C586" s="13" t="str">
        <f t="shared" si="122"/>
        <v>90</v>
      </c>
      <c r="D586" s="13" t="str">
        <f t="shared" si="123"/>
        <v>08</v>
      </c>
      <c r="E586" s="13" t="str">
        <f t="shared" si="124"/>
        <v>48</v>
      </c>
      <c r="F586" s="14" t="str">
        <f t="shared" si="125"/>
        <v>00</v>
      </c>
      <c r="G586" s="18">
        <v>3390084800</v>
      </c>
      <c r="H586" s="15" t="s">
        <v>360</v>
      </c>
      <c r="I586" s="12" t="s">
        <v>13</v>
      </c>
      <c r="K586" t="str">
        <f t="shared" si="114"/>
        <v>3390084800</v>
      </c>
      <c r="L586" t="str">
        <f t="shared" si="115"/>
        <v>'3390084800'</v>
      </c>
      <c r="M586" t="str">
        <f t="shared" si="116"/>
        <v>'AUXILIO MEDICAMENTO'</v>
      </c>
      <c r="N586" t="str">
        <f t="shared" si="117"/>
        <v>'S'</v>
      </c>
      <c r="O586">
        <f t="shared" si="118"/>
        <v>8</v>
      </c>
      <c r="P586" t="str">
        <f t="shared" si="119"/>
        <v>Insert into CONTA_RECEITA_DESPESA  (VERSION,ATIVO,DATE_CREATED,LAST_UPDATED,TIPO,CODIGO,DESCRICAO,ANALITICO,TAMANHO) values (0,'S',sysdate,sysdate,'D','3390084800','AUXILIO MEDICAMENTO','S',8);</v>
      </c>
    </row>
    <row r="587" spans="1:16" ht="17" thickBot="1" x14ac:dyDescent="0.25">
      <c r="A587" s="11" t="str">
        <f t="shared" si="120"/>
        <v>3</v>
      </c>
      <c r="B587" s="12" t="str">
        <f t="shared" si="121"/>
        <v>3</v>
      </c>
      <c r="C587" s="13" t="str">
        <f t="shared" si="122"/>
        <v>90</v>
      </c>
      <c r="D587" s="13" t="str">
        <f t="shared" si="123"/>
        <v>08</v>
      </c>
      <c r="E587" s="13" t="str">
        <f t="shared" si="124"/>
        <v>53</v>
      </c>
      <c r="F587" s="14" t="str">
        <f t="shared" si="125"/>
        <v>00</v>
      </c>
      <c r="G587" s="18">
        <v>3390085300</v>
      </c>
      <c r="H587" s="15" t="s">
        <v>361</v>
      </c>
      <c r="I587" s="12" t="s">
        <v>13</v>
      </c>
      <c r="K587" t="str">
        <f t="shared" si="114"/>
        <v>3390085300</v>
      </c>
      <c r="L587" t="str">
        <f t="shared" si="115"/>
        <v>'3390085300'</v>
      </c>
      <c r="M587" t="str">
        <f t="shared" si="116"/>
        <v>'AUXILIO-RECLUSÃO'</v>
      </c>
      <c r="N587" t="str">
        <f t="shared" si="117"/>
        <v>'S'</v>
      </c>
      <c r="O587">
        <f t="shared" si="118"/>
        <v>8</v>
      </c>
      <c r="P587" t="str">
        <f t="shared" si="119"/>
        <v>Insert into CONTA_RECEITA_DESPESA  (VERSION,ATIVO,DATE_CREATED,LAST_UPDATED,TIPO,CODIGO,DESCRICAO,ANALITICO,TAMANHO) values (0,'S',sysdate,sysdate,'D','3390085300','AUXILIO-RECLUSÃO','S',8);</v>
      </c>
    </row>
    <row r="588" spans="1:16" ht="17" thickBot="1" x14ac:dyDescent="0.25">
      <c r="A588" s="11" t="str">
        <f t="shared" si="120"/>
        <v>3</v>
      </c>
      <c r="B588" s="12" t="str">
        <f t="shared" si="121"/>
        <v>3</v>
      </c>
      <c r="C588" s="13" t="str">
        <f t="shared" si="122"/>
        <v>90</v>
      </c>
      <c r="D588" s="13" t="str">
        <f t="shared" si="123"/>
        <v>08</v>
      </c>
      <c r="E588" s="13" t="str">
        <f t="shared" si="124"/>
        <v>56</v>
      </c>
      <c r="F588" s="14" t="str">
        <f t="shared" si="125"/>
        <v>00</v>
      </c>
      <c r="G588" s="18">
        <v>3390085600</v>
      </c>
      <c r="H588" s="15" t="s">
        <v>362</v>
      </c>
      <c r="I588" s="12" t="s">
        <v>13</v>
      </c>
      <c r="K588" t="str">
        <f t="shared" si="114"/>
        <v>3390085600</v>
      </c>
      <c r="L588" t="str">
        <f t="shared" si="115"/>
        <v>'3390085600'</v>
      </c>
      <c r="M588" t="str">
        <f t="shared" si="116"/>
        <v>'SALARIO FAMILIA'</v>
      </c>
      <c r="N588" t="str">
        <f t="shared" si="117"/>
        <v>'S'</v>
      </c>
      <c r="O588">
        <f t="shared" si="118"/>
        <v>8</v>
      </c>
      <c r="P588" t="str">
        <f t="shared" si="119"/>
        <v>Insert into CONTA_RECEITA_DESPESA  (VERSION,ATIVO,DATE_CREATED,LAST_UPDATED,TIPO,CODIGO,DESCRICAO,ANALITICO,TAMANHO) values (0,'S',sysdate,sysdate,'D','3390085600','SALARIO FAMILIA','S',8);</v>
      </c>
    </row>
    <row r="589" spans="1:16" ht="17" thickBot="1" x14ac:dyDescent="0.25">
      <c r="A589" s="11" t="str">
        <f t="shared" si="120"/>
        <v>3</v>
      </c>
      <c r="B589" s="12" t="str">
        <f t="shared" si="121"/>
        <v>3</v>
      </c>
      <c r="C589" s="13" t="str">
        <f t="shared" si="122"/>
        <v>90</v>
      </c>
      <c r="D589" s="13" t="str">
        <f t="shared" si="123"/>
        <v>08</v>
      </c>
      <c r="E589" s="13" t="str">
        <f t="shared" si="124"/>
        <v>99</v>
      </c>
      <c r="F589" s="14" t="str">
        <f t="shared" si="125"/>
        <v>00</v>
      </c>
      <c r="G589" s="18">
        <v>3390089900</v>
      </c>
      <c r="H589" s="15" t="s">
        <v>363</v>
      </c>
      <c r="I589" s="12" t="s">
        <v>13</v>
      </c>
      <c r="K589" t="str">
        <f t="shared" si="114"/>
        <v>3390089900</v>
      </c>
      <c r="L589" t="str">
        <f t="shared" si="115"/>
        <v>'3390089900'</v>
      </c>
      <c r="M589" t="str">
        <f t="shared" si="116"/>
        <v>'OUTROS BENEFICIOS ASSISTENCIAIS'</v>
      </c>
      <c r="N589" t="str">
        <f t="shared" si="117"/>
        <v>'S'</v>
      </c>
      <c r="O589">
        <f t="shared" si="118"/>
        <v>8</v>
      </c>
      <c r="P589" t="str">
        <f t="shared" si="119"/>
        <v>Insert into CONTA_RECEITA_DESPESA  (VERSION,ATIVO,DATE_CREATED,LAST_UPDATED,TIPO,CODIGO,DESCRICAO,ANALITICO,TAMANHO) values (0,'S',sysdate,sysdate,'D','3390089900','OUTROS BENEFICIOS ASSISTENCIAIS','S',8);</v>
      </c>
    </row>
    <row r="590" spans="1:16" ht="17" thickBot="1" x14ac:dyDescent="0.25">
      <c r="A590" s="11" t="str">
        <f t="shared" si="120"/>
        <v>3</v>
      </c>
      <c r="B590" s="12" t="str">
        <f t="shared" si="121"/>
        <v>3</v>
      </c>
      <c r="C590" s="13" t="str">
        <f t="shared" si="122"/>
        <v>90</v>
      </c>
      <c r="D590" s="13" t="str">
        <f t="shared" si="123"/>
        <v>10</v>
      </c>
      <c r="E590" s="13" t="str">
        <f t="shared" si="124"/>
        <v>00</v>
      </c>
      <c r="F590" s="14" t="str">
        <f t="shared" si="125"/>
        <v>00</v>
      </c>
      <c r="G590" s="18">
        <v>3390100000</v>
      </c>
      <c r="H590" s="15" t="s">
        <v>364</v>
      </c>
      <c r="I590" s="12" t="s">
        <v>10</v>
      </c>
      <c r="K590" t="str">
        <f t="shared" si="114"/>
        <v>3390100000</v>
      </c>
      <c r="L590" t="str">
        <f t="shared" si="115"/>
        <v>'3390100000'</v>
      </c>
      <c r="M590" t="str">
        <f t="shared" si="116"/>
        <v>'SEGURO DESEMPREGO E ABONO SALARIAL '</v>
      </c>
      <c r="N590" t="str">
        <f t="shared" si="117"/>
        <v>'N'</v>
      </c>
      <c r="O590">
        <f t="shared" si="118"/>
        <v>6</v>
      </c>
      <c r="P590" t="str">
        <f t="shared" si="119"/>
        <v>Insert into CONTA_RECEITA_DESPESA  (VERSION,ATIVO,DATE_CREATED,LAST_UPDATED,TIPO,CODIGO,DESCRICAO,ANALITICO,TAMANHO) values (0,'S',sysdate,sysdate,'D','3390100000','SEGURO DESEMPREGO E ABONO SALARIAL ','N',6);</v>
      </c>
    </row>
    <row r="591" spans="1:16" ht="17" thickBot="1" x14ac:dyDescent="0.25">
      <c r="A591" s="11" t="str">
        <f t="shared" si="120"/>
        <v>3</v>
      </c>
      <c r="B591" s="12" t="str">
        <f t="shared" si="121"/>
        <v>3</v>
      </c>
      <c r="C591" s="13" t="str">
        <f t="shared" si="122"/>
        <v>90</v>
      </c>
      <c r="D591" s="13" t="str">
        <f t="shared" si="123"/>
        <v>10</v>
      </c>
      <c r="E591" s="13" t="str">
        <f t="shared" si="124"/>
        <v>01</v>
      </c>
      <c r="F591" s="14" t="str">
        <f t="shared" si="125"/>
        <v>00</v>
      </c>
      <c r="G591" s="18">
        <v>3390100100</v>
      </c>
      <c r="H591" s="15" t="s">
        <v>365</v>
      </c>
      <c r="I591" s="12" t="s">
        <v>13</v>
      </c>
      <c r="K591" t="str">
        <f t="shared" si="114"/>
        <v>3390100100</v>
      </c>
      <c r="L591" t="str">
        <f t="shared" si="115"/>
        <v>'3390100100'</v>
      </c>
      <c r="M591" t="str">
        <f t="shared" si="116"/>
        <v>'SEGURO DESEMPREGO - FAT'</v>
      </c>
      <c r="N591" t="str">
        <f t="shared" si="117"/>
        <v>'S'</v>
      </c>
      <c r="O591">
        <f t="shared" si="118"/>
        <v>8</v>
      </c>
      <c r="P591" t="str">
        <f t="shared" si="119"/>
        <v>Insert into CONTA_RECEITA_DESPESA  (VERSION,ATIVO,DATE_CREATED,LAST_UPDATED,TIPO,CODIGO,DESCRICAO,ANALITICO,TAMANHO) values (0,'S',sysdate,sysdate,'D','3390100100','SEGURO DESEMPREGO - FAT','S',8);</v>
      </c>
    </row>
    <row r="592" spans="1:16" ht="17" thickBot="1" x14ac:dyDescent="0.25">
      <c r="A592" s="11" t="str">
        <f t="shared" si="120"/>
        <v>3</v>
      </c>
      <c r="B592" s="12" t="str">
        <f t="shared" si="121"/>
        <v>3</v>
      </c>
      <c r="C592" s="13" t="str">
        <f t="shared" si="122"/>
        <v>90</v>
      </c>
      <c r="D592" s="13" t="str">
        <f t="shared" si="123"/>
        <v>10</v>
      </c>
      <c r="E592" s="13" t="str">
        <f t="shared" si="124"/>
        <v>08</v>
      </c>
      <c r="F592" s="14" t="str">
        <f t="shared" si="125"/>
        <v>00</v>
      </c>
      <c r="G592" s="18">
        <v>3390100800</v>
      </c>
      <c r="H592" s="15" t="s">
        <v>366</v>
      </c>
      <c r="I592" s="12" t="s">
        <v>13</v>
      </c>
      <c r="K592" t="str">
        <f t="shared" si="114"/>
        <v>3390100800</v>
      </c>
      <c r="L592" t="str">
        <f t="shared" si="115"/>
        <v>'3390100800'</v>
      </c>
      <c r="M592" t="str">
        <f t="shared" si="116"/>
        <v>'ABONO SALARIAL - PIS/PASEP - FAT'</v>
      </c>
      <c r="N592" t="str">
        <f t="shared" si="117"/>
        <v>'S'</v>
      </c>
      <c r="O592">
        <f t="shared" si="118"/>
        <v>8</v>
      </c>
      <c r="P592" t="str">
        <f t="shared" si="119"/>
        <v>Insert into CONTA_RECEITA_DESPESA  (VERSION,ATIVO,DATE_CREATED,LAST_UPDATED,TIPO,CODIGO,DESCRICAO,ANALITICO,TAMANHO) values (0,'S',sysdate,sysdate,'D','3390100800','ABONO SALARIAL - PIS/PASEP - FAT','S',8);</v>
      </c>
    </row>
    <row r="593" spans="1:17" ht="17" thickBot="1" x14ac:dyDescent="0.25">
      <c r="A593" s="11" t="str">
        <f t="shared" si="120"/>
        <v>3</v>
      </c>
      <c r="B593" s="12" t="str">
        <f t="shared" si="121"/>
        <v>3</v>
      </c>
      <c r="C593" s="13" t="str">
        <f t="shared" si="122"/>
        <v>90</v>
      </c>
      <c r="D593" s="13" t="str">
        <f t="shared" si="123"/>
        <v>10</v>
      </c>
      <c r="E593" s="13" t="str">
        <f t="shared" si="124"/>
        <v>99</v>
      </c>
      <c r="F593" s="14" t="str">
        <f t="shared" si="125"/>
        <v>00</v>
      </c>
      <c r="G593" s="18">
        <v>3390109900</v>
      </c>
      <c r="H593" s="15" t="s">
        <v>367</v>
      </c>
      <c r="I593" s="12" t="s">
        <v>13</v>
      </c>
      <c r="K593" t="str">
        <f t="shared" si="114"/>
        <v>3390109900</v>
      </c>
      <c r="L593" t="str">
        <f t="shared" si="115"/>
        <v>'3390109900'</v>
      </c>
      <c r="M593" t="str">
        <f t="shared" si="116"/>
        <v>'OUTROS BENEFICIOS DE NATUREZA SOCIAL.'</v>
      </c>
      <c r="N593" t="str">
        <f t="shared" si="117"/>
        <v>'S'</v>
      </c>
      <c r="O593">
        <f t="shared" si="118"/>
        <v>8</v>
      </c>
      <c r="P593" t="str">
        <f t="shared" si="119"/>
        <v>Insert into CONTA_RECEITA_DESPESA  (VERSION,ATIVO,DATE_CREATED,LAST_UPDATED,TIPO,CODIGO,DESCRICAO,ANALITICO,TAMANHO) values (0,'S',sysdate,sysdate,'D','3390109900','OUTROS BENEFICIOS DE NATUREZA SOCIAL.','S',8);</v>
      </c>
    </row>
    <row r="594" spans="1:17" s="5" customFormat="1" ht="17" thickBot="1" x14ac:dyDescent="0.25">
      <c r="A594" s="11" t="str">
        <f t="shared" si="120"/>
        <v>3</v>
      </c>
      <c r="B594" s="12" t="str">
        <f t="shared" si="121"/>
        <v>3</v>
      </c>
      <c r="C594" s="13" t="str">
        <f t="shared" si="122"/>
        <v>90</v>
      </c>
      <c r="D594" s="13" t="str">
        <f t="shared" si="123"/>
        <v>14</v>
      </c>
      <c r="E594" s="13" t="str">
        <f t="shared" si="124"/>
        <v>00</v>
      </c>
      <c r="F594" s="14" t="str">
        <f t="shared" si="125"/>
        <v>00</v>
      </c>
      <c r="G594" s="18">
        <v>3390140000</v>
      </c>
      <c r="H594" s="15" t="s">
        <v>336</v>
      </c>
      <c r="I594" s="12" t="s">
        <v>13</v>
      </c>
      <c r="K594" t="str">
        <f t="shared" si="114"/>
        <v>3390140000</v>
      </c>
      <c r="L594" t="str">
        <f t="shared" si="115"/>
        <v>'3390140000'</v>
      </c>
      <c r="M594" t="str">
        <f t="shared" si="116"/>
        <v>'DIÁRIAS - CIVIL'</v>
      </c>
      <c r="N594" t="str">
        <f t="shared" si="117"/>
        <v>'S'</v>
      </c>
      <c r="O594">
        <f t="shared" si="118"/>
        <v>6</v>
      </c>
      <c r="P594" t="str">
        <f t="shared" si="119"/>
        <v>Insert into CONTA_RECEITA_DESPESA  (VERSION,ATIVO,DATE_CREATED,LAST_UPDATED,TIPO,CODIGO,DESCRICAO,ANALITICO,TAMANHO) values (0,'S',sysdate,sysdate,'D','3390140000','DIÁRIAS - CIVIL','S',6);</v>
      </c>
      <c r="Q594" s="2"/>
    </row>
    <row r="595" spans="1:17" s="5" customFormat="1" ht="17" thickBot="1" x14ac:dyDescent="0.25">
      <c r="A595" s="11" t="str">
        <f t="shared" si="120"/>
        <v>3</v>
      </c>
      <c r="B595" s="12" t="str">
        <f t="shared" si="121"/>
        <v>3</v>
      </c>
      <c r="C595" s="13" t="str">
        <f t="shared" si="122"/>
        <v>90</v>
      </c>
      <c r="D595" s="13" t="str">
        <f t="shared" si="123"/>
        <v>15</v>
      </c>
      <c r="E595" s="13" t="str">
        <f t="shared" si="124"/>
        <v>00</v>
      </c>
      <c r="F595" s="14" t="str">
        <f t="shared" si="125"/>
        <v>00</v>
      </c>
      <c r="G595" s="18">
        <v>3390150000</v>
      </c>
      <c r="H595" s="15" t="s">
        <v>368</v>
      </c>
      <c r="I595" s="12" t="s">
        <v>13</v>
      </c>
      <c r="K595" t="str">
        <f t="shared" si="114"/>
        <v>3390150000</v>
      </c>
      <c r="L595" t="str">
        <f t="shared" si="115"/>
        <v>'3390150000'</v>
      </c>
      <c r="M595" t="str">
        <f t="shared" si="116"/>
        <v>'DIÁRIAS - MILITAR'</v>
      </c>
      <c r="N595" t="str">
        <f t="shared" si="117"/>
        <v>'S'</v>
      </c>
      <c r="O595">
        <f t="shared" si="118"/>
        <v>6</v>
      </c>
      <c r="P595" t="str">
        <f t="shared" si="119"/>
        <v>Insert into CONTA_RECEITA_DESPESA  (VERSION,ATIVO,DATE_CREATED,LAST_UPDATED,TIPO,CODIGO,DESCRICAO,ANALITICO,TAMANHO) values (0,'S',sysdate,sysdate,'D','3390150000','DIÁRIAS - MILITAR','S',6);</v>
      </c>
      <c r="Q595" s="2"/>
    </row>
    <row r="596" spans="1:17" ht="17" thickBot="1" x14ac:dyDescent="0.25">
      <c r="A596" s="11" t="str">
        <f t="shared" si="120"/>
        <v>3</v>
      </c>
      <c r="B596" s="12" t="str">
        <f t="shared" si="121"/>
        <v>3</v>
      </c>
      <c r="C596" s="13" t="str">
        <f t="shared" si="122"/>
        <v>90</v>
      </c>
      <c r="D596" s="13" t="str">
        <f t="shared" si="123"/>
        <v>18</v>
      </c>
      <c r="E596" s="13" t="str">
        <f t="shared" si="124"/>
        <v>00</v>
      </c>
      <c r="F596" s="14" t="str">
        <f t="shared" si="125"/>
        <v>00</v>
      </c>
      <c r="G596" s="18">
        <v>3390180000</v>
      </c>
      <c r="H596" s="15" t="s">
        <v>369</v>
      </c>
      <c r="I596" s="12" t="s">
        <v>13</v>
      </c>
      <c r="K596" t="str">
        <f t="shared" si="114"/>
        <v>3390180000</v>
      </c>
      <c r="L596" t="str">
        <f t="shared" si="115"/>
        <v>'3390180000'</v>
      </c>
      <c r="M596" t="str">
        <f t="shared" si="116"/>
        <v>'AUXÍLIO FINANCEIRO A ESTUDANTES'</v>
      </c>
      <c r="N596" t="str">
        <f t="shared" si="117"/>
        <v>'S'</v>
      </c>
      <c r="O596">
        <f t="shared" si="118"/>
        <v>6</v>
      </c>
      <c r="P596" t="str">
        <f t="shared" si="119"/>
        <v>Insert into CONTA_RECEITA_DESPESA  (VERSION,ATIVO,DATE_CREATED,LAST_UPDATED,TIPO,CODIGO,DESCRICAO,ANALITICO,TAMANHO) values (0,'S',sysdate,sysdate,'D','3390180000','AUXÍLIO FINANCEIRO A ESTUDANTES','S',6);</v>
      </c>
    </row>
    <row r="597" spans="1:17" ht="17" thickBot="1" x14ac:dyDescent="0.25">
      <c r="A597" s="11" t="str">
        <f t="shared" si="120"/>
        <v>3</v>
      </c>
      <c r="B597" s="12" t="str">
        <f t="shared" si="121"/>
        <v>3</v>
      </c>
      <c r="C597" s="13" t="str">
        <f t="shared" si="122"/>
        <v>90</v>
      </c>
      <c r="D597" s="13" t="str">
        <f t="shared" si="123"/>
        <v>19</v>
      </c>
      <c r="E597" s="13" t="str">
        <f t="shared" si="124"/>
        <v>00</v>
      </c>
      <c r="F597" s="14" t="str">
        <f t="shared" si="125"/>
        <v>00</v>
      </c>
      <c r="G597" s="18">
        <v>3390190000</v>
      </c>
      <c r="H597" s="15" t="s">
        <v>370</v>
      </c>
      <c r="I597" s="12" t="s">
        <v>13</v>
      </c>
      <c r="K597" t="str">
        <f t="shared" si="114"/>
        <v>3390190000</v>
      </c>
      <c r="L597" t="str">
        <f t="shared" si="115"/>
        <v>'3390190000'</v>
      </c>
      <c r="M597" t="str">
        <f t="shared" si="116"/>
        <v>'AUXÍLIO-FARDAMENTO'</v>
      </c>
      <c r="N597" t="str">
        <f t="shared" si="117"/>
        <v>'S'</v>
      </c>
      <c r="O597">
        <f t="shared" si="118"/>
        <v>6</v>
      </c>
      <c r="P597" t="str">
        <f t="shared" si="119"/>
        <v>Insert into CONTA_RECEITA_DESPESA  (VERSION,ATIVO,DATE_CREATED,LAST_UPDATED,TIPO,CODIGO,DESCRICAO,ANALITICO,TAMANHO) values (0,'S',sysdate,sysdate,'D','3390190000','AUXÍLIO-FARDAMENTO','S',6);</v>
      </c>
    </row>
    <row r="598" spans="1:17" ht="17" thickBot="1" x14ac:dyDescent="0.25">
      <c r="A598" s="11" t="str">
        <f t="shared" si="120"/>
        <v>3</v>
      </c>
      <c r="B598" s="12" t="str">
        <f t="shared" si="121"/>
        <v>3</v>
      </c>
      <c r="C598" s="13" t="str">
        <f t="shared" si="122"/>
        <v>90</v>
      </c>
      <c r="D598" s="13" t="str">
        <f t="shared" si="123"/>
        <v>20</v>
      </c>
      <c r="E598" s="13" t="str">
        <f t="shared" si="124"/>
        <v>00</v>
      </c>
      <c r="F598" s="14" t="str">
        <f t="shared" si="125"/>
        <v>00</v>
      </c>
      <c r="G598" s="18">
        <v>3390200000</v>
      </c>
      <c r="H598" s="15" t="s">
        <v>371</v>
      </c>
      <c r="I598" s="12" t="s">
        <v>13</v>
      </c>
      <c r="K598" t="str">
        <f t="shared" si="114"/>
        <v>3390200000</v>
      </c>
      <c r="L598" t="str">
        <f t="shared" si="115"/>
        <v>'3390200000'</v>
      </c>
      <c r="M598" t="str">
        <f t="shared" si="116"/>
        <v>'AUXÍLIO FINANCEIRO A PESQUISADORES'</v>
      </c>
      <c r="N598" t="str">
        <f t="shared" si="117"/>
        <v>'S'</v>
      </c>
      <c r="O598">
        <f t="shared" si="118"/>
        <v>6</v>
      </c>
      <c r="P598" t="str">
        <f t="shared" si="119"/>
        <v>Insert into CONTA_RECEITA_DESPESA  (VERSION,ATIVO,DATE_CREATED,LAST_UPDATED,TIPO,CODIGO,DESCRICAO,ANALITICO,TAMANHO) values (0,'S',sysdate,sysdate,'D','3390200000','AUXÍLIO FINANCEIRO A PESQUISADORES','S',6);</v>
      </c>
    </row>
    <row r="599" spans="1:17" ht="17" thickBot="1" x14ac:dyDescent="0.25">
      <c r="A599" s="11" t="str">
        <f t="shared" si="120"/>
        <v>3</v>
      </c>
      <c r="B599" s="12" t="str">
        <f t="shared" si="121"/>
        <v>3</v>
      </c>
      <c r="C599" s="13" t="str">
        <f t="shared" si="122"/>
        <v>90</v>
      </c>
      <c r="D599" s="13" t="str">
        <f t="shared" si="123"/>
        <v>26</v>
      </c>
      <c r="E599" s="13" t="str">
        <f t="shared" si="124"/>
        <v>00</v>
      </c>
      <c r="F599" s="14" t="str">
        <f t="shared" si="125"/>
        <v>00</v>
      </c>
      <c r="G599" s="18">
        <v>3390260000</v>
      </c>
      <c r="H599" s="15" t="s">
        <v>372</v>
      </c>
      <c r="I599" s="12" t="s">
        <v>13</v>
      </c>
      <c r="K599" t="str">
        <f t="shared" si="114"/>
        <v>3390260000</v>
      </c>
      <c r="L599" t="str">
        <f t="shared" si="115"/>
        <v>'3390260000'</v>
      </c>
      <c r="M599" t="str">
        <f t="shared" si="116"/>
        <v>'OBRIGAÇÕES DECORRENTES DE POLÍTICA MONETÁRIA'</v>
      </c>
      <c r="N599" t="str">
        <f t="shared" si="117"/>
        <v>'S'</v>
      </c>
      <c r="O599">
        <f t="shared" si="118"/>
        <v>6</v>
      </c>
      <c r="P599" t="str">
        <f t="shared" si="119"/>
        <v>Insert into CONTA_RECEITA_DESPESA  (VERSION,ATIVO,DATE_CREATED,LAST_UPDATED,TIPO,CODIGO,DESCRICAO,ANALITICO,TAMANHO) values (0,'S',sysdate,sysdate,'D','3390260000','OBRIGAÇÕES DECORRENTES DE POLÍTICA MONETÁRIA','S',6);</v>
      </c>
    </row>
    <row r="600" spans="1:17" ht="17" thickBot="1" x14ac:dyDescent="0.25">
      <c r="A600" s="11" t="str">
        <f t="shared" si="120"/>
        <v>3</v>
      </c>
      <c r="B600" s="12" t="str">
        <f t="shared" si="121"/>
        <v>3</v>
      </c>
      <c r="C600" s="13" t="str">
        <f t="shared" si="122"/>
        <v>90</v>
      </c>
      <c r="D600" s="13" t="str">
        <f t="shared" si="123"/>
        <v>27</v>
      </c>
      <c r="E600" s="13" t="str">
        <f t="shared" si="124"/>
        <v>00</v>
      </c>
      <c r="F600" s="14" t="str">
        <f t="shared" si="125"/>
        <v>00</v>
      </c>
      <c r="G600" s="18">
        <v>3390270000</v>
      </c>
      <c r="H600" s="15" t="s">
        <v>373</v>
      </c>
      <c r="I600" s="12" t="s">
        <v>13</v>
      </c>
      <c r="K600" t="str">
        <f t="shared" si="114"/>
        <v>3390270000</v>
      </c>
      <c r="L600" t="str">
        <f t="shared" si="115"/>
        <v>'3390270000'</v>
      </c>
      <c r="M600" t="str">
        <f t="shared" si="116"/>
        <v>'ENCARGOS PELA HONRA DE AVAIS, GARANTIAS, SEGUROS E SIMILARES'</v>
      </c>
      <c r="N600" t="str">
        <f t="shared" si="117"/>
        <v>'S'</v>
      </c>
      <c r="O600">
        <f t="shared" si="118"/>
        <v>6</v>
      </c>
      <c r="P600" t="str">
        <f t="shared" si="119"/>
        <v>Insert into CONTA_RECEITA_DESPESA  (VERSION,ATIVO,DATE_CREATED,LAST_UPDATED,TIPO,CODIGO,DESCRICAO,ANALITICO,TAMANHO) values (0,'S',sysdate,sysdate,'D','3390270000','ENCARGOS PELA HONRA DE AVAIS, GARANTIAS, SEGUROS E SIMILARES','S',6);</v>
      </c>
    </row>
    <row r="601" spans="1:17" ht="17" thickBot="1" x14ac:dyDescent="0.25">
      <c r="A601" s="11" t="str">
        <f t="shared" si="120"/>
        <v>3</v>
      </c>
      <c r="B601" s="12" t="str">
        <f t="shared" si="121"/>
        <v>3</v>
      </c>
      <c r="C601" s="13" t="str">
        <f t="shared" si="122"/>
        <v>90</v>
      </c>
      <c r="D601" s="13" t="str">
        <f t="shared" si="123"/>
        <v>28</v>
      </c>
      <c r="E601" s="13" t="str">
        <f t="shared" si="124"/>
        <v>00</v>
      </c>
      <c r="F601" s="14" t="str">
        <f t="shared" si="125"/>
        <v>00</v>
      </c>
      <c r="G601" s="18">
        <v>3390280000</v>
      </c>
      <c r="H601" s="15" t="s">
        <v>374</v>
      </c>
      <c r="I601" s="12" t="s">
        <v>13</v>
      </c>
      <c r="K601" t="str">
        <f t="shared" si="114"/>
        <v>3390280000</v>
      </c>
      <c r="L601" t="str">
        <f t="shared" si="115"/>
        <v>'3390280000'</v>
      </c>
      <c r="M601" t="str">
        <f t="shared" si="116"/>
        <v>'REMUNERAÇÃO DE COTAS DE FUNDOS AUTÁRQUICOS'</v>
      </c>
      <c r="N601" t="str">
        <f t="shared" si="117"/>
        <v>'S'</v>
      </c>
      <c r="O601">
        <f t="shared" si="118"/>
        <v>6</v>
      </c>
      <c r="P601" t="str">
        <f t="shared" si="119"/>
        <v>Insert into CONTA_RECEITA_DESPESA  (VERSION,ATIVO,DATE_CREATED,LAST_UPDATED,TIPO,CODIGO,DESCRICAO,ANALITICO,TAMANHO) values (0,'S',sysdate,sysdate,'D','3390280000','REMUNERAÇÃO DE COTAS DE FUNDOS AUTÁRQUICOS','S',6);</v>
      </c>
    </row>
    <row r="602" spans="1:17" ht="17" thickBot="1" x14ac:dyDescent="0.25">
      <c r="A602" s="11" t="str">
        <f t="shared" si="120"/>
        <v>3</v>
      </c>
      <c r="B602" s="12" t="str">
        <f t="shared" si="121"/>
        <v>3</v>
      </c>
      <c r="C602" s="13" t="str">
        <f t="shared" si="122"/>
        <v>90</v>
      </c>
      <c r="D602" s="13" t="str">
        <f t="shared" si="123"/>
        <v>29</v>
      </c>
      <c r="E602" s="13" t="str">
        <f t="shared" si="124"/>
        <v>00</v>
      </c>
      <c r="F602" s="14" t="str">
        <f t="shared" si="125"/>
        <v>00</v>
      </c>
      <c r="G602" s="18">
        <v>3390290000</v>
      </c>
      <c r="H602" s="15" t="s">
        <v>375</v>
      </c>
      <c r="I602" s="12" t="s">
        <v>13</v>
      </c>
      <c r="K602" t="str">
        <f t="shared" si="114"/>
        <v>3390290000</v>
      </c>
      <c r="L602" t="str">
        <f t="shared" si="115"/>
        <v>'3390290000'</v>
      </c>
      <c r="M602" t="str">
        <f t="shared" si="116"/>
        <v>'DISTRIBUIÇÃO DE RESULTADO DE EMPRESAS ESTATAIS DEPENDENTES '</v>
      </c>
      <c r="N602" t="str">
        <f t="shared" si="117"/>
        <v>'S'</v>
      </c>
      <c r="O602">
        <f t="shared" si="118"/>
        <v>6</v>
      </c>
      <c r="P602" t="str">
        <f t="shared" si="119"/>
        <v>Insert into CONTA_RECEITA_DESPESA  (VERSION,ATIVO,DATE_CREATED,LAST_UPDATED,TIPO,CODIGO,DESCRICAO,ANALITICO,TAMANHO) values (0,'S',sysdate,sysdate,'D','3390290000','DISTRIBUIÇÃO DE RESULTADO DE EMPRESAS ESTATAIS DEPENDENTES ','S',6);</v>
      </c>
    </row>
    <row r="603" spans="1:17" ht="17" thickBot="1" x14ac:dyDescent="0.25">
      <c r="A603" s="11" t="str">
        <f t="shared" si="120"/>
        <v>3</v>
      </c>
      <c r="B603" s="12" t="str">
        <f t="shared" si="121"/>
        <v>3</v>
      </c>
      <c r="C603" s="13" t="str">
        <f t="shared" si="122"/>
        <v>90</v>
      </c>
      <c r="D603" s="13" t="str">
        <f t="shared" si="123"/>
        <v>30</v>
      </c>
      <c r="E603" s="13" t="str">
        <f t="shared" si="124"/>
        <v>00</v>
      </c>
      <c r="F603" s="14" t="str">
        <f t="shared" si="125"/>
        <v>00</v>
      </c>
      <c r="G603" s="18">
        <v>3390300000</v>
      </c>
      <c r="H603" s="15" t="s">
        <v>337</v>
      </c>
      <c r="I603" s="12" t="s">
        <v>10</v>
      </c>
      <c r="K603" t="str">
        <f t="shared" si="114"/>
        <v>3390300000</v>
      </c>
      <c r="L603" t="str">
        <f t="shared" si="115"/>
        <v>'3390300000'</v>
      </c>
      <c r="M603" t="str">
        <f t="shared" si="116"/>
        <v>'MATERIAL DE CONSUMO'</v>
      </c>
      <c r="N603" t="str">
        <f t="shared" si="117"/>
        <v>'N'</v>
      </c>
      <c r="O603">
        <f t="shared" si="118"/>
        <v>6</v>
      </c>
      <c r="P603" t="str">
        <f t="shared" si="119"/>
        <v>Insert into CONTA_RECEITA_DESPESA  (VERSION,ATIVO,DATE_CREATED,LAST_UPDATED,TIPO,CODIGO,DESCRICAO,ANALITICO,TAMANHO) values (0,'S',sysdate,sysdate,'D','3390300000','MATERIAL DE CONSUMO','N',6);</v>
      </c>
    </row>
    <row r="604" spans="1:17" ht="17" thickBot="1" x14ac:dyDescent="0.25">
      <c r="A604" s="11" t="str">
        <f t="shared" si="120"/>
        <v>3</v>
      </c>
      <c r="B604" s="12" t="str">
        <f t="shared" si="121"/>
        <v>3</v>
      </c>
      <c r="C604" s="13" t="str">
        <f t="shared" si="122"/>
        <v>90</v>
      </c>
      <c r="D604" s="13" t="str">
        <f t="shared" si="123"/>
        <v>30</v>
      </c>
      <c r="E604" s="13" t="str">
        <f t="shared" si="124"/>
        <v>01</v>
      </c>
      <c r="F604" s="14" t="str">
        <f t="shared" si="125"/>
        <v>00</v>
      </c>
      <c r="G604" s="18">
        <v>3390300100</v>
      </c>
      <c r="H604" s="15" t="s">
        <v>376</v>
      </c>
      <c r="I604" s="12" t="s">
        <v>13</v>
      </c>
      <c r="K604" t="str">
        <f t="shared" si="114"/>
        <v>3390300100</v>
      </c>
      <c r="L604" t="str">
        <f t="shared" si="115"/>
        <v>'3390300100'</v>
      </c>
      <c r="M604" t="str">
        <f t="shared" si="116"/>
        <v>'COMBUSTÍVEIS E LUBRIFICANTES AUTOMOTIVOS '</v>
      </c>
      <c r="N604" t="str">
        <f t="shared" si="117"/>
        <v>'S'</v>
      </c>
      <c r="O604">
        <f t="shared" si="118"/>
        <v>8</v>
      </c>
      <c r="P604" t="str">
        <f t="shared" si="119"/>
        <v>Insert into CONTA_RECEITA_DESPESA  (VERSION,ATIVO,DATE_CREATED,LAST_UPDATED,TIPO,CODIGO,DESCRICAO,ANALITICO,TAMANHO) values (0,'S',sysdate,sysdate,'D','3390300100','COMBUSTÍVEIS E LUBRIFICANTES AUTOMOTIVOS ','S',8);</v>
      </c>
    </row>
    <row r="605" spans="1:17" ht="17" thickBot="1" x14ac:dyDescent="0.25">
      <c r="A605" s="11" t="str">
        <f t="shared" si="120"/>
        <v>3</v>
      </c>
      <c r="B605" s="12" t="str">
        <f t="shared" si="121"/>
        <v>3</v>
      </c>
      <c r="C605" s="13" t="str">
        <f t="shared" si="122"/>
        <v>90</v>
      </c>
      <c r="D605" s="13" t="str">
        <f t="shared" si="123"/>
        <v>30</v>
      </c>
      <c r="E605" s="13" t="str">
        <f t="shared" si="124"/>
        <v>02</v>
      </c>
      <c r="F605" s="14" t="str">
        <f t="shared" si="125"/>
        <v>00</v>
      </c>
      <c r="G605" s="18">
        <v>3390300200</v>
      </c>
      <c r="H605" s="15" t="s">
        <v>377</v>
      </c>
      <c r="I605" s="12" t="s">
        <v>13</v>
      </c>
      <c r="K605" t="str">
        <f t="shared" si="114"/>
        <v>3390300200</v>
      </c>
      <c r="L605" t="str">
        <f t="shared" si="115"/>
        <v>'3390300200'</v>
      </c>
      <c r="M605" t="str">
        <f t="shared" si="116"/>
        <v>'COMBUSTÍVEIS E LUBRIFICANTES DE AVIAÇÃO'</v>
      </c>
      <c r="N605" t="str">
        <f t="shared" si="117"/>
        <v>'S'</v>
      </c>
      <c r="O605">
        <f t="shared" si="118"/>
        <v>8</v>
      </c>
      <c r="P605" t="str">
        <f t="shared" si="119"/>
        <v>Insert into CONTA_RECEITA_DESPESA  (VERSION,ATIVO,DATE_CREATED,LAST_UPDATED,TIPO,CODIGO,DESCRICAO,ANALITICO,TAMANHO) values (0,'S',sysdate,sysdate,'D','3390300200','COMBUSTÍVEIS E LUBRIFICANTES DE AVIAÇÃO','S',8);</v>
      </c>
    </row>
    <row r="606" spans="1:17" ht="17" thickBot="1" x14ac:dyDescent="0.25">
      <c r="A606" s="11" t="str">
        <f t="shared" si="120"/>
        <v>3</v>
      </c>
      <c r="B606" s="12" t="str">
        <f t="shared" si="121"/>
        <v>3</v>
      </c>
      <c r="C606" s="13" t="str">
        <f t="shared" si="122"/>
        <v>90</v>
      </c>
      <c r="D606" s="13" t="str">
        <f t="shared" si="123"/>
        <v>30</v>
      </c>
      <c r="E606" s="13" t="str">
        <f t="shared" si="124"/>
        <v>03</v>
      </c>
      <c r="F606" s="14" t="str">
        <f t="shared" si="125"/>
        <v>00</v>
      </c>
      <c r="G606" s="18">
        <v>3390300300</v>
      </c>
      <c r="H606" s="15" t="s">
        <v>378</v>
      </c>
      <c r="I606" s="12" t="s">
        <v>13</v>
      </c>
      <c r="K606" t="str">
        <f t="shared" si="114"/>
        <v>3390300300</v>
      </c>
      <c r="L606" t="str">
        <f t="shared" si="115"/>
        <v>'3390300300'</v>
      </c>
      <c r="M606" t="str">
        <f t="shared" si="116"/>
        <v>'COMBUSTÍVEIS E LUBRIFICANTES PARA OUTRAS FINALIDADES '</v>
      </c>
      <c r="N606" t="str">
        <f t="shared" si="117"/>
        <v>'S'</v>
      </c>
      <c r="O606">
        <f t="shared" si="118"/>
        <v>8</v>
      </c>
      <c r="P606" t="str">
        <f t="shared" si="119"/>
        <v>Insert into CONTA_RECEITA_DESPESA  (VERSION,ATIVO,DATE_CREATED,LAST_UPDATED,TIPO,CODIGO,DESCRICAO,ANALITICO,TAMANHO) values (0,'S',sysdate,sysdate,'D','3390300300','COMBUSTÍVEIS E LUBRIFICANTES PARA OUTRAS FINALIDADES ','S',8);</v>
      </c>
    </row>
    <row r="607" spans="1:17" ht="17" thickBot="1" x14ac:dyDescent="0.25">
      <c r="A607" s="11" t="str">
        <f t="shared" si="120"/>
        <v>3</v>
      </c>
      <c r="B607" s="12" t="str">
        <f t="shared" si="121"/>
        <v>3</v>
      </c>
      <c r="C607" s="13" t="str">
        <f t="shared" si="122"/>
        <v>90</v>
      </c>
      <c r="D607" s="13" t="str">
        <f t="shared" si="123"/>
        <v>30</v>
      </c>
      <c r="E607" s="13" t="str">
        <f t="shared" si="124"/>
        <v>04</v>
      </c>
      <c r="F607" s="14" t="str">
        <f t="shared" si="125"/>
        <v>00</v>
      </c>
      <c r="G607" s="18">
        <v>3390300400</v>
      </c>
      <c r="H607" s="15" t="s">
        <v>379</v>
      </c>
      <c r="I607" s="12" t="s">
        <v>13</v>
      </c>
      <c r="K607" t="str">
        <f t="shared" si="114"/>
        <v>3390300400</v>
      </c>
      <c r="L607" t="str">
        <f t="shared" si="115"/>
        <v>'3390300400'</v>
      </c>
      <c r="M607" t="str">
        <f t="shared" si="116"/>
        <v>'GÁS E OUTROS MATERIAIS ENGARRAFADOS '</v>
      </c>
      <c r="N607" t="str">
        <f t="shared" si="117"/>
        <v>'S'</v>
      </c>
      <c r="O607">
        <f t="shared" si="118"/>
        <v>8</v>
      </c>
      <c r="P607" t="str">
        <f t="shared" si="119"/>
        <v>Insert into CONTA_RECEITA_DESPESA  (VERSION,ATIVO,DATE_CREATED,LAST_UPDATED,TIPO,CODIGO,DESCRICAO,ANALITICO,TAMANHO) values (0,'S',sysdate,sysdate,'D','3390300400','GÁS E OUTROS MATERIAIS ENGARRAFADOS ','S',8);</v>
      </c>
    </row>
    <row r="608" spans="1:17" ht="17" thickBot="1" x14ac:dyDescent="0.25">
      <c r="A608" s="11" t="str">
        <f t="shared" si="120"/>
        <v>3</v>
      </c>
      <c r="B608" s="12" t="str">
        <f t="shared" si="121"/>
        <v>3</v>
      </c>
      <c r="C608" s="13" t="str">
        <f t="shared" si="122"/>
        <v>90</v>
      </c>
      <c r="D608" s="13" t="str">
        <f t="shared" si="123"/>
        <v>30</v>
      </c>
      <c r="E608" s="13" t="str">
        <f t="shared" si="124"/>
        <v>05</v>
      </c>
      <c r="F608" s="14" t="str">
        <f t="shared" si="125"/>
        <v>00</v>
      </c>
      <c r="G608" s="18">
        <v>3390300500</v>
      </c>
      <c r="H608" s="15" t="s">
        <v>380</v>
      </c>
      <c r="I608" s="12" t="s">
        <v>13</v>
      </c>
      <c r="K608" t="str">
        <f t="shared" si="114"/>
        <v>3390300500</v>
      </c>
      <c r="L608" t="str">
        <f t="shared" si="115"/>
        <v>'3390300500'</v>
      </c>
      <c r="M608" t="str">
        <f t="shared" si="116"/>
        <v>'EXPLOSIVOS E MUNIÇÕES '</v>
      </c>
      <c r="N608" t="str">
        <f t="shared" si="117"/>
        <v>'S'</v>
      </c>
      <c r="O608">
        <f t="shared" si="118"/>
        <v>8</v>
      </c>
      <c r="P608" t="str">
        <f t="shared" si="119"/>
        <v>Insert into CONTA_RECEITA_DESPESA  (VERSION,ATIVO,DATE_CREATED,LAST_UPDATED,TIPO,CODIGO,DESCRICAO,ANALITICO,TAMANHO) values (0,'S',sysdate,sysdate,'D','3390300500','EXPLOSIVOS E MUNIÇÕES ','S',8);</v>
      </c>
    </row>
    <row r="609" spans="1:16" ht="17" thickBot="1" x14ac:dyDescent="0.25">
      <c r="A609" s="11" t="str">
        <f t="shared" si="120"/>
        <v>3</v>
      </c>
      <c r="B609" s="12" t="str">
        <f t="shared" si="121"/>
        <v>3</v>
      </c>
      <c r="C609" s="13" t="str">
        <f t="shared" si="122"/>
        <v>90</v>
      </c>
      <c r="D609" s="13" t="str">
        <f t="shared" si="123"/>
        <v>30</v>
      </c>
      <c r="E609" s="13" t="str">
        <f t="shared" si="124"/>
        <v>06</v>
      </c>
      <c r="F609" s="14" t="str">
        <f t="shared" si="125"/>
        <v>00</v>
      </c>
      <c r="G609" s="18">
        <v>3390300600</v>
      </c>
      <c r="H609" s="15" t="s">
        <v>381</v>
      </c>
      <c r="I609" s="12" t="s">
        <v>13</v>
      </c>
      <c r="K609" t="str">
        <f t="shared" si="114"/>
        <v>3390300600</v>
      </c>
      <c r="L609" t="str">
        <f t="shared" si="115"/>
        <v>'3390300600'</v>
      </c>
      <c r="M609" t="str">
        <f t="shared" si="116"/>
        <v>'ALIMENTOS PARA ANIMAIS'</v>
      </c>
      <c r="N609" t="str">
        <f t="shared" si="117"/>
        <v>'S'</v>
      </c>
      <c r="O609">
        <f t="shared" si="118"/>
        <v>8</v>
      </c>
      <c r="P609" t="str">
        <f t="shared" si="119"/>
        <v>Insert into CONTA_RECEITA_DESPESA  (VERSION,ATIVO,DATE_CREATED,LAST_UPDATED,TIPO,CODIGO,DESCRICAO,ANALITICO,TAMANHO) values (0,'S',sysdate,sysdate,'D','3390300600','ALIMENTOS PARA ANIMAIS','S',8);</v>
      </c>
    </row>
    <row r="610" spans="1:16" ht="17" thickBot="1" x14ac:dyDescent="0.25">
      <c r="A610" s="11" t="str">
        <f t="shared" si="120"/>
        <v>3</v>
      </c>
      <c r="B610" s="12" t="str">
        <f t="shared" si="121"/>
        <v>3</v>
      </c>
      <c r="C610" s="13" t="str">
        <f t="shared" si="122"/>
        <v>90</v>
      </c>
      <c r="D610" s="13" t="str">
        <f t="shared" si="123"/>
        <v>30</v>
      </c>
      <c r="E610" s="13" t="str">
        <f t="shared" si="124"/>
        <v>07</v>
      </c>
      <c r="F610" s="14" t="str">
        <f t="shared" si="125"/>
        <v>00</v>
      </c>
      <c r="G610" s="18">
        <v>3390300700</v>
      </c>
      <c r="H610" s="15" t="s">
        <v>382</v>
      </c>
      <c r="I610" s="12" t="s">
        <v>13</v>
      </c>
      <c r="K610" t="str">
        <f t="shared" si="114"/>
        <v>3390300700</v>
      </c>
      <c r="L610" t="str">
        <f t="shared" si="115"/>
        <v>'3390300700'</v>
      </c>
      <c r="M610" t="str">
        <f t="shared" si="116"/>
        <v>'GÊNEROS DE ALIMENTAÇÃO'</v>
      </c>
      <c r="N610" t="str">
        <f t="shared" si="117"/>
        <v>'S'</v>
      </c>
      <c r="O610">
        <f t="shared" si="118"/>
        <v>8</v>
      </c>
      <c r="P610" t="str">
        <f t="shared" si="119"/>
        <v>Insert into CONTA_RECEITA_DESPESA  (VERSION,ATIVO,DATE_CREATED,LAST_UPDATED,TIPO,CODIGO,DESCRICAO,ANALITICO,TAMANHO) values (0,'S',sysdate,sysdate,'D','3390300700','GÊNEROS DE ALIMENTAÇÃO','S',8);</v>
      </c>
    </row>
    <row r="611" spans="1:16" ht="17" thickBot="1" x14ac:dyDescent="0.25">
      <c r="A611" s="11" t="str">
        <f t="shared" si="120"/>
        <v>3</v>
      </c>
      <c r="B611" s="12" t="str">
        <f t="shared" si="121"/>
        <v>3</v>
      </c>
      <c r="C611" s="13" t="str">
        <f t="shared" si="122"/>
        <v>90</v>
      </c>
      <c r="D611" s="13" t="str">
        <f t="shared" si="123"/>
        <v>30</v>
      </c>
      <c r="E611" s="13" t="str">
        <f t="shared" si="124"/>
        <v>08</v>
      </c>
      <c r="F611" s="14" t="str">
        <f t="shared" si="125"/>
        <v>00</v>
      </c>
      <c r="G611" s="18">
        <v>3390300800</v>
      </c>
      <c r="H611" s="15" t="s">
        <v>383</v>
      </c>
      <c r="I611" s="12" t="s">
        <v>13</v>
      </c>
      <c r="K611" t="str">
        <f t="shared" si="114"/>
        <v>3390300800</v>
      </c>
      <c r="L611" t="str">
        <f t="shared" si="115"/>
        <v>'3390300800'</v>
      </c>
      <c r="M611" t="str">
        <f t="shared" si="116"/>
        <v>'ANIMAIS PARA PESQUISA E ABATE'</v>
      </c>
      <c r="N611" t="str">
        <f t="shared" si="117"/>
        <v>'S'</v>
      </c>
      <c r="O611">
        <f t="shared" si="118"/>
        <v>8</v>
      </c>
      <c r="P611" t="str">
        <f t="shared" si="119"/>
        <v>Insert into CONTA_RECEITA_DESPESA  (VERSION,ATIVO,DATE_CREATED,LAST_UPDATED,TIPO,CODIGO,DESCRICAO,ANALITICO,TAMANHO) values (0,'S',sysdate,sysdate,'D','3390300800','ANIMAIS PARA PESQUISA E ABATE','S',8);</v>
      </c>
    </row>
    <row r="612" spans="1:16" ht="17" thickBot="1" x14ac:dyDescent="0.25">
      <c r="A612" s="11" t="str">
        <f t="shared" si="120"/>
        <v>3</v>
      </c>
      <c r="B612" s="12" t="str">
        <f t="shared" si="121"/>
        <v>3</v>
      </c>
      <c r="C612" s="13" t="str">
        <f t="shared" si="122"/>
        <v>90</v>
      </c>
      <c r="D612" s="13" t="str">
        <f t="shared" si="123"/>
        <v>30</v>
      </c>
      <c r="E612" s="13" t="str">
        <f t="shared" si="124"/>
        <v>09</v>
      </c>
      <c r="F612" s="14" t="str">
        <f t="shared" si="125"/>
        <v>00</v>
      </c>
      <c r="G612" s="18">
        <v>3390300900</v>
      </c>
      <c r="H612" s="15" t="s">
        <v>384</v>
      </c>
      <c r="I612" s="12" t="s">
        <v>13</v>
      </c>
      <c r="K612" t="str">
        <f t="shared" si="114"/>
        <v>3390300900</v>
      </c>
      <c r="L612" t="str">
        <f t="shared" si="115"/>
        <v>'3390300900'</v>
      </c>
      <c r="M612" t="str">
        <f t="shared" si="116"/>
        <v>'MATERIAL FARMACOLOGICO'</v>
      </c>
      <c r="N612" t="str">
        <f t="shared" si="117"/>
        <v>'S'</v>
      </c>
      <c r="O612">
        <f t="shared" si="118"/>
        <v>8</v>
      </c>
      <c r="P612" t="str">
        <f t="shared" si="119"/>
        <v>Insert into CONTA_RECEITA_DESPESA  (VERSION,ATIVO,DATE_CREATED,LAST_UPDATED,TIPO,CODIGO,DESCRICAO,ANALITICO,TAMANHO) values (0,'S',sysdate,sysdate,'D','3390300900','MATERIAL FARMACOLOGICO','S',8);</v>
      </c>
    </row>
    <row r="613" spans="1:16" ht="17" thickBot="1" x14ac:dyDescent="0.25">
      <c r="A613" s="11" t="str">
        <f t="shared" si="120"/>
        <v>3</v>
      </c>
      <c r="B613" s="12" t="str">
        <f t="shared" si="121"/>
        <v>3</v>
      </c>
      <c r="C613" s="13" t="str">
        <f t="shared" si="122"/>
        <v>90</v>
      </c>
      <c r="D613" s="13" t="str">
        <f t="shared" si="123"/>
        <v>30</v>
      </c>
      <c r="E613" s="13" t="str">
        <f t="shared" si="124"/>
        <v>10</v>
      </c>
      <c r="F613" s="14" t="str">
        <f t="shared" si="125"/>
        <v>00</v>
      </c>
      <c r="G613" s="18">
        <v>3390301000</v>
      </c>
      <c r="H613" s="15" t="s">
        <v>385</v>
      </c>
      <c r="I613" s="12" t="s">
        <v>13</v>
      </c>
      <c r="K613" t="str">
        <f t="shared" si="114"/>
        <v>3390301000</v>
      </c>
      <c r="L613" t="str">
        <f t="shared" si="115"/>
        <v>'3390301000'</v>
      </c>
      <c r="M613" t="str">
        <f t="shared" si="116"/>
        <v>'MATERIAL ODONTOLÓGICO'</v>
      </c>
      <c r="N613" t="str">
        <f t="shared" si="117"/>
        <v>'S'</v>
      </c>
      <c r="O613">
        <f t="shared" si="118"/>
        <v>8</v>
      </c>
      <c r="P613" t="str">
        <f t="shared" si="119"/>
        <v>Insert into CONTA_RECEITA_DESPESA  (VERSION,ATIVO,DATE_CREATED,LAST_UPDATED,TIPO,CODIGO,DESCRICAO,ANALITICO,TAMANHO) values (0,'S',sysdate,sysdate,'D','3390301000','MATERIAL ODONTOLÓGICO','S',8);</v>
      </c>
    </row>
    <row r="614" spans="1:16" ht="17" thickBot="1" x14ac:dyDescent="0.25">
      <c r="A614" s="11" t="str">
        <f t="shared" si="120"/>
        <v>3</v>
      </c>
      <c r="B614" s="12" t="str">
        <f t="shared" si="121"/>
        <v>3</v>
      </c>
      <c r="C614" s="13" t="str">
        <f t="shared" si="122"/>
        <v>90</v>
      </c>
      <c r="D614" s="13" t="str">
        <f t="shared" si="123"/>
        <v>30</v>
      </c>
      <c r="E614" s="13" t="str">
        <f t="shared" si="124"/>
        <v>11</v>
      </c>
      <c r="F614" s="14" t="str">
        <f t="shared" si="125"/>
        <v>00</v>
      </c>
      <c r="G614" s="18">
        <v>3390301100</v>
      </c>
      <c r="H614" s="15" t="s">
        <v>386</v>
      </c>
      <c r="I614" s="12" t="s">
        <v>13</v>
      </c>
      <c r="K614" t="str">
        <f t="shared" si="114"/>
        <v>3390301100</v>
      </c>
      <c r="L614" t="str">
        <f t="shared" si="115"/>
        <v>'3390301100'</v>
      </c>
      <c r="M614" t="str">
        <f t="shared" si="116"/>
        <v>' MATERIAL QUÍMICO'</v>
      </c>
      <c r="N614" t="str">
        <f t="shared" si="117"/>
        <v>'S'</v>
      </c>
      <c r="O614">
        <f t="shared" si="118"/>
        <v>8</v>
      </c>
      <c r="P614" t="str">
        <f t="shared" si="119"/>
        <v>Insert into CONTA_RECEITA_DESPESA  (VERSION,ATIVO,DATE_CREATED,LAST_UPDATED,TIPO,CODIGO,DESCRICAO,ANALITICO,TAMANHO) values (0,'S',sysdate,sysdate,'D','3390301100',' MATERIAL QUÍMICO','S',8);</v>
      </c>
    </row>
    <row r="615" spans="1:16" ht="17" thickBot="1" x14ac:dyDescent="0.25">
      <c r="A615" s="11" t="str">
        <f t="shared" si="120"/>
        <v>3</v>
      </c>
      <c r="B615" s="12" t="str">
        <f t="shared" si="121"/>
        <v>3</v>
      </c>
      <c r="C615" s="13" t="str">
        <f t="shared" si="122"/>
        <v>90</v>
      </c>
      <c r="D615" s="13" t="str">
        <f t="shared" si="123"/>
        <v>30</v>
      </c>
      <c r="E615" s="13" t="str">
        <f t="shared" si="124"/>
        <v>12</v>
      </c>
      <c r="F615" s="14" t="str">
        <f t="shared" si="125"/>
        <v>00</v>
      </c>
      <c r="G615" s="18">
        <v>3390301200</v>
      </c>
      <c r="H615" s="15" t="s">
        <v>387</v>
      </c>
      <c r="I615" s="12" t="s">
        <v>13</v>
      </c>
      <c r="K615" t="str">
        <f t="shared" si="114"/>
        <v>3390301200</v>
      </c>
      <c r="L615" t="str">
        <f t="shared" si="115"/>
        <v>'3390301200'</v>
      </c>
      <c r="M615" t="str">
        <f t="shared" si="116"/>
        <v>' MATERIAL DE COUDELARIA OU DE USO ZOOTÉCNICO '</v>
      </c>
      <c r="N615" t="str">
        <f t="shared" si="117"/>
        <v>'S'</v>
      </c>
      <c r="O615">
        <f t="shared" si="118"/>
        <v>8</v>
      </c>
      <c r="P615" t="str">
        <f t="shared" si="119"/>
        <v>Insert into CONTA_RECEITA_DESPESA  (VERSION,ATIVO,DATE_CREATED,LAST_UPDATED,TIPO,CODIGO,DESCRICAO,ANALITICO,TAMANHO) values (0,'S',sysdate,sysdate,'D','3390301200',' MATERIAL DE COUDELARIA OU DE USO ZOOTÉCNICO ','S',8);</v>
      </c>
    </row>
    <row r="616" spans="1:16" ht="17" thickBot="1" x14ac:dyDescent="0.25">
      <c r="A616" s="11" t="str">
        <f t="shared" si="120"/>
        <v>3</v>
      </c>
      <c r="B616" s="12" t="str">
        <f t="shared" si="121"/>
        <v>3</v>
      </c>
      <c r="C616" s="13" t="str">
        <f t="shared" si="122"/>
        <v>90</v>
      </c>
      <c r="D616" s="13" t="str">
        <f t="shared" si="123"/>
        <v>30</v>
      </c>
      <c r="E616" s="13" t="str">
        <f t="shared" si="124"/>
        <v>13</v>
      </c>
      <c r="F616" s="14" t="str">
        <f t="shared" si="125"/>
        <v>00</v>
      </c>
      <c r="G616" s="18">
        <v>3390301300</v>
      </c>
      <c r="H616" s="15" t="s">
        <v>388</v>
      </c>
      <c r="I616" s="12" t="s">
        <v>13</v>
      </c>
      <c r="K616" t="str">
        <f t="shared" si="114"/>
        <v>3390301300</v>
      </c>
      <c r="L616" t="str">
        <f t="shared" si="115"/>
        <v>'3390301300'</v>
      </c>
      <c r="M616" t="str">
        <f t="shared" si="116"/>
        <v>' MATERIAL DE CAÇA E PESCA '</v>
      </c>
      <c r="N616" t="str">
        <f t="shared" si="117"/>
        <v>'S'</v>
      </c>
      <c r="O616">
        <f t="shared" si="118"/>
        <v>8</v>
      </c>
      <c r="P616" t="str">
        <f t="shared" si="119"/>
        <v>Insert into CONTA_RECEITA_DESPESA  (VERSION,ATIVO,DATE_CREATED,LAST_UPDATED,TIPO,CODIGO,DESCRICAO,ANALITICO,TAMANHO) values (0,'S',sysdate,sysdate,'D','3390301300',' MATERIAL DE CAÇA E PESCA ','S',8);</v>
      </c>
    </row>
    <row r="617" spans="1:16" ht="17" thickBot="1" x14ac:dyDescent="0.25">
      <c r="A617" s="11" t="str">
        <f t="shared" si="120"/>
        <v>3</v>
      </c>
      <c r="B617" s="12" t="str">
        <f t="shared" si="121"/>
        <v>3</v>
      </c>
      <c r="C617" s="13" t="str">
        <f t="shared" si="122"/>
        <v>90</v>
      </c>
      <c r="D617" s="13" t="str">
        <f t="shared" si="123"/>
        <v>30</v>
      </c>
      <c r="E617" s="13" t="str">
        <f t="shared" si="124"/>
        <v>14</v>
      </c>
      <c r="F617" s="14" t="str">
        <f t="shared" si="125"/>
        <v>00</v>
      </c>
      <c r="G617" s="18">
        <v>3390301400</v>
      </c>
      <c r="H617" s="15" t="s">
        <v>389</v>
      </c>
      <c r="I617" s="12" t="s">
        <v>13</v>
      </c>
      <c r="K617" t="str">
        <f t="shared" si="114"/>
        <v>3390301400</v>
      </c>
      <c r="L617" t="str">
        <f t="shared" si="115"/>
        <v>'3390301400'</v>
      </c>
      <c r="M617" t="str">
        <f t="shared" si="116"/>
        <v>'MATERIAL EDUCATIVO E ESPORTIVO'</v>
      </c>
      <c r="N617" t="str">
        <f t="shared" si="117"/>
        <v>'S'</v>
      </c>
      <c r="O617">
        <f t="shared" si="118"/>
        <v>8</v>
      </c>
      <c r="P617" t="str">
        <f t="shared" si="119"/>
        <v>Insert into CONTA_RECEITA_DESPESA  (VERSION,ATIVO,DATE_CREATED,LAST_UPDATED,TIPO,CODIGO,DESCRICAO,ANALITICO,TAMANHO) values (0,'S',sysdate,sysdate,'D','3390301400','MATERIAL EDUCATIVO E ESPORTIVO','S',8);</v>
      </c>
    </row>
    <row r="618" spans="1:16" ht="17" thickBot="1" x14ac:dyDescent="0.25">
      <c r="A618" s="11" t="str">
        <f t="shared" si="120"/>
        <v>3</v>
      </c>
      <c r="B618" s="12" t="str">
        <f t="shared" si="121"/>
        <v>3</v>
      </c>
      <c r="C618" s="13" t="str">
        <f t="shared" si="122"/>
        <v>90</v>
      </c>
      <c r="D618" s="13" t="str">
        <f t="shared" si="123"/>
        <v>30</v>
      </c>
      <c r="E618" s="13" t="str">
        <f t="shared" si="124"/>
        <v>15</v>
      </c>
      <c r="F618" s="14" t="str">
        <f t="shared" si="125"/>
        <v>00</v>
      </c>
      <c r="G618" s="18">
        <v>3390301500</v>
      </c>
      <c r="H618" s="15" t="s">
        <v>390</v>
      </c>
      <c r="I618" s="12" t="s">
        <v>13</v>
      </c>
      <c r="K618" t="str">
        <f t="shared" si="114"/>
        <v>3390301500</v>
      </c>
      <c r="L618" t="str">
        <f t="shared" si="115"/>
        <v>'3390301500'</v>
      </c>
      <c r="M618" t="str">
        <f t="shared" si="116"/>
        <v>' MATERIAL PARA FESTIVIDADES E HOMENAGENS'</v>
      </c>
      <c r="N618" t="str">
        <f t="shared" si="117"/>
        <v>'S'</v>
      </c>
      <c r="O618">
        <f t="shared" si="118"/>
        <v>8</v>
      </c>
      <c r="P618" t="str">
        <f t="shared" si="119"/>
        <v>Insert into CONTA_RECEITA_DESPESA  (VERSION,ATIVO,DATE_CREATED,LAST_UPDATED,TIPO,CODIGO,DESCRICAO,ANALITICO,TAMANHO) values (0,'S',sysdate,sysdate,'D','3390301500',' MATERIAL PARA FESTIVIDADES E HOMENAGENS','S',8);</v>
      </c>
    </row>
    <row r="619" spans="1:16" ht="17" thickBot="1" x14ac:dyDescent="0.25">
      <c r="A619" s="11" t="str">
        <f t="shared" si="120"/>
        <v>3</v>
      </c>
      <c r="B619" s="12" t="str">
        <f t="shared" si="121"/>
        <v>3</v>
      </c>
      <c r="C619" s="13" t="str">
        <f t="shared" si="122"/>
        <v>90</v>
      </c>
      <c r="D619" s="13" t="str">
        <f t="shared" si="123"/>
        <v>30</v>
      </c>
      <c r="E619" s="13" t="str">
        <f t="shared" si="124"/>
        <v>16</v>
      </c>
      <c r="F619" s="14" t="str">
        <f t="shared" si="125"/>
        <v>00</v>
      </c>
      <c r="G619" s="18">
        <v>3390301600</v>
      </c>
      <c r="H619" s="15" t="s">
        <v>391</v>
      </c>
      <c r="I619" s="12" t="s">
        <v>13</v>
      </c>
      <c r="K619" t="str">
        <f t="shared" si="114"/>
        <v>3390301600</v>
      </c>
      <c r="L619" t="str">
        <f t="shared" si="115"/>
        <v>'3390301600'</v>
      </c>
      <c r="M619" t="str">
        <f t="shared" si="116"/>
        <v>' MATERIAL DE EXPEDIENTE'</v>
      </c>
      <c r="N619" t="str">
        <f t="shared" si="117"/>
        <v>'S'</v>
      </c>
      <c r="O619">
        <f t="shared" si="118"/>
        <v>8</v>
      </c>
      <c r="P619" t="str">
        <f t="shared" si="119"/>
        <v>Insert into CONTA_RECEITA_DESPESA  (VERSION,ATIVO,DATE_CREATED,LAST_UPDATED,TIPO,CODIGO,DESCRICAO,ANALITICO,TAMANHO) values (0,'S',sysdate,sysdate,'D','3390301600',' MATERIAL DE EXPEDIENTE','S',8);</v>
      </c>
    </row>
    <row r="620" spans="1:16" ht="17" thickBot="1" x14ac:dyDescent="0.25">
      <c r="A620" s="11" t="str">
        <f t="shared" si="120"/>
        <v>3</v>
      </c>
      <c r="B620" s="12" t="str">
        <f t="shared" si="121"/>
        <v>3</v>
      </c>
      <c r="C620" s="13" t="str">
        <f t="shared" si="122"/>
        <v>90</v>
      </c>
      <c r="D620" s="13" t="str">
        <f t="shared" si="123"/>
        <v>30</v>
      </c>
      <c r="E620" s="13" t="str">
        <f t="shared" si="124"/>
        <v>17</v>
      </c>
      <c r="F620" s="14" t="str">
        <f t="shared" si="125"/>
        <v>00</v>
      </c>
      <c r="G620" s="18">
        <v>3390301700</v>
      </c>
      <c r="H620" s="15" t="s">
        <v>392</v>
      </c>
      <c r="I620" s="12" t="s">
        <v>13</v>
      </c>
      <c r="K620" t="str">
        <f t="shared" si="114"/>
        <v>3390301700</v>
      </c>
      <c r="L620" t="str">
        <f t="shared" si="115"/>
        <v>'3390301700'</v>
      </c>
      <c r="M620" t="str">
        <f t="shared" si="116"/>
        <v>'MATERIAL DE PROCESSAMENTO DE DADOS'</v>
      </c>
      <c r="N620" t="str">
        <f t="shared" si="117"/>
        <v>'S'</v>
      </c>
      <c r="O620">
        <f t="shared" si="118"/>
        <v>8</v>
      </c>
      <c r="P620" t="str">
        <f t="shared" si="119"/>
        <v>Insert into CONTA_RECEITA_DESPESA  (VERSION,ATIVO,DATE_CREATED,LAST_UPDATED,TIPO,CODIGO,DESCRICAO,ANALITICO,TAMANHO) values (0,'S',sysdate,sysdate,'D','3390301700','MATERIAL DE PROCESSAMENTO DE DADOS','S',8);</v>
      </c>
    </row>
    <row r="621" spans="1:16" ht="17" thickBot="1" x14ac:dyDescent="0.25">
      <c r="A621" s="11" t="str">
        <f t="shared" si="120"/>
        <v>3</v>
      </c>
      <c r="B621" s="12" t="str">
        <f t="shared" si="121"/>
        <v>3</v>
      </c>
      <c r="C621" s="13" t="str">
        <f t="shared" si="122"/>
        <v>90</v>
      </c>
      <c r="D621" s="13" t="str">
        <f t="shared" si="123"/>
        <v>30</v>
      </c>
      <c r="E621" s="13" t="str">
        <f t="shared" si="124"/>
        <v>18</v>
      </c>
      <c r="F621" s="14" t="str">
        <f t="shared" si="125"/>
        <v>00</v>
      </c>
      <c r="G621" s="18">
        <v>3390301800</v>
      </c>
      <c r="H621" s="15" t="s">
        <v>393</v>
      </c>
      <c r="I621" s="12" t="s">
        <v>13</v>
      </c>
      <c r="K621" t="str">
        <f t="shared" si="114"/>
        <v>3390301800</v>
      </c>
      <c r="L621" t="str">
        <f t="shared" si="115"/>
        <v>'3390301800'</v>
      </c>
      <c r="M621" t="str">
        <f t="shared" si="116"/>
        <v>' MATERIAIS E MEDICAMENTOS PARA USO VETERINÁRIO'</v>
      </c>
      <c r="N621" t="str">
        <f t="shared" si="117"/>
        <v>'S'</v>
      </c>
      <c r="O621">
        <f t="shared" si="118"/>
        <v>8</v>
      </c>
      <c r="P621" t="str">
        <f t="shared" si="119"/>
        <v>Insert into CONTA_RECEITA_DESPESA  (VERSION,ATIVO,DATE_CREATED,LAST_UPDATED,TIPO,CODIGO,DESCRICAO,ANALITICO,TAMANHO) values (0,'S',sysdate,sysdate,'D','3390301800',' MATERIAIS E MEDICAMENTOS PARA USO VETERINÁRIO','S',8);</v>
      </c>
    </row>
    <row r="622" spans="1:16" ht="17" thickBot="1" x14ac:dyDescent="0.25">
      <c r="A622" s="11" t="str">
        <f t="shared" si="120"/>
        <v>3</v>
      </c>
      <c r="B622" s="12" t="str">
        <f t="shared" si="121"/>
        <v>3</v>
      </c>
      <c r="C622" s="13" t="str">
        <f t="shared" si="122"/>
        <v>90</v>
      </c>
      <c r="D622" s="13" t="str">
        <f t="shared" si="123"/>
        <v>30</v>
      </c>
      <c r="E622" s="13" t="str">
        <f t="shared" si="124"/>
        <v>19</v>
      </c>
      <c r="F622" s="14" t="str">
        <f t="shared" si="125"/>
        <v>00</v>
      </c>
      <c r="G622" s="18">
        <v>3390301900</v>
      </c>
      <c r="H622" s="15" t="s">
        <v>394</v>
      </c>
      <c r="I622" s="12" t="s">
        <v>13</v>
      </c>
      <c r="K622" t="str">
        <f t="shared" si="114"/>
        <v>3390301900</v>
      </c>
      <c r="L622" t="str">
        <f t="shared" si="115"/>
        <v>'3390301900'</v>
      </c>
      <c r="M622" t="str">
        <f t="shared" si="116"/>
        <v>' MATERIAL DE ACONDICIONAMENTO E EMBALAGEM'</v>
      </c>
      <c r="N622" t="str">
        <f t="shared" si="117"/>
        <v>'S'</v>
      </c>
      <c r="O622">
        <f t="shared" si="118"/>
        <v>8</v>
      </c>
      <c r="P622" t="str">
        <f t="shared" si="119"/>
        <v>Insert into CONTA_RECEITA_DESPESA  (VERSION,ATIVO,DATE_CREATED,LAST_UPDATED,TIPO,CODIGO,DESCRICAO,ANALITICO,TAMANHO) values (0,'S',sysdate,sysdate,'D','3390301900',' MATERIAL DE ACONDICIONAMENTO E EMBALAGEM','S',8);</v>
      </c>
    </row>
    <row r="623" spans="1:16" ht="17" thickBot="1" x14ac:dyDescent="0.25">
      <c r="A623" s="11" t="str">
        <f t="shared" si="120"/>
        <v>3</v>
      </c>
      <c r="B623" s="12" t="str">
        <f t="shared" si="121"/>
        <v>3</v>
      </c>
      <c r="C623" s="13" t="str">
        <f t="shared" si="122"/>
        <v>90</v>
      </c>
      <c r="D623" s="13" t="str">
        <f t="shared" si="123"/>
        <v>30</v>
      </c>
      <c r="E623" s="13" t="str">
        <f t="shared" si="124"/>
        <v>20</v>
      </c>
      <c r="F623" s="14" t="str">
        <f t="shared" si="125"/>
        <v>00</v>
      </c>
      <c r="G623" s="18">
        <v>3390302000</v>
      </c>
      <c r="H623" s="15" t="s">
        <v>395</v>
      </c>
      <c r="I623" s="12" t="s">
        <v>13</v>
      </c>
      <c r="K623" t="str">
        <f t="shared" si="114"/>
        <v>3390302000</v>
      </c>
      <c r="L623" t="str">
        <f t="shared" si="115"/>
        <v>'3390302000'</v>
      </c>
      <c r="M623" t="str">
        <f t="shared" si="116"/>
        <v>'MATERIAL DE CAMA, MESA E BANHO'</v>
      </c>
      <c r="N623" t="str">
        <f t="shared" si="117"/>
        <v>'S'</v>
      </c>
      <c r="O623">
        <f t="shared" si="118"/>
        <v>8</v>
      </c>
      <c r="P623" t="str">
        <f t="shared" si="119"/>
        <v>Insert into CONTA_RECEITA_DESPESA  (VERSION,ATIVO,DATE_CREATED,LAST_UPDATED,TIPO,CODIGO,DESCRICAO,ANALITICO,TAMANHO) values (0,'S',sysdate,sysdate,'D','3390302000','MATERIAL DE CAMA, MESA E BANHO','S',8);</v>
      </c>
    </row>
    <row r="624" spans="1:16" ht="17" thickBot="1" x14ac:dyDescent="0.25">
      <c r="A624" s="11" t="str">
        <f t="shared" si="120"/>
        <v>3</v>
      </c>
      <c r="B624" s="12" t="str">
        <f t="shared" si="121"/>
        <v>3</v>
      </c>
      <c r="C624" s="13" t="str">
        <f t="shared" si="122"/>
        <v>90</v>
      </c>
      <c r="D624" s="13" t="str">
        <f t="shared" si="123"/>
        <v>30</v>
      </c>
      <c r="E624" s="13" t="str">
        <f t="shared" si="124"/>
        <v>21</v>
      </c>
      <c r="F624" s="14" t="str">
        <f t="shared" si="125"/>
        <v>00</v>
      </c>
      <c r="G624" s="18">
        <v>3390302100</v>
      </c>
      <c r="H624" s="15" t="s">
        <v>396</v>
      </c>
      <c r="I624" s="12" t="s">
        <v>13</v>
      </c>
      <c r="K624" t="str">
        <f t="shared" si="114"/>
        <v>3390302100</v>
      </c>
      <c r="L624" t="str">
        <f t="shared" si="115"/>
        <v>'3390302100'</v>
      </c>
      <c r="M624" t="str">
        <f t="shared" si="116"/>
        <v>'MATERIAL DE LIMPEZA E PRODUÇÃO DE HIGIENIZAÇÃO'</v>
      </c>
      <c r="N624" t="str">
        <f t="shared" si="117"/>
        <v>'S'</v>
      </c>
      <c r="O624">
        <f t="shared" si="118"/>
        <v>8</v>
      </c>
      <c r="P624" t="str">
        <f t="shared" si="119"/>
        <v>Insert into CONTA_RECEITA_DESPESA  (VERSION,ATIVO,DATE_CREATED,LAST_UPDATED,TIPO,CODIGO,DESCRICAO,ANALITICO,TAMANHO) values (0,'S',sysdate,sysdate,'D','3390302100','MATERIAL DE LIMPEZA E PRODUÇÃO DE HIGIENIZAÇÃO','S',8);</v>
      </c>
    </row>
    <row r="625" spans="1:16" ht="17" thickBot="1" x14ac:dyDescent="0.25">
      <c r="A625" s="11" t="str">
        <f t="shared" si="120"/>
        <v>3</v>
      </c>
      <c r="B625" s="12" t="str">
        <f t="shared" si="121"/>
        <v>3</v>
      </c>
      <c r="C625" s="13" t="str">
        <f t="shared" si="122"/>
        <v>90</v>
      </c>
      <c r="D625" s="13" t="str">
        <f t="shared" si="123"/>
        <v>30</v>
      </c>
      <c r="E625" s="13" t="str">
        <f t="shared" si="124"/>
        <v>22</v>
      </c>
      <c r="F625" s="14" t="str">
        <f t="shared" si="125"/>
        <v>00</v>
      </c>
      <c r="G625" s="18">
        <v>3390302200</v>
      </c>
      <c r="H625" s="15" t="s">
        <v>397</v>
      </c>
      <c r="I625" s="12" t="s">
        <v>13</v>
      </c>
      <c r="K625" t="str">
        <f t="shared" si="114"/>
        <v>3390302200</v>
      </c>
      <c r="L625" t="str">
        <f t="shared" si="115"/>
        <v>'3390302200'</v>
      </c>
      <c r="M625" t="str">
        <f t="shared" si="116"/>
        <v>'MATERIAL DE COPA E COZINHA'</v>
      </c>
      <c r="N625" t="str">
        <f t="shared" si="117"/>
        <v>'S'</v>
      </c>
      <c r="O625">
        <f t="shared" si="118"/>
        <v>8</v>
      </c>
      <c r="P625" t="str">
        <f t="shared" si="119"/>
        <v>Insert into CONTA_RECEITA_DESPESA  (VERSION,ATIVO,DATE_CREATED,LAST_UPDATED,TIPO,CODIGO,DESCRICAO,ANALITICO,TAMANHO) values (0,'S',sysdate,sysdate,'D','3390302200','MATERIAL DE COPA E COZINHA','S',8);</v>
      </c>
    </row>
    <row r="626" spans="1:16" ht="17" thickBot="1" x14ac:dyDescent="0.25">
      <c r="A626" s="11" t="str">
        <f t="shared" si="120"/>
        <v>3</v>
      </c>
      <c r="B626" s="12" t="str">
        <f t="shared" si="121"/>
        <v>3</v>
      </c>
      <c r="C626" s="13" t="str">
        <f t="shared" si="122"/>
        <v>90</v>
      </c>
      <c r="D626" s="13" t="str">
        <f t="shared" si="123"/>
        <v>30</v>
      </c>
      <c r="E626" s="13" t="str">
        <f t="shared" si="124"/>
        <v>23</v>
      </c>
      <c r="F626" s="14" t="str">
        <f t="shared" si="125"/>
        <v>00</v>
      </c>
      <c r="G626" s="18">
        <v>3390302300</v>
      </c>
      <c r="H626" s="15" t="s">
        <v>398</v>
      </c>
      <c r="I626" s="12" t="s">
        <v>13</v>
      </c>
      <c r="K626" t="str">
        <f t="shared" si="114"/>
        <v>3390302300</v>
      </c>
      <c r="L626" t="str">
        <f t="shared" si="115"/>
        <v>'3390302300'</v>
      </c>
      <c r="M626" t="str">
        <f t="shared" si="116"/>
        <v>'MATERIAL DE UNIFORMES, TECIDOS E AVIAMENTOS'</v>
      </c>
      <c r="N626" t="str">
        <f t="shared" si="117"/>
        <v>'S'</v>
      </c>
      <c r="O626">
        <f t="shared" si="118"/>
        <v>8</v>
      </c>
      <c r="P626" t="str">
        <f t="shared" si="119"/>
        <v>Insert into CONTA_RECEITA_DESPESA  (VERSION,ATIVO,DATE_CREATED,LAST_UPDATED,TIPO,CODIGO,DESCRICAO,ANALITICO,TAMANHO) values (0,'S',sysdate,sysdate,'D','3390302300','MATERIAL DE UNIFORMES, TECIDOS E AVIAMENTOS','S',8);</v>
      </c>
    </row>
    <row r="627" spans="1:16" ht="17" thickBot="1" x14ac:dyDescent="0.25">
      <c r="A627" s="11" t="str">
        <f t="shared" si="120"/>
        <v>3</v>
      </c>
      <c r="B627" s="12" t="str">
        <f t="shared" si="121"/>
        <v>3</v>
      </c>
      <c r="C627" s="13" t="str">
        <f t="shared" si="122"/>
        <v>90</v>
      </c>
      <c r="D627" s="13" t="str">
        <f t="shared" si="123"/>
        <v>30</v>
      </c>
      <c r="E627" s="13" t="str">
        <f t="shared" si="124"/>
        <v>24</v>
      </c>
      <c r="F627" s="14" t="str">
        <f t="shared" si="125"/>
        <v>00</v>
      </c>
      <c r="G627" s="18">
        <v>3390302400</v>
      </c>
      <c r="H627" s="15" t="s">
        <v>399</v>
      </c>
      <c r="I627" s="12" t="s">
        <v>13</v>
      </c>
      <c r="K627" t="str">
        <f t="shared" si="114"/>
        <v>3390302400</v>
      </c>
      <c r="L627" t="str">
        <f t="shared" si="115"/>
        <v>'3390302400'</v>
      </c>
      <c r="M627" t="str">
        <f t="shared" si="116"/>
        <v>' MATERIAL PARA MANUTENÇÃO DE BENS IMÓVEIS/INSTALAÇÕES'</v>
      </c>
      <c r="N627" t="str">
        <f t="shared" si="117"/>
        <v>'S'</v>
      </c>
      <c r="O627">
        <f t="shared" si="118"/>
        <v>8</v>
      </c>
      <c r="P627" t="str">
        <f t="shared" si="119"/>
        <v>Insert into CONTA_RECEITA_DESPESA  (VERSION,ATIVO,DATE_CREATED,LAST_UPDATED,TIPO,CODIGO,DESCRICAO,ANALITICO,TAMANHO) values (0,'S',sysdate,sysdate,'D','3390302400',' MATERIAL PARA MANUTENÇÃO DE BENS IMÓVEIS/INSTALAÇÕES','S',8);</v>
      </c>
    </row>
    <row r="628" spans="1:16" ht="17" thickBot="1" x14ac:dyDescent="0.25">
      <c r="A628" s="11" t="str">
        <f t="shared" si="120"/>
        <v>3</v>
      </c>
      <c r="B628" s="12" t="str">
        <f t="shared" si="121"/>
        <v>3</v>
      </c>
      <c r="C628" s="13" t="str">
        <f t="shared" si="122"/>
        <v>90</v>
      </c>
      <c r="D628" s="13" t="str">
        <f t="shared" si="123"/>
        <v>30</v>
      </c>
      <c r="E628" s="13" t="str">
        <f t="shared" si="124"/>
        <v>25</v>
      </c>
      <c r="F628" s="14" t="str">
        <f t="shared" si="125"/>
        <v>00</v>
      </c>
      <c r="G628" s="18">
        <v>3390302500</v>
      </c>
      <c r="H628" s="15" t="s">
        <v>400</v>
      </c>
      <c r="I628" s="12" t="s">
        <v>13</v>
      </c>
      <c r="K628" t="str">
        <f t="shared" si="114"/>
        <v>3390302500</v>
      </c>
      <c r="L628" t="str">
        <f t="shared" si="115"/>
        <v>'3390302500'</v>
      </c>
      <c r="M628" t="str">
        <f t="shared" si="116"/>
        <v>' MATERIAL PARA MANUTENÇÃO DE BENS MÓVEIS'</v>
      </c>
      <c r="N628" t="str">
        <f t="shared" si="117"/>
        <v>'S'</v>
      </c>
      <c r="O628">
        <f t="shared" si="118"/>
        <v>8</v>
      </c>
      <c r="P628" t="str">
        <f t="shared" si="119"/>
        <v>Insert into CONTA_RECEITA_DESPESA  (VERSION,ATIVO,DATE_CREATED,LAST_UPDATED,TIPO,CODIGO,DESCRICAO,ANALITICO,TAMANHO) values (0,'S',sysdate,sysdate,'D','3390302500',' MATERIAL PARA MANUTENÇÃO DE BENS MÓVEIS','S',8);</v>
      </c>
    </row>
    <row r="629" spans="1:16" ht="17" thickBot="1" x14ac:dyDescent="0.25">
      <c r="A629" s="11" t="str">
        <f t="shared" si="120"/>
        <v>3</v>
      </c>
      <c r="B629" s="12" t="str">
        <f t="shared" si="121"/>
        <v>3</v>
      </c>
      <c r="C629" s="13" t="str">
        <f t="shared" si="122"/>
        <v>90</v>
      </c>
      <c r="D629" s="13" t="str">
        <f t="shared" si="123"/>
        <v>30</v>
      </c>
      <c r="E629" s="13" t="str">
        <f t="shared" si="124"/>
        <v>26</v>
      </c>
      <c r="F629" s="14" t="str">
        <f t="shared" si="125"/>
        <v>00</v>
      </c>
      <c r="G629" s="18">
        <v>3390302600</v>
      </c>
      <c r="H629" s="15" t="s">
        <v>401</v>
      </c>
      <c r="I629" s="12" t="s">
        <v>13</v>
      </c>
      <c r="K629" t="str">
        <f t="shared" si="114"/>
        <v>3390302600</v>
      </c>
      <c r="L629" t="str">
        <f t="shared" si="115"/>
        <v>'3390302600'</v>
      </c>
      <c r="M629" t="str">
        <f t="shared" si="116"/>
        <v>' MATERIAL ELÉTRICO E ELETRÔNICO'</v>
      </c>
      <c r="N629" t="str">
        <f t="shared" si="117"/>
        <v>'S'</v>
      </c>
      <c r="O629">
        <f t="shared" si="118"/>
        <v>8</v>
      </c>
      <c r="P629" t="str">
        <f t="shared" si="119"/>
        <v>Insert into CONTA_RECEITA_DESPESA  (VERSION,ATIVO,DATE_CREATED,LAST_UPDATED,TIPO,CODIGO,DESCRICAO,ANALITICO,TAMANHO) values (0,'S',sysdate,sysdate,'D','3390302600',' MATERIAL ELÉTRICO E ELETRÔNICO','S',8);</v>
      </c>
    </row>
    <row r="630" spans="1:16" ht="17" thickBot="1" x14ac:dyDescent="0.25">
      <c r="A630" s="11" t="str">
        <f t="shared" si="120"/>
        <v>3</v>
      </c>
      <c r="B630" s="12" t="str">
        <f t="shared" si="121"/>
        <v>3</v>
      </c>
      <c r="C630" s="13" t="str">
        <f t="shared" si="122"/>
        <v>90</v>
      </c>
      <c r="D630" s="13" t="str">
        <f t="shared" si="123"/>
        <v>30</v>
      </c>
      <c r="E630" s="13" t="str">
        <f t="shared" si="124"/>
        <v>27</v>
      </c>
      <c r="F630" s="14" t="str">
        <f t="shared" si="125"/>
        <v>00</v>
      </c>
      <c r="G630" s="18">
        <v>3390302700</v>
      </c>
      <c r="H630" s="15" t="s">
        <v>402</v>
      </c>
      <c r="I630" s="12" t="s">
        <v>13</v>
      </c>
      <c r="K630" t="str">
        <f t="shared" si="114"/>
        <v>3390302700</v>
      </c>
      <c r="L630" t="str">
        <f t="shared" si="115"/>
        <v>'3390302700'</v>
      </c>
      <c r="M630" t="str">
        <f t="shared" si="116"/>
        <v>' MATERIAL DE MANOBRA E PATRULHAMENTO'</v>
      </c>
      <c r="N630" t="str">
        <f t="shared" si="117"/>
        <v>'S'</v>
      </c>
      <c r="O630">
        <f t="shared" si="118"/>
        <v>8</v>
      </c>
      <c r="P630" t="str">
        <f t="shared" si="119"/>
        <v>Insert into CONTA_RECEITA_DESPESA  (VERSION,ATIVO,DATE_CREATED,LAST_UPDATED,TIPO,CODIGO,DESCRICAO,ANALITICO,TAMANHO) values (0,'S',sysdate,sysdate,'D','3390302700',' MATERIAL DE MANOBRA E PATRULHAMENTO','S',8);</v>
      </c>
    </row>
    <row r="631" spans="1:16" ht="17" thickBot="1" x14ac:dyDescent="0.25">
      <c r="A631" s="11" t="str">
        <f t="shared" si="120"/>
        <v>3</v>
      </c>
      <c r="B631" s="12" t="str">
        <f t="shared" si="121"/>
        <v>3</v>
      </c>
      <c r="C631" s="13" t="str">
        <f t="shared" si="122"/>
        <v>90</v>
      </c>
      <c r="D631" s="13" t="str">
        <f t="shared" si="123"/>
        <v>30</v>
      </c>
      <c r="E631" s="13" t="str">
        <f t="shared" si="124"/>
        <v>28</v>
      </c>
      <c r="F631" s="14" t="str">
        <f t="shared" si="125"/>
        <v>00</v>
      </c>
      <c r="G631" s="18">
        <v>3390302800</v>
      </c>
      <c r="H631" s="15" t="s">
        <v>403</v>
      </c>
      <c r="I631" s="12" t="s">
        <v>13</v>
      </c>
      <c r="K631" t="str">
        <f t="shared" si="114"/>
        <v>3390302800</v>
      </c>
      <c r="L631" t="str">
        <f t="shared" si="115"/>
        <v>'3390302800'</v>
      </c>
      <c r="M631" t="str">
        <f t="shared" si="116"/>
        <v>' MATERIAL DE PRODUÇÃO E SEGURANÇA'</v>
      </c>
      <c r="N631" t="str">
        <f t="shared" si="117"/>
        <v>'S'</v>
      </c>
      <c r="O631">
        <f t="shared" si="118"/>
        <v>8</v>
      </c>
      <c r="P631" t="str">
        <f t="shared" si="119"/>
        <v>Insert into CONTA_RECEITA_DESPESA  (VERSION,ATIVO,DATE_CREATED,LAST_UPDATED,TIPO,CODIGO,DESCRICAO,ANALITICO,TAMANHO) values (0,'S',sysdate,sysdate,'D','3390302800',' MATERIAL DE PRODUÇÃO E SEGURANÇA','S',8);</v>
      </c>
    </row>
    <row r="632" spans="1:16" ht="17" thickBot="1" x14ac:dyDescent="0.25">
      <c r="A632" s="11" t="str">
        <f t="shared" si="120"/>
        <v>3</v>
      </c>
      <c r="B632" s="12" t="str">
        <f t="shared" si="121"/>
        <v>3</v>
      </c>
      <c r="C632" s="13" t="str">
        <f t="shared" si="122"/>
        <v>90</v>
      </c>
      <c r="D632" s="13" t="str">
        <f t="shared" si="123"/>
        <v>30</v>
      </c>
      <c r="E632" s="13" t="str">
        <f t="shared" si="124"/>
        <v>29</v>
      </c>
      <c r="F632" s="14" t="str">
        <f t="shared" si="125"/>
        <v>00</v>
      </c>
      <c r="G632" s="18">
        <v>3390302900</v>
      </c>
      <c r="H632" s="15" t="s">
        <v>404</v>
      </c>
      <c r="I632" s="12" t="s">
        <v>13</v>
      </c>
      <c r="K632" t="str">
        <f t="shared" si="114"/>
        <v>3390302900</v>
      </c>
      <c r="L632" t="str">
        <f t="shared" si="115"/>
        <v>'3390302900'</v>
      </c>
      <c r="M632" t="str">
        <f t="shared" si="116"/>
        <v>' MATERIAL PARA ÁUDIO, VÍDEO E FOTO'</v>
      </c>
      <c r="N632" t="str">
        <f t="shared" si="117"/>
        <v>'S'</v>
      </c>
      <c r="O632">
        <f t="shared" si="118"/>
        <v>8</v>
      </c>
      <c r="P632" t="str">
        <f t="shared" si="119"/>
        <v>Insert into CONTA_RECEITA_DESPESA  (VERSION,ATIVO,DATE_CREATED,LAST_UPDATED,TIPO,CODIGO,DESCRICAO,ANALITICO,TAMANHO) values (0,'S',sysdate,sysdate,'D','3390302900',' MATERIAL PARA ÁUDIO, VÍDEO E FOTO','S',8);</v>
      </c>
    </row>
    <row r="633" spans="1:16" ht="17" thickBot="1" x14ac:dyDescent="0.25">
      <c r="A633" s="11" t="str">
        <f t="shared" si="120"/>
        <v>3</v>
      </c>
      <c r="B633" s="12" t="str">
        <f t="shared" si="121"/>
        <v>3</v>
      </c>
      <c r="C633" s="13" t="str">
        <f t="shared" si="122"/>
        <v>90</v>
      </c>
      <c r="D633" s="13" t="str">
        <f t="shared" si="123"/>
        <v>30</v>
      </c>
      <c r="E633" s="13" t="str">
        <f t="shared" si="124"/>
        <v>30</v>
      </c>
      <c r="F633" s="14" t="str">
        <f t="shared" si="125"/>
        <v>00</v>
      </c>
      <c r="G633" s="18">
        <v>3390303000</v>
      </c>
      <c r="H633" s="15" t="s">
        <v>405</v>
      </c>
      <c r="I633" s="12" t="s">
        <v>13</v>
      </c>
      <c r="K633" t="str">
        <f t="shared" si="114"/>
        <v>3390303000</v>
      </c>
      <c r="L633" t="str">
        <f t="shared" si="115"/>
        <v>'3390303000'</v>
      </c>
      <c r="M633" t="str">
        <f t="shared" si="116"/>
        <v>' MATERIAL PARA COMUNICAÇÕES'</v>
      </c>
      <c r="N633" t="str">
        <f t="shared" si="117"/>
        <v>'S'</v>
      </c>
      <c r="O633">
        <f t="shared" si="118"/>
        <v>8</v>
      </c>
      <c r="P633" t="str">
        <f t="shared" si="119"/>
        <v>Insert into CONTA_RECEITA_DESPESA  (VERSION,ATIVO,DATE_CREATED,LAST_UPDATED,TIPO,CODIGO,DESCRICAO,ANALITICO,TAMANHO) values (0,'S',sysdate,sysdate,'D','3390303000',' MATERIAL PARA COMUNICAÇÕES','S',8);</v>
      </c>
    </row>
    <row r="634" spans="1:16" ht="17" thickBot="1" x14ac:dyDescent="0.25">
      <c r="A634" s="11" t="str">
        <f t="shared" si="120"/>
        <v>3</v>
      </c>
      <c r="B634" s="12" t="str">
        <f t="shared" si="121"/>
        <v>3</v>
      </c>
      <c r="C634" s="13" t="str">
        <f t="shared" si="122"/>
        <v>90</v>
      </c>
      <c r="D634" s="13" t="str">
        <f t="shared" si="123"/>
        <v>30</v>
      </c>
      <c r="E634" s="13" t="str">
        <f t="shared" si="124"/>
        <v>31</v>
      </c>
      <c r="F634" s="14" t="str">
        <f t="shared" si="125"/>
        <v>00</v>
      </c>
      <c r="G634" s="18">
        <v>3390303100</v>
      </c>
      <c r="H634" s="15" t="s">
        <v>406</v>
      </c>
      <c r="I634" s="12" t="s">
        <v>13</v>
      </c>
      <c r="K634" t="str">
        <f t="shared" si="114"/>
        <v>3390303100</v>
      </c>
      <c r="L634" t="str">
        <f t="shared" si="115"/>
        <v>'3390303100'</v>
      </c>
      <c r="M634" t="str">
        <f t="shared" si="116"/>
        <v>'SEMENTES, MUDAS DE PLANTAS E INSUMOS'</v>
      </c>
      <c r="N634" t="str">
        <f t="shared" si="117"/>
        <v>'S'</v>
      </c>
      <c r="O634">
        <f t="shared" si="118"/>
        <v>8</v>
      </c>
      <c r="P634" t="str">
        <f t="shared" si="119"/>
        <v>Insert into CONTA_RECEITA_DESPESA  (VERSION,ATIVO,DATE_CREATED,LAST_UPDATED,TIPO,CODIGO,DESCRICAO,ANALITICO,TAMANHO) values (0,'S',sysdate,sysdate,'D','3390303100','SEMENTES, MUDAS DE PLANTAS E INSUMOS','S',8);</v>
      </c>
    </row>
    <row r="635" spans="1:16" ht="17" thickBot="1" x14ac:dyDescent="0.25">
      <c r="A635" s="11" t="str">
        <f t="shared" si="120"/>
        <v>3</v>
      </c>
      <c r="B635" s="12" t="str">
        <f t="shared" si="121"/>
        <v>3</v>
      </c>
      <c r="C635" s="13" t="str">
        <f t="shared" si="122"/>
        <v>90</v>
      </c>
      <c r="D635" s="13" t="str">
        <f t="shared" si="123"/>
        <v>30</v>
      </c>
      <c r="E635" s="13" t="str">
        <f t="shared" si="124"/>
        <v>32</v>
      </c>
      <c r="F635" s="14" t="str">
        <f t="shared" si="125"/>
        <v>00</v>
      </c>
      <c r="G635" s="18">
        <v>3390303200</v>
      </c>
      <c r="H635" s="15" t="s">
        <v>407</v>
      </c>
      <c r="I635" s="12" t="s">
        <v>13</v>
      </c>
      <c r="K635" t="str">
        <f t="shared" si="114"/>
        <v>3390303200</v>
      </c>
      <c r="L635" t="str">
        <f t="shared" si="115"/>
        <v>'3390303200'</v>
      </c>
      <c r="M635" t="str">
        <f t="shared" si="116"/>
        <v>'SUPRIMENTO DE AVIAÇÃO'</v>
      </c>
      <c r="N635" t="str">
        <f t="shared" si="117"/>
        <v>'S'</v>
      </c>
      <c r="O635">
        <f t="shared" si="118"/>
        <v>8</v>
      </c>
      <c r="P635" t="str">
        <f t="shared" si="119"/>
        <v>Insert into CONTA_RECEITA_DESPESA  (VERSION,ATIVO,DATE_CREATED,LAST_UPDATED,TIPO,CODIGO,DESCRICAO,ANALITICO,TAMANHO) values (0,'S',sysdate,sysdate,'D','3390303200','SUPRIMENTO DE AVIAÇÃO','S',8);</v>
      </c>
    </row>
    <row r="636" spans="1:16" ht="17" thickBot="1" x14ac:dyDescent="0.25">
      <c r="A636" s="11" t="str">
        <f t="shared" si="120"/>
        <v>3</v>
      </c>
      <c r="B636" s="12" t="str">
        <f t="shared" si="121"/>
        <v>3</v>
      </c>
      <c r="C636" s="13" t="str">
        <f t="shared" si="122"/>
        <v>90</v>
      </c>
      <c r="D636" s="13" t="str">
        <f t="shared" si="123"/>
        <v>30</v>
      </c>
      <c r="E636" s="13" t="str">
        <f t="shared" si="124"/>
        <v>33</v>
      </c>
      <c r="F636" s="14" t="str">
        <f t="shared" si="125"/>
        <v>00</v>
      </c>
      <c r="G636" s="18">
        <v>3390303300</v>
      </c>
      <c r="H636" s="15" t="s">
        <v>408</v>
      </c>
      <c r="I636" s="12" t="s">
        <v>13</v>
      </c>
      <c r="K636" t="str">
        <f t="shared" si="114"/>
        <v>3390303300</v>
      </c>
      <c r="L636" t="str">
        <f t="shared" si="115"/>
        <v>'3390303300'</v>
      </c>
      <c r="M636" t="str">
        <f t="shared" si="116"/>
        <v>' MATERIAL PARA PRODUÇÃO INDUSTRIAL'</v>
      </c>
      <c r="N636" t="str">
        <f t="shared" si="117"/>
        <v>'S'</v>
      </c>
      <c r="O636">
        <f t="shared" si="118"/>
        <v>8</v>
      </c>
      <c r="P636" t="str">
        <f t="shared" si="119"/>
        <v>Insert into CONTA_RECEITA_DESPESA  (VERSION,ATIVO,DATE_CREATED,LAST_UPDATED,TIPO,CODIGO,DESCRICAO,ANALITICO,TAMANHO) values (0,'S',sysdate,sysdate,'D','3390303300',' MATERIAL PARA PRODUÇÃO INDUSTRIAL','S',8);</v>
      </c>
    </row>
    <row r="637" spans="1:16" ht="17" thickBot="1" x14ac:dyDescent="0.25">
      <c r="A637" s="11" t="str">
        <f t="shared" si="120"/>
        <v>3</v>
      </c>
      <c r="B637" s="12" t="str">
        <f t="shared" si="121"/>
        <v>3</v>
      </c>
      <c r="C637" s="13" t="str">
        <f t="shared" si="122"/>
        <v>90</v>
      </c>
      <c r="D637" s="13" t="str">
        <f t="shared" si="123"/>
        <v>30</v>
      </c>
      <c r="E637" s="13" t="str">
        <f t="shared" si="124"/>
        <v>34</v>
      </c>
      <c r="F637" s="14" t="str">
        <f t="shared" si="125"/>
        <v>00</v>
      </c>
      <c r="G637" s="18">
        <v>3390303400</v>
      </c>
      <c r="H637" s="15" t="s">
        <v>409</v>
      </c>
      <c r="I637" s="12" t="s">
        <v>13</v>
      </c>
      <c r="K637" t="str">
        <f t="shared" si="114"/>
        <v>3390303400</v>
      </c>
      <c r="L637" t="str">
        <f t="shared" si="115"/>
        <v>'3390303400'</v>
      </c>
      <c r="M637" t="str">
        <f t="shared" si="116"/>
        <v>' SOBRESSALENTES, MÁQUINAS, MOTORES E EMBARCAÇÕES'</v>
      </c>
      <c r="N637" t="str">
        <f t="shared" si="117"/>
        <v>'S'</v>
      </c>
      <c r="O637">
        <f t="shared" si="118"/>
        <v>8</v>
      </c>
      <c r="P637" t="str">
        <f t="shared" si="119"/>
        <v>Insert into CONTA_RECEITA_DESPESA  (VERSION,ATIVO,DATE_CREATED,LAST_UPDATED,TIPO,CODIGO,DESCRICAO,ANALITICO,TAMANHO) values (0,'S',sysdate,sysdate,'D','3390303400',' SOBRESSALENTES, MÁQUINAS, MOTORES E EMBARCAÇÕES','S',8);</v>
      </c>
    </row>
    <row r="638" spans="1:16" ht="17" thickBot="1" x14ac:dyDescent="0.25">
      <c r="A638" s="11" t="str">
        <f t="shared" si="120"/>
        <v>3</v>
      </c>
      <c r="B638" s="12" t="str">
        <f t="shared" si="121"/>
        <v>3</v>
      </c>
      <c r="C638" s="13" t="str">
        <f t="shared" si="122"/>
        <v>90</v>
      </c>
      <c r="D638" s="13" t="str">
        <f t="shared" si="123"/>
        <v>30</v>
      </c>
      <c r="E638" s="13" t="str">
        <f t="shared" si="124"/>
        <v>35</v>
      </c>
      <c r="F638" s="14" t="str">
        <f t="shared" si="125"/>
        <v>00</v>
      </c>
      <c r="G638" s="18">
        <v>3390303500</v>
      </c>
      <c r="H638" s="15" t="s">
        <v>410</v>
      </c>
      <c r="I638" s="12" t="s">
        <v>13</v>
      </c>
      <c r="K638" t="str">
        <f t="shared" si="114"/>
        <v>3390303500</v>
      </c>
      <c r="L638" t="str">
        <f t="shared" si="115"/>
        <v>'3390303500'</v>
      </c>
      <c r="M638" t="str">
        <f t="shared" si="116"/>
        <v>' MATERIAL LABORATORIAL'</v>
      </c>
      <c r="N638" t="str">
        <f t="shared" si="117"/>
        <v>'S'</v>
      </c>
      <c r="O638">
        <f t="shared" si="118"/>
        <v>8</v>
      </c>
      <c r="P638" t="str">
        <f t="shared" si="119"/>
        <v>Insert into CONTA_RECEITA_DESPESA  (VERSION,ATIVO,DATE_CREATED,LAST_UPDATED,TIPO,CODIGO,DESCRICAO,ANALITICO,TAMANHO) values (0,'S',sysdate,sysdate,'D','3390303500',' MATERIAL LABORATORIAL','S',8);</v>
      </c>
    </row>
    <row r="639" spans="1:16" ht="17" thickBot="1" x14ac:dyDescent="0.25">
      <c r="A639" s="11" t="str">
        <f t="shared" si="120"/>
        <v>3</v>
      </c>
      <c r="B639" s="12" t="str">
        <f t="shared" si="121"/>
        <v>3</v>
      </c>
      <c r="C639" s="13" t="str">
        <f t="shared" si="122"/>
        <v>90</v>
      </c>
      <c r="D639" s="13" t="str">
        <f t="shared" si="123"/>
        <v>30</v>
      </c>
      <c r="E639" s="13" t="str">
        <f t="shared" si="124"/>
        <v>36</v>
      </c>
      <c r="F639" s="14" t="str">
        <f t="shared" si="125"/>
        <v>00</v>
      </c>
      <c r="G639" s="18">
        <v>3390303600</v>
      </c>
      <c r="H639" s="15" t="s">
        <v>411</v>
      </c>
      <c r="I639" s="12" t="s">
        <v>13</v>
      </c>
      <c r="K639" t="str">
        <f t="shared" si="114"/>
        <v>3390303600</v>
      </c>
      <c r="L639" t="str">
        <f t="shared" si="115"/>
        <v>'3390303600'</v>
      </c>
      <c r="M639" t="str">
        <f t="shared" si="116"/>
        <v>' MATERIAL HOSPITALAR'</v>
      </c>
      <c r="N639" t="str">
        <f t="shared" si="117"/>
        <v>'S'</v>
      </c>
      <c r="O639">
        <f t="shared" si="118"/>
        <v>8</v>
      </c>
      <c r="P639" t="str">
        <f t="shared" si="119"/>
        <v>Insert into CONTA_RECEITA_DESPESA  (VERSION,ATIVO,DATE_CREATED,LAST_UPDATED,TIPO,CODIGO,DESCRICAO,ANALITICO,TAMANHO) values (0,'S',sysdate,sysdate,'D','3390303600',' MATERIAL HOSPITALAR','S',8);</v>
      </c>
    </row>
    <row r="640" spans="1:16" ht="17" thickBot="1" x14ac:dyDescent="0.25">
      <c r="A640" s="11" t="str">
        <f t="shared" si="120"/>
        <v>3</v>
      </c>
      <c r="B640" s="12" t="str">
        <f t="shared" si="121"/>
        <v>3</v>
      </c>
      <c r="C640" s="13" t="str">
        <f t="shared" si="122"/>
        <v>90</v>
      </c>
      <c r="D640" s="13" t="str">
        <f t="shared" si="123"/>
        <v>30</v>
      </c>
      <c r="E640" s="13" t="str">
        <f t="shared" si="124"/>
        <v>37</v>
      </c>
      <c r="F640" s="14" t="str">
        <f t="shared" si="125"/>
        <v>00</v>
      </c>
      <c r="G640" s="18">
        <v>3390303700</v>
      </c>
      <c r="H640" s="15" t="s">
        <v>412</v>
      </c>
      <c r="I640" s="12" t="s">
        <v>13</v>
      </c>
      <c r="K640" t="str">
        <f t="shared" si="114"/>
        <v>3390303700</v>
      </c>
      <c r="L640" t="str">
        <f t="shared" si="115"/>
        <v>'3390303700'</v>
      </c>
      <c r="M640" t="str">
        <f t="shared" si="116"/>
        <v>' SOBRESSALENTES DE ARMAMENTO'</v>
      </c>
      <c r="N640" t="str">
        <f t="shared" si="117"/>
        <v>'S'</v>
      </c>
      <c r="O640">
        <f t="shared" si="118"/>
        <v>8</v>
      </c>
      <c r="P640" t="str">
        <f t="shared" si="119"/>
        <v>Insert into CONTA_RECEITA_DESPESA  (VERSION,ATIVO,DATE_CREATED,LAST_UPDATED,TIPO,CODIGO,DESCRICAO,ANALITICO,TAMANHO) values (0,'S',sysdate,sysdate,'D','3390303700',' SOBRESSALENTES DE ARMAMENTO','S',8);</v>
      </c>
    </row>
    <row r="641" spans="1:16" ht="17" thickBot="1" x14ac:dyDescent="0.25">
      <c r="A641" s="11" t="str">
        <f t="shared" si="120"/>
        <v>3</v>
      </c>
      <c r="B641" s="12" t="str">
        <f t="shared" si="121"/>
        <v>3</v>
      </c>
      <c r="C641" s="13" t="str">
        <f t="shared" si="122"/>
        <v>90</v>
      </c>
      <c r="D641" s="13" t="str">
        <f t="shared" si="123"/>
        <v>30</v>
      </c>
      <c r="E641" s="13" t="str">
        <f t="shared" si="124"/>
        <v>38</v>
      </c>
      <c r="F641" s="14" t="str">
        <f t="shared" si="125"/>
        <v>00</v>
      </c>
      <c r="G641" s="18">
        <v>3390303800</v>
      </c>
      <c r="H641" s="15" t="s">
        <v>413</v>
      </c>
      <c r="I641" s="12" t="s">
        <v>13</v>
      </c>
      <c r="K641" t="str">
        <f t="shared" si="114"/>
        <v>3390303800</v>
      </c>
      <c r="L641" t="str">
        <f t="shared" si="115"/>
        <v>'3390303800'</v>
      </c>
      <c r="M641" t="str">
        <f t="shared" si="116"/>
        <v>' SUPRIMENTO DE PROTEÇÃO AO VÔO'</v>
      </c>
      <c r="N641" t="str">
        <f t="shared" si="117"/>
        <v>'S'</v>
      </c>
      <c r="O641">
        <f t="shared" si="118"/>
        <v>8</v>
      </c>
      <c r="P641" t="str">
        <f t="shared" si="119"/>
        <v>Insert into CONTA_RECEITA_DESPESA  (VERSION,ATIVO,DATE_CREATED,LAST_UPDATED,TIPO,CODIGO,DESCRICAO,ANALITICO,TAMANHO) values (0,'S',sysdate,sysdate,'D','3390303800',' SUPRIMENTO DE PROTEÇÃO AO VÔO','S',8);</v>
      </c>
    </row>
    <row r="642" spans="1:16" ht="17" thickBot="1" x14ac:dyDescent="0.25">
      <c r="A642" s="11" t="str">
        <f t="shared" si="120"/>
        <v>3</v>
      </c>
      <c r="B642" s="12" t="str">
        <f t="shared" si="121"/>
        <v>3</v>
      </c>
      <c r="C642" s="13" t="str">
        <f t="shared" si="122"/>
        <v>90</v>
      </c>
      <c r="D642" s="13" t="str">
        <f t="shared" si="123"/>
        <v>30</v>
      </c>
      <c r="E642" s="13" t="str">
        <f t="shared" si="124"/>
        <v>39</v>
      </c>
      <c r="F642" s="14" t="str">
        <f t="shared" si="125"/>
        <v>00</v>
      </c>
      <c r="G642" s="18">
        <v>3390303900</v>
      </c>
      <c r="H642" s="15" t="s">
        <v>414</v>
      </c>
      <c r="I642" s="12" t="s">
        <v>13</v>
      </c>
      <c r="K642" t="str">
        <f t="shared" si="114"/>
        <v>3390303900</v>
      </c>
      <c r="L642" t="str">
        <f t="shared" si="115"/>
        <v>'3390303900'</v>
      </c>
      <c r="M642" t="str">
        <f t="shared" si="116"/>
        <v>' MATERIAL PARA MANUTENÇÃO DE VEÍCULOS'</v>
      </c>
      <c r="N642" t="str">
        <f t="shared" si="117"/>
        <v>'S'</v>
      </c>
      <c r="O642">
        <f t="shared" si="118"/>
        <v>8</v>
      </c>
      <c r="P642" t="str">
        <f t="shared" si="119"/>
        <v>Insert into CONTA_RECEITA_DESPESA  (VERSION,ATIVO,DATE_CREATED,LAST_UPDATED,TIPO,CODIGO,DESCRICAO,ANALITICO,TAMANHO) values (0,'S',sysdate,sysdate,'D','3390303900',' MATERIAL PARA MANUTENÇÃO DE VEÍCULOS','S',8);</v>
      </c>
    </row>
    <row r="643" spans="1:16" ht="17" thickBot="1" x14ac:dyDescent="0.25">
      <c r="A643" s="11" t="str">
        <f t="shared" si="120"/>
        <v>3</v>
      </c>
      <c r="B643" s="12" t="str">
        <f t="shared" si="121"/>
        <v>3</v>
      </c>
      <c r="C643" s="13" t="str">
        <f t="shared" si="122"/>
        <v>90</v>
      </c>
      <c r="D643" s="13" t="str">
        <f t="shared" si="123"/>
        <v>30</v>
      </c>
      <c r="E643" s="13" t="str">
        <f t="shared" si="124"/>
        <v>40</v>
      </c>
      <c r="F643" s="14" t="str">
        <f t="shared" si="125"/>
        <v>00</v>
      </c>
      <c r="G643" s="18">
        <v>3390304000</v>
      </c>
      <c r="H643" s="15" t="s">
        <v>415</v>
      </c>
      <c r="I643" s="12" t="s">
        <v>13</v>
      </c>
      <c r="K643" t="str">
        <f t="shared" si="114"/>
        <v>3390304000</v>
      </c>
      <c r="L643" t="str">
        <f t="shared" si="115"/>
        <v>'3390304000'</v>
      </c>
      <c r="M643" t="str">
        <f t="shared" si="116"/>
        <v>' MATERIAL BIOLÓGICO'</v>
      </c>
      <c r="N643" t="str">
        <f t="shared" si="117"/>
        <v>'S'</v>
      </c>
      <c r="O643">
        <f t="shared" si="118"/>
        <v>8</v>
      </c>
      <c r="P643" t="str">
        <f t="shared" si="119"/>
        <v>Insert into CONTA_RECEITA_DESPESA  (VERSION,ATIVO,DATE_CREATED,LAST_UPDATED,TIPO,CODIGO,DESCRICAO,ANALITICO,TAMANHO) values (0,'S',sysdate,sysdate,'D','3390304000',' MATERIAL BIOLÓGICO','S',8);</v>
      </c>
    </row>
    <row r="644" spans="1:16" ht="17" thickBot="1" x14ac:dyDescent="0.25">
      <c r="A644" s="11" t="str">
        <f t="shared" si="120"/>
        <v>3</v>
      </c>
      <c r="B644" s="12" t="str">
        <f t="shared" si="121"/>
        <v>3</v>
      </c>
      <c r="C644" s="13" t="str">
        <f t="shared" si="122"/>
        <v>90</v>
      </c>
      <c r="D644" s="13" t="str">
        <f t="shared" si="123"/>
        <v>30</v>
      </c>
      <c r="E644" s="13" t="str">
        <f t="shared" si="124"/>
        <v>41</v>
      </c>
      <c r="F644" s="14" t="str">
        <f t="shared" si="125"/>
        <v>00</v>
      </c>
      <c r="G644" s="18">
        <v>3390304100</v>
      </c>
      <c r="H644" s="15" t="s">
        <v>416</v>
      </c>
      <c r="I644" s="12" t="s">
        <v>13</v>
      </c>
      <c r="K644" t="str">
        <f t="shared" si="114"/>
        <v>3390304100</v>
      </c>
      <c r="L644" t="str">
        <f t="shared" si="115"/>
        <v>'3390304100'</v>
      </c>
      <c r="M644" t="str">
        <f t="shared" si="116"/>
        <v>' MATERIAL P/ UTILIZAÇÃO EM GRÁFICA'</v>
      </c>
      <c r="N644" t="str">
        <f t="shared" si="117"/>
        <v>'S'</v>
      </c>
      <c r="O644">
        <f t="shared" si="118"/>
        <v>8</v>
      </c>
      <c r="P644" t="str">
        <f t="shared" si="119"/>
        <v>Insert into CONTA_RECEITA_DESPESA  (VERSION,ATIVO,DATE_CREATED,LAST_UPDATED,TIPO,CODIGO,DESCRICAO,ANALITICO,TAMANHO) values (0,'S',sysdate,sysdate,'D','3390304100',' MATERIAL P/ UTILIZAÇÃO EM GRÁFICA','S',8);</v>
      </c>
    </row>
    <row r="645" spans="1:16" ht="17" thickBot="1" x14ac:dyDescent="0.25">
      <c r="A645" s="11" t="str">
        <f t="shared" si="120"/>
        <v>3</v>
      </c>
      <c r="B645" s="12" t="str">
        <f t="shared" si="121"/>
        <v>3</v>
      </c>
      <c r="C645" s="13" t="str">
        <f t="shared" si="122"/>
        <v>90</v>
      </c>
      <c r="D645" s="13" t="str">
        <f t="shared" si="123"/>
        <v>30</v>
      </c>
      <c r="E645" s="13" t="str">
        <f t="shared" si="124"/>
        <v>42</v>
      </c>
      <c r="F645" s="14" t="str">
        <f t="shared" si="125"/>
        <v>00</v>
      </c>
      <c r="G645" s="18">
        <v>3390304200</v>
      </c>
      <c r="H645" s="15" t="s">
        <v>417</v>
      </c>
      <c r="I645" s="12" t="s">
        <v>13</v>
      </c>
      <c r="K645" t="str">
        <f t="shared" si="114"/>
        <v>3390304200</v>
      </c>
      <c r="L645" t="str">
        <f t="shared" si="115"/>
        <v>'3390304200'</v>
      </c>
      <c r="M645" t="str">
        <f t="shared" si="116"/>
        <v>' FERRAMENTAS'</v>
      </c>
      <c r="N645" t="str">
        <f t="shared" si="117"/>
        <v>'S'</v>
      </c>
      <c r="O645">
        <f t="shared" si="118"/>
        <v>8</v>
      </c>
      <c r="P645" t="str">
        <f t="shared" si="119"/>
        <v>Insert into CONTA_RECEITA_DESPESA  (VERSION,ATIVO,DATE_CREATED,LAST_UPDATED,TIPO,CODIGO,DESCRICAO,ANALITICO,TAMANHO) values (0,'S',sysdate,sysdate,'D','3390304200',' FERRAMENTAS','S',8);</v>
      </c>
    </row>
    <row r="646" spans="1:16" ht="17" thickBot="1" x14ac:dyDescent="0.25">
      <c r="A646" s="11" t="str">
        <f t="shared" si="120"/>
        <v>3</v>
      </c>
      <c r="B646" s="12" t="str">
        <f t="shared" si="121"/>
        <v>3</v>
      </c>
      <c r="C646" s="13" t="str">
        <f t="shared" si="122"/>
        <v>90</v>
      </c>
      <c r="D646" s="13" t="str">
        <f t="shared" si="123"/>
        <v>30</v>
      </c>
      <c r="E646" s="13" t="str">
        <f t="shared" si="124"/>
        <v>43</v>
      </c>
      <c r="F646" s="14" t="str">
        <f t="shared" si="125"/>
        <v>00</v>
      </c>
      <c r="G646" s="18">
        <v>3390304300</v>
      </c>
      <c r="H646" s="15" t="s">
        <v>418</v>
      </c>
      <c r="I646" s="12" t="s">
        <v>13</v>
      </c>
      <c r="K646" t="str">
        <f t="shared" ref="K646:K709" si="126">SUBSTITUTE(G646,".","")</f>
        <v>3390304300</v>
      </c>
      <c r="L646" t="str">
        <f t="shared" ref="L646:L709" si="127">_xlfn.CONCAT("'",K646,"'")</f>
        <v>'3390304300'</v>
      </c>
      <c r="M646" t="str">
        <f t="shared" ref="M646:M709" si="128">_xlfn.CONCAT("'",CLEAN(H646),"'")</f>
        <v>' MATERIAL PARA REABILITAÇÃO PROFISSIONAL'</v>
      </c>
      <c r="N646" t="str">
        <f t="shared" ref="N646:N709" si="129">IF(TRIM(I646)="Sintética","'N'",IF(TRIM(I646)="Analítica","'S'","*ERR0*"))</f>
        <v>'S'</v>
      </c>
      <c r="O646">
        <f t="shared" ref="O646:O709" si="130">IF(RIGHT(K646,2)&lt;&gt;"00",10,IF(MID(K646,7,2)&lt;&gt;"00",8,IF(MID(K646,5,2)&lt;&gt;"00",6,IF(MID(K646,3,2)&lt;&gt;"00",4,IF(MID(K646,2,1)&lt;&gt;"0",2,IF(LEFT(K646,1)&lt;&gt;"0",1,"*ERR0*"))))))</f>
        <v>8</v>
      </c>
      <c r="P646" t="str">
        <f t="shared" ref="P646:P709" si="131">_xlfn.CONCAT("Insert into CONTA_RECEITA_DESPESA  (VERSION,ATIVO,DATE_CREATED,LAST_UPDATED,TIPO,CODIGO,DESCRICAO,ANALITICO,TAMANHO) values (0,'S',sysdate,sysdate,'D',",L646,",",M646,",",N646,",",O646,");")</f>
        <v>Insert into CONTA_RECEITA_DESPESA  (VERSION,ATIVO,DATE_CREATED,LAST_UPDATED,TIPO,CODIGO,DESCRICAO,ANALITICO,TAMANHO) values (0,'S',sysdate,sysdate,'D','3390304300',' MATERIAL PARA REABILITAÇÃO PROFISSIONAL','S',8);</v>
      </c>
    </row>
    <row r="647" spans="1:16" ht="17" thickBot="1" x14ac:dyDescent="0.25">
      <c r="A647" s="11" t="str">
        <f t="shared" si="120"/>
        <v>3</v>
      </c>
      <c r="B647" s="12" t="str">
        <f t="shared" si="121"/>
        <v>3</v>
      </c>
      <c r="C647" s="13" t="str">
        <f t="shared" si="122"/>
        <v>90</v>
      </c>
      <c r="D647" s="13" t="str">
        <f t="shared" si="123"/>
        <v>30</v>
      </c>
      <c r="E647" s="13" t="str">
        <f t="shared" si="124"/>
        <v>44</v>
      </c>
      <c r="F647" s="14" t="str">
        <f t="shared" si="125"/>
        <v>00</v>
      </c>
      <c r="G647" s="18">
        <v>3390304400</v>
      </c>
      <c r="H647" s="15" t="s">
        <v>419</v>
      </c>
      <c r="I647" s="12" t="s">
        <v>13</v>
      </c>
      <c r="K647" t="str">
        <f t="shared" si="126"/>
        <v>3390304400</v>
      </c>
      <c r="L647" t="str">
        <f t="shared" si="127"/>
        <v>'3390304400'</v>
      </c>
      <c r="M647" t="str">
        <f t="shared" si="128"/>
        <v>' MATERIAL DE SINALIZAÇÃO VISUAL E OUTROS'</v>
      </c>
      <c r="N647" t="str">
        <f t="shared" si="129"/>
        <v>'S'</v>
      </c>
      <c r="O647">
        <f t="shared" si="130"/>
        <v>8</v>
      </c>
      <c r="P647" t="str">
        <f t="shared" si="131"/>
        <v>Insert into CONTA_RECEITA_DESPESA  (VERSION,ATIVO,DATE_CREATED,LAST_UPDATED,TIPO,CODIGO,DESCRICAO,ANALITICO,TAMANHO) values (0,'S',sysdate,sysdate,'D','3390304400',' MATERIAL DE SINALIZAÇÃO VISUAL E OUTROS','S',8);</v>
      </c>
    </row>
    <row r="648" spans="1:16" ht="17" thickBot="1" x14ac:dyDescent="0.25">
      <c r="A648" s="11" t="str">
        <f t="shared" si="120"/>
        <v>3</v>
      </c>
      <c r="B648" s="12" t="str">
        <f t="shared" si="121"/>
        <v>3</v>
      </c>
      <c r="C648" s="13" t="str">
        <f t="shared" si="122"/>
        <v>90</v>
      </c>
      <c r="D648" s="13" t="str">
        <f t="shared" si="123"/>
        <v>30</v>
      </c>
      <c r="E648" s="13" t="str">
        <f t="shared" si="124"/>
        <v>45</v>
      </c>
      <c r="F648" s="14" t="str">
        <f t="shared" si="125"/>
        <v>00</v>
      </c>
      <c r="G648" s="18">
        <v>3390304500</v>
      </c>
      <c r="H648" s="15" t="s">
        <v>420</v>
      </c>
      <c r="I648" s="12" t="s">
        <v>13</v>
      </c>
      <c r="K648" t="str">
        <f t="shared" si="126"/>
        <v>3390304500</v>
      </c>
      <c r="L648" t="str">
        <f t="shared" si="127"/>
        <v>'3390304500'</v>
      </c>
      <c r="M648" t="str">
        <f t="shared" si="128"/>
        <v>' MATERIAL TÉCNICO PARA SELEÇÃO E TREINAMENTO'</v>
      </c>
      <c r="N648" t="str">
        <f t="shared" si="129"/>
        <v>'S'</v>
      </c>
      <c r="O648">
        <f t="shared" si="130"/>
        <v>8</v>
      </c>
      <c r="P648" t="str">
        <f t="shared" si="131"/>
        <v>Insert into CONTA_RECEITA_DESPESA  (VERSION,ATIVO,DATE_CREATED,LAST_UPDATED,TIPO,CODIGO,DESCRICAO,ANALITICO,TAMANHO) values (0,'S',sysdate,sysdate,'D','3390304500',' MATERIAL TÉCNICO PARA SELEÇÃO E TREINAMENTO','S',8);</v>
      </c>
    </row>
    <row r="649" spans="1:16" ht="17" thickBot="1" x14ac:dyDescent="0.25">
      <c r="A649" s="11" t="str">
        <f t="shared" ref="A649:A712" si="132">MID($G649,1,1)</f>
        <v>3</v>
      </c>
      <c r="B649" s="12" t="str">
        <f t="shared" ref="B649:B712" si="133">MID($G649,2,1)</f>
        <v>3</v>
      </c>
      <c r="C649" s="13" t="str">
        <f t="shared" ref="C649:C712" si="134">MID($G649,3,2)</f>
        <v>90</v>
      </c>
      <c r="D649" s="13" t="str">
        <f t="shared" ref="D649:D712" si="135">MID($G649,5,2)</f>
        <v>30</v>
      </c>
      <c r="E649" s="13" t="str">
        <f t="shared" ref="E649:E712" si="136">MID($G649,7,2)</f>
        <v>46</v>
      </c>
      <c r="F649" s="14" t="str">
        <f t="shared" ref="F649:F712" si="137">MID($G649,9,2)</f>
        <v>00</v>
      </c>
      <c r="G649" s="18">
        <v>3390304600</v>
      </c>
      <c r="H649" s="15" t="s">
        <v>421</v>
      </c>
      <c r="I649" s="12" t="s">
        <v>13</v>
      </c>
      <c r="K649" t="str">
        <f t="shared" si="126"/>
        <v>3390304600</v>
      </c>
      <c r="L649" t="str">
        <f t="shared" si="127"/>
        <v>'3390304600'</v>
      </c>
      <c r="M649" t="str">
        <f t="shared" si="128"/>
        <v>' MATERIAL BIBLIOGRÁFICO NÃO IMOBILIZÁVEL'</v>
      </c>
      <c r="N649" t="str">
        <f t="shared" si="129"/>
        <v>'S'</v>
      </c>
      <c r="O649">
        <f t="shared" si="130"/>
        <v>8</v>
      </c>
      <c r="P649" t="str">
        <f t="shared" si="131"/>
        <v>Insert into CONTA_RECEITA_DESPESA  (VERSION,ATIVO,DATE_CREATED,LAST_UPDATED,TIPO,CODIGO,DESCRICAO,ANALITICO,TAMANHO) values (0,'S',sysdate,sysdate,'D','3390304600',' MATERIAL BIBLIOGRÁFICO NÃO IMOBILIZÁVEL','S',8);</v>
      </c>
    </row>
    <row r="650" spans="1:16" ht="17" thickBot="1" x14ac:dyDescent="0.25">
      <c r="A650" s="11" t="str">
        <f t="shared" si="132"/>
        <v>3</v>
      </c>
      <c r="B650" s="12" t="str">
        <f t="shared" si="133"/>
        <v>3</v>
      </c>
      <c r="C650" s="13" t="str">
        <f t="shared" si="134"/>
        <v>90</v>
      </c>
      <c r="D650" s="13" t="str">
        <f t="shared" si="135"/>
        <v>30</v>
      </c>
      <c r="E650" s="13" t="str">
        <f t="shared" si="136"/>
        <v>47</v>
      </c>
      <c r="F650" s="14" t="str">
        <f t="shared" si="137"/>
        <v>00</v>
      </c>
      <c r="G650" s="18">
        <v>3390304700</v>
      </c>
      <c r="H650" s="15" t="s">
        <v>422</v>
      </c>
      <c r="I650" s="12" t="s">
        <v>13</v>
      </c>
      <c r="K650" t="str">
        <f t="shared" si="126"/>
        <v>3390304700</v>
      </c>
      <c r="L650" t="str">
        <f t="shared" si="127"/>
        <v>'3390304700'</v>
      </c>
      <c r="M650" t="str">
        <f t="shared" si="128"/>
        <v>' AQUISIÇÃO DE SOFTWARES DE BASE (PRODUTO)'</v>
      </c>
      <c r="N650" t="str">
        <f t="shared" si="129"/>
        <v>'S'</v>
      </c>
      <c r="O650">
        <f t="shared" si="130"/>
        <v>8</v>
      </c>
      <c r="P650" t="str">
        <f t="shared" si="131"/>
        <v>Insert into CONTA_RECEITA_DESPESA  (VERSION,ATIVO,DATE_CREATED,LAST_UPDATED,TIPO,CODIGO,DESCRICAO,ANALITICO,TAMANHO) values (0,'S',sysdate,sysdate,'D','3390304700',' AQUISIÇÃO DE SOFTWARES DE BASE (PRODUTO)','S',8);</v>
      </c>
    </row>
    <row r="651" spans="1:16" ht="17" thickBot="1" x14ac:dyDescent="0.25">
      <c r="A651" s="11" t="str">
        <f t="shared" si="132"/>
        <v>3</v>
      </c>
      <c r="B651" s="12" t="str">
        <f t="shared" si="133"/>
        <v>3</v>
      </c>
      <c r="C651" s="13" t="str">
        <f t="shared" si="134"/>
        <v>90</v>
      </c>
      <c r="D651" s="13" t="str">
        <f t="shared" si="135"/>
        <v>30</v>
      </c>
      <c r="E651" s="13" t="str">
        <f t="shared" si="136"/>
        <v>48</v>
      </c>
      <c r="F651" s="14" t="str">
        <f t="shared" si="137"/>
        <v>00</v>
      </c>
      <c r="G651" s="18">
        <v>3390304800</v>
      </c>
      <c r="H651" s="15" t="s">
        <v>423</v>
      </c>
      <c r="I651" s="12" t="s">
        <v>13</v>
      </c>
      <c r="K651" t="str">
        <f t="shared" si="126"/>
        <v>3390304800</v>
      </c>
      <c r="L651" t="str">
        <f t="shared" si="127"/>
        <v>'3390304800'</v>
      </c>
      <c r="M651" t="str">
        <f t="shared" si="128"/>
        <v>' BENS MÓVEIS NÃO ATIVÁVEIS'</v>
      </c>
      <c r="N651" t="str">
        <f t="shared" si="129"/>
        <v>'S'</v>
      </c>
      <c r="O651">
        <f t="shared" si="130"/>
        <v>8</v>
      </c>
      <c r="P651" t="str">
        <f t="shared" si="131"/>
        <v>Insert into CONTA_RECEITA_DESPESA  (VERSION,ATIVO,DATE_CREATED,LAST_UPDATED,TIPO,CODIGO,DESCRICAO,ANALITICO,TAMANHO) values (0,'S',sysdate,sysdate,'D','3390304800',' BENS MÓVEIS NÃO ATIVÁVEIS','S',8);</v>
      </c>
    </row>
    <row r="652" spans="1:16" ht="17" thickBot="1" x14ac:dyDescent="0.25">
      <c r="A652" s="11" t="str">
        <f t="shared" si="132"/>
        <v>3</v>
      </c>
      <c r="B652" s="12" t="str">
        <f t="shared" si="133"/>
        <v>3</v>
      </c>
      <c r="C652" s="13" t="str">
        <f t="shared" si="134"/>
        <v>90</v>
      </c>
      <c r="D652" s="13" t="str">
        <f t="shared" si="135"/>
        <v>30</v>
      </c>
      <c r="E652" s="13" t="str">
        <f t="shared" si="136"/>
        <v>49</v>
      </c>
      <c r="F652" s="14" t="str">
        <f t="shared" si="137"/>
        <v>00</v>
      </c>
      <c r="G652" s="18">
        <v>3390304900</v>
      </c>
      <c r="H652" s="15" t="s">
        <v>424</v>
      </c>
      <c r="I652" s="12" t="s">
        <v>13</v>
      </c>
      <c r="K652" t="str">
        <f t="shared" si="126"/>
        <v>3390304900</v>
      </c>
      <c r="L652" t="str">
        <f t="shared" si="127"/>
        <v>'3390304900'</v>
      </c>
      <c r="M652" t="str">
        <f t="shared" si="128"/>
        <v>' BILHETES DE PASSAGENS'</v>
      </c>
      <c r="N652" t="str">
        <f t="shared" si="129"/>
        <v>'S'</v>
      </c>
      <c r="O652">
        <f t="shared" si="130"/>
        <v>8</v>
      </c>
      <c r="P652" t="str">
        <f t="shared" si="131"/>
        <v>Insert into CONTA_RECEITA_DESPESA  (VERSION,ATIVO,DATE_CREATED,LAST_UPDATED,TIPO,CODIGO,DESCRICAO,ANALITICO,TAMANHO) values (0,'S',sysdate,sysdate,'D','3390304900',' BILHETES DE PASSAGENS','S',8);</v>
      </c>
    </row>
    <row r="653" spans="1:16" ht="17" thickBot="1" x14ac:dyDescent="0.25">
      <c r="A653" s="11" t="str">
        <f t="shared" si="132"/>
        <v>3</v>
      </c>
      <c r="B653" s="12" t="str">
        <f t="shared" si="133"/>
        <v>3</v>
      </c>
      <c r="C653" s="13" t="str">
        <f t="shared" si="134"/>
        <v>90</v>
      </c>
      <c r="D653" s="13" t="str">
        <f t="shared" si="135"/>
        <v>30</v>
      </c>
      <c r="E653" s="13" t="str">
        <f t="shared" si="136"/>
        <v>50</v>
      </c>
      <c r="F653" s="14" t="str">
        <f t="shared" si="137"/>
        <v>00</v>
      </c>
      <c r="G653" s="18">
        <v>3390305000</v>
      </c>
      <c r="H653" s="15" t="s">
        <v>425</v>
      </c>
      <c r="I653" s="12" t="s">
        <v>13</v>
      </c>
      <c r="K653" t="str">
        <f t="shared" si="126"/>
        <v>3390305000</v>
      </c>
      <c r="L653" t="str">
        <f t="shared" si="127"/>
        <v>'3390305000'</v>
      </c>
      <c r="M653" t="str">
        <f t="shared" si="128"/>
        <v>' BANDEIRAS, FLÂMULAS E INSÍGNIAS'</v>
      </c>
      <c r="N653" t="str">
        <f t="shared" si="129"/>
        <v>'S'</v>
      </c>
      <c r="O653">
        <f t="shared" si="130"/>
        <v>8</v>
      </c>
      <c r="P653" t="str">
        <f t="shared" si="131"/>
        <v>Insert into CONTA_RECEITA_DESPESA  (VERSION,ATIVO,DATE_CREATED,LAST_UPDATED,TIPO,CODIGO,DESCRICAO,ANALITICO,TAMANHO) values (0,'S',sysdate,sysdate,'D','3390305000',' BANDEIRAS, FLÂMULAS E INSÍGNIAS','S',8);</v>
      </c>
    </row>
    <row r="654" spans="1:16" ht="17" thickBot="1" x14ac:dyDescent="0.25">
      <c r="A654" s="11" t="str">
        <f t="shared" si="132"/>
        <v>3</v>
      </c>
      <c r="B654" s="12" t="str">
        <f t="shared" si="133"/>
        <v>3</v>
      </c>
      <c r="C654" s="13" t="str">
        <f t="shared" si="134"/>
        <v>90</v>
      </c>
      <c r="D654" s="13" t="str">
        <f t="shared" si="135"/>
        <v>30</v>
      </c>
      <c r="E654" s="13" t="str">
        <f t="shared" si="136"/>
        <v>51</v>
      </c>
      <c r="F654" s="14" t="str">
        <f t="shared" si="137"/>
        <v>00</v>
      </c>
      <c r="G654" s="18">
        <v>3390305100</v>
      </c>
      <c r="H654" s="15" t="s">
        <v>426</v>
      </c>
      <c r="I654" s="12" t="s">
        <v>13</v>
      </c>
      <c r="K654" t="str">
        <f t="shared" si="126"/>
        <v>3390305100</v>
      </c>
      <c r="L654" t="str">
        <f t="shared" si="127"/>
        <v>'3390305100'</v>
      </c>
      <c r="M654" t="str">
        <f t="shared" si="128"/>
        <v>' DISCOTECAS E FILMOTECAS NÃO IMOBILIZÁVEL'</v>
      </c>
      <c r="N654" t="str">
        <f t="shared" si="129"/>
        <v>'S'</v>
      </c>
      <c r="O654">
        <f t="shared" si="130"/>
        <v>8</v>
      </c>
      <c r="P654" t="str">
        <f t="shared" si="131"/>
        <v>Insert into CONTA_RECEITA_DESPESA  (VERSION,ATIVO,DATE_CREATED,LAST_UPDATED,TIPO,CODIGO,DESCRICAO,ANALITICO,TAMANHO) values (0,'S',sysdate,sysdate,'D','3390305100',' DISCOTECAS E FILMOTECAS NÃO IMOBILIZÁVEL','S',8);</v>
      </c>
    </row>
    <row r="655" spans="1:16" ht="17" thickBot="1" x14ac:dyDescent="0.25">
      <c r="A655" s="11" t="str">
        <f t="shared" si="132"/>
        <v>3</v>
      </c>
      <c r="B655" s="12" t="str">
        <f t="shared" si="133"/>
        <v>3</v>
      </c>
      <c r="C655" s="13" t="str">
        <f t="shared" si="134"/>
        <v>90</v>
      </c>
      <c r="D655" s="13" t="str">
        <f t="shared" si="135"/>
        <v>30</v>
      </c>
      <c r="E655" s="13" t="str">
        <f t="shared" si="136"/>
        <v>52</v>
      </c>
      <c r="F655" s="14" t="str">
        <f t="shared" si="137"/>
        <v>00</v>
      </c>
      <c r="G655" s="18">
        <v>3390305200</v>
      </c>
      <c r="H655" s="15" t="s">
        <v>427</v>
      </c>
      <c r="I655" s="12" t="s">
        <v>13</v>
      </c>
      <c r="K655" t="str">
        <f t="shared" si="126"/>
        <v>3390305200</v>
      </c>
      <c r="L655" t="str">
        <f t="shared" si="127"/>
        <v>'3390305200'</v>
      </c>
      <c r="M655" t="str">
        <f t="shared" si="128"/>
        <v>' MATERIAL DE CARÁTER SECRETO OU RESERVADO'</v>
      </c>
      <c r="N655" t="str">
        <f t="shared" si="129"/>
        <v>'S'</v>
      </c>
      <c r="O655">
        <f t="shared" si="130"/>
        <v>8</v>
      </c>
      <c r="P655" t="str">
        <f t="shared" si="131"/>
        <v>Insert into CONTA_RECEITA_DESPESA  (VERSION,ATIVO,DATE_CREATED,LAST_UPDATED,TIPO,CODIGO,DESCRICAO,ANALITICO,TAMANHO) values (0,'S',sysdate,sysdate,'D','3390305200',' MATERIAL DE CARÁTER SECRETO OU RESERVADO','S',8);</v>
      </c>
    </row>
    <row r="656" spans="1:16" ht="17" thickBot="1" x14ac:dyDescent="0.25">
      <c r="A656" s="11" t="str">
        <f t="shared" si="132"/>
        <v>3</v>
      </c>
      <c r="B656" s="12" t="str">
        <f t="shared" si="133"/>
        <v>3</v>
      </c>
      <c r="C656" s="13" t="str">
        <f t="shared" si="134"/>
        <v>90</v>
      </c>
      <c r="D656" s="13" t="str">
        <f t="shared" si="135"/>
        <v>30</v>
      </c>
      <c r="E656" s="13" t="str">
        <f t="shared" si="136"/>
        <v>53</v>
      </c>
      <c r="F656" s="14" t="str">
        <f t="shared" si="137"/>
        <v>00</v>
      </c>
      <c r="G656" s="18">
        <v>3390305300</v>
      </c>
      <c r="H656" s="15" t="s">
        <v>428</v>
      </c>
      <c r="I656" s="12" t="s">
        <v>13</v>
      </c>
      <c r="K656" t="str">
        <f t="shared" si="126"/>
        <v>3390305300</v>
      </c>
      <c r="L656" t="str">
        <f t="shared" si="127"/>
        <v>'3390305300'</v>
      </c>
      <c r="M656" t="str">
        <f t="shared" si="128"/>
        <v>' MATERIAL METEOROLÓGICO'</v>
      </c>
      <c r="N656" t="str">
        <f t="shared" si="129"/>
        <v>'S'</v>
      </c>
      <c r="O656">
        <f t="shared" si="130"/>
        <v>8</v>
      </c>
      <c r="P656" t="str">
        <f t="shared" si="131"/>
        <v>Insert into CONTA_RECEITA_DESPESA  (VERSION,ATIVO,DATE_CREATED,LAST_UPDATED,TIPO,CODIGO,DESCRICAO,ANALITICO,TAMANHO) values (0,'S',sysdate,sysdate,'D','3390305300',' MATERIAL METEOROLÓGICO','S',8);</v>
      </c>
    </row>
    <row r="657" spans="1:16" ht="17" thickBot="1" x14ac:dyDescent="0.25">
      <c r="A657" s="11" t="str">
        <f t="shared" si="132"/>
        <v>3</v>
      </c>
      <c r="B657" s="12" t="str">
        <f t="shared" si="133"/>
        <v>3</v>
      </c>
      <c r="C657" s="13" t="str">
        <f t="shared" si="134"/>
        <v>90</v>
      </c>
      <c r="D657" s="13" t="str">
        <f t="shared" si="135"/>
        <v>30</v>
      </c>
      <c r="E657" s="13" t="str">
        <f t="shared" si="136"/>
        <v>54</v>
      </c>
      <c r="F657" s="14" t="str">
        <f t="shared" si="137"/>
        <v>00</v>
      </c>
      <c r="G657" s="18">
        <v>3390305400</v>
      </c>
      <c r="H657" s="15" t="s">
        <v>429</v>
      </c>
      <c r="I657" s="12" t="s">
        <v>13</v>
      </c>
      <c r="K657" t="str">
        <f t="shared" si="126"/>
        <v>3390305400</v>
      </c>
      <c r="L657" t="str">
        <f t="shared" si="127"/>
        <v>'3390305400'</v>
      </c>
      <c r="M657" t="str">
        <f t="shared" si="128"/>
        <v>' MATERIAL PARA MANUTENÇÃO DE ESTRADAS E VIAS'</v>
      </c>
      <c r="N657" t="str">
        <f t="shared" si="129"/>
        <v>'S'</v>
      </c>
      <c r="O657">
        <f t="shared" si="130"/>
        <v>8</v>
      </c>
      <c r="P657" t="str">
        <f t="shared" si="131"/>
        <v>Insert into CONTA_RECEITA_DESPESA  (VERSION,ATIVO,DATE_CREATED,LAST_UPDATED,TIPO,CODIGO,DESCRICAO,ANALITICO,TAMANHO) values (0,'S',sysdate,sysdate,'D','3390305400',' MATERIAL PARA MANUTENÇÃO DE ESTRADAS E VIAS','S',8);</v>
      </c>
    </row>
    <row r="658" spans="1:16" ht="17" thickBot="1" x14ac:dyDescent="0.25">
      <c r="A658" s="11" t="str">
        <f t="shared" si="132"/>
        <v>3</v>
      </c>
      <c r="B658" s="12" t="str">
        <f t="shared" si="133"/>
        <v>3</v>
      </c>
      <c r="C658" s="13" t="str">
        <f t="shared" si="134"/>
        <v>90</v>
      </c>
      <c r="D658" s="13" t="str">
        <f t="shared" si="135"/>
        <v>30</v>
      </c>
      <c r="E658" s="13" t="str">
        <f t="shared" si="136"/>
        <v>55</v>
      </c>
      <c r="F658" s="14" t="str">
        <f t="shared" si="137"/>
        <v>00</v>
      </c>
      <c r="G658" s="18">
        <v>3390305500</v>
      </c>
      <c r="H658" s="15" t="s">
        <v>430</v>
      </c>
      <c r="I658" s="12" t="s">
        <v>13</v>
      </c>
      <c r="K658" t="str">
        <f t="shared" si="126"/>
        <v>3390305500</v>
      </c>
      <c r="L658" t="str">
        <f t="shared" si="127"/>
        <v>'3390305500'</v>
      </c>
      <c r="M658" t="str">
        <f t="shared" si="128"/>
        <v>' SELOS PARA CONTROLE FISCAL'</v>
      </c>
      <c r="N658" t="str">
        <f t="shared" si="129"/>
        <v>'S'</v>
      </c>
      <c r="O658">
        <f t="shared" si="130"/>
        <v>8</v>
      </c>
      <c r="P658" t="str">
        <f t="shared" si="131"/>
        <v>Insert into CONTA_RECEITA_DESPESA  (VERSION,ATIVO,DATE_CREATED,LAST_UPDATED,TIPO,CODIGO,DESCRICAO,ANALITICO,TAMANHO) values (0,'S',sysdate,sysdate,'D','3390305500',' SELOS PARA CONTROLE FISCAL','S',8);</v>
      </c>
    </row>
    <row r="659" spans="1:16" ht="17" thickBot="1" x14ac:dyDescent="0.25">
      <c r="A659" s="11" t="str">
        <f t="shared" si="132"/>
        <v>3</v>
      </c>
      <c r="B659" s="12" t="str">
        <f t="shared" si="133"/>
        <v>3</v>
      </c>
      <c r="C659" s="13" t="str">
        <f t="shared" si="134"/>
        <v>90</v>
      </c>
      <c r="D659" s="13" t="str">
        <f t="shared" si="135"/>
        <v>30</v>
      </c>
      <c r="E659" s="13" t="str">
        <f t="shared" si="136"/>
        <v>56</v>
      </c>
      <c r="F659" s="14" t="str">
        <f t="shared" si="137"/>
        <v>00</v>
      </c>
      <c r="G659" s="18">
        <v>3390305600</v>
      </c>
      <c r="H659" s="15" t="s">
        <v>431</v>
      </c>
      <c r="I659" s="12" t="s">
        <v>13</v>
      </c>
      <c r="K659" t="str">
        <f t="shared" si="126"/>
        <v>3390305600</v>
      </c>
      <c r="L659" t="str">
        <f t="shared" si="127"/>
        <v>'3390305600'</v>
      </c>
      <c r="M659" t="str">
        <f t="shared" si="128"/>
        <v>' AQUISIÇÃO DE INSUMOS PARA EQUIPAMENTOS DE TECNOLOGIA DA INFORMAÇÃO'</v>
      </c>
      <c r="N659" t="str">
        <f t="shared" si="129"/>
        <v>'S'</v>
      </c>
      <c r="O659">
        <f t="shared" si="130"/>
        <v>8</v>
      </c>
      <c r="P659" t="str">
        <f t="shared" si="131"/>
        <v>Insert into CONTA_RECEITA_DESPESA  (VERSION,ATIVO,DATE_CREATED,LAST_UPDATED,TIPO,CODIGO,DESCRICAO,ANALITICO,TAMANHO) values (0,'S',sysdate,sysdate,'D','3390305600',' AQUISIÇÃO DE INSUMOS PARA EQUIPAMENTOS DE TECNOLOGIA DA INFORMAÇÃO','S',8);</v>
      </c>
    </row>
    <row r="660" spans="1:16" ht="17" thickBot="1" x14ac:dyDescent="0.25">
      <c r="A660" s="11" t="str">
        <f t="shared" si="132"/>
        <v>3</v>
      </c>
      <c r="B660" s="12" t="str">
        <f t="shared" si="133"/>
        <v>3</v>
      </c>
      <c r="C660" s="13" t="str">
        <f t="shared" si="134"/>
        <v>90</v>
      </c>
      <c r="D660" s="13" t="str">
        <f t="shared" si="135"/>
        <v>30</v>
      </c>
      <c r="E660" s="13" t="str">
        <f t="shared" si="136"/>
        <v>57</v>
      </c>
      <c r="F660" s="14" t="str">
        <f t="shared" si="137"/>
        <v>00</v>
      </c>
      <c r="G660" s="18">
        <v>3390305700</v>
      </c>
      <c r="H660" s="15" t="s">
        <v>432</v>
      </c>
      <c r="I660" s="12" t="s">
        <v>13</v>
      </c>
      <c r="K660" t="str">
        <f t="shared" si="126"/>
        <v>3390305700</v>
      </c>
      <c r="L660" t="str">
        <f t="shared" si="127"/>
        <v>'3390305700'</v>
      </c>
      <c r="M660" t="str">
        <f t="shared" si="128"/>
        <v>' MATERIAL DE MARCAÇÃO DA FAUNA SILVESTRE'</v>
      </c>
      <c r="N660" t="str">
        <f t="shared" si="129"/>
        <v>'S'</v>
      </c>
      <c r="O660">
        <f t="shared" si="130"/>
        <v>8</v>
      </c>
      <c r="P660" t="str">
        <f t="shared" si="131"/>
        <v>Insert into CONTA_RECEITA_DESPESA  (VERSION,ATIVO,DATE_CREATED,LAST_UPDATED,TIPO,CODIGO,DESCRICAO,ANALITICO,TAMANHO) values (0,'S',sysdate,sysdate,'D','3390305700',' MATERIAL DE MARCAÇÃO DA FAUNA SILVESTRE','S',8);</v>
      </c>
    </row>
    <row r="661" spans="1:16" ht="17" thickBot="1" x14ac:dyDescent="0.25">
      <c r="A661" s="11" t="str">
        <f t="shared" si="132"/>
        <v>3</v>
      </c>
      <c r="B661" s="12" t="str">
        <f t="shared" si="133"/>
        <v>3</v>
      </c>
      <c r="C661" s="13" t="str">
        <f t="shared" si="134"/>
        <v>90</v>
      </c>
      <c r="D661" s="13" t="str">
        <f t="shared" si="135"/>
        <v>30</v>
      </c>
      <c r="E661" s="13" t="str">
        <f t="shared" si="136"/>
        <v>60</v>
      </c>
      <c r="F661" s="14" t="str">
        <f t="shared" si="137"/>
        <v>00</v>
      </c>
      <c r="G661" s="18">
        <v>3390306000</v>
      </c>
      <c r="H661" s="15" t="s">
        <v>433</v>
      </c>
      <c r="I661" s="12" t="s">
        <v>13</v>
      </c>
      <c r="K661" t="str">
        <f t="shared" si="126"/>
        <v>3390306000</v>
      </c>
      <c r="L661" t="str">
        <f t="shared" si="127"/>
        <v>'3390306000'</v>
      </c>
      <c r="M661" t="str">
        <f t="shared" si="128"/>
        <v>'MATERIAL DIDÁTICO '</v>
      </c>
      <c r="N661" t="str">
        <f t="shared" si="129"/>
        <v>'S'</v>
      </c>
      <c r="O661">
        <f t="shared" si="130"/>
        <v>8</v>
      </c>
      <c r="P661" t="str">
        <f t="shared" si="131"/>
        <v>Insert into CONTA_RECEITA_DESPESA  (VERSION,ATIVO,DATE_CREATED,LAST_UPDATED,TIPO,CODIGO,DESCRICAO,ANALITICO,TAMANHO) values (0,'S',sysdate,sysdate,'D','3390306000','MATERIAL DIDÁTICO ','S',8);</v>
      </c>
    </row>
    <row r="662" spans="1:16" ht="17" thickBot="1" x14ac:dyDescent="0.25">
      <c r="A662" s="11" t="str">
        <f t="shared" si="132"/>
        <v>3</v>
      </c>
      <c r="B662" s="12" t="str">
        <f t="shared" si="133"/>
        <v>3</v>
      </c>
      <c r="C662" s="13" t="str">
        <f t="shared" si="134"/>
        <v>90</v>
      </c>
      <c r="D662" s="13" t="str">
        <f t="shared" si="135"/>
        <v>30</v>
      </c>
      <c r="E662" s="13" t="str">
        <f t="shared" si="136"/>
        <v>89</v>
      </c>
      <c r="F662" s="14" t="str">
        <f t="shared" si="137"/>
        <v>00</v>
      </c>
      <c r="G662" s="18">
        <v>3390308900</v>
      </c>
      <c r="H662" s="15" t="s">
        <v>434</v>
      </c>
      <c r="I662" s="12" t="s">
        <v>13</v>
      </c>
      <c r="K662" t="str">
        <f t="shared" si="126"/>
        <v>3390308900</v>
      </c>
      <c r="L662" t="str">
        <f t="shared" si="127"/>
        <v>'3390308900'</v>
      </c>
      <c r="M662" t="str">
        <f t="shared" si="128"/>
        <v>'MATERIAL DE CONSUMO PARA REPARTIÇÕES NO EXTERIOR'</v>
      </c>
      <c r="N662" t="str">
        <f t="shared" si="129"/>
        <v>'S'</v>
      </c>
      <c r="O662">
        <f t="shared" si="130"/>
        <v>8</v>
      </c>
      <c r="P662" t="str">
        <f t="shared" si="131"/>
        <v>Insert into CONTA_RECEITA_DESPESA  (VERSION,ATIVO,DATE_CREATED,LAST_UPDATED,TIPO,CODIGO,DESCRICAO,ANALITICO,TAMANHO) values (0,'S',sysdate,sysdate,'D','3390308900','MATERIAL DE CONSUMO PARA REPARTIÇÕES NO EXTERIOR','S',8);</v>
      </c>
    </row>
    <row r="663" spans="1:16" ht="17" thickBot="1" x14ac:dyDescent="0.25">
      <c r="A663" s="11" t="str">
        <f t="shared" si="132"/>
        <v>3</v>
      </c>
      <c r="B663" s="12" t="str">
        <f t="shared" si="133"/>
        <v>3</v>
      </c>
      <c r="C663" s="13" t="str">
        <f t="shared" si="134"/>
        <v>90</v>
      </c>
      <c r="D663" s="13" t="str">
        <f t="shared" si="135"/>
        <v>30</v>
      </c>
      <c r="E663" s="13" t="str">
        <f t="shared" si="136"/>
        <v>91</v>
      </c>
      <c r="F663" s="14" t="str">
        <f t="shared" si="137"/>
        <v>00</v>
      </c>
      <c r="G663" s="18">
        <v>3390309100</v>
      </c>
      <c r="H663" s="15" t="s">
        <v>435</v>
      </c>
      <c r="I663" s="12" t="s">
        <v>13</v>
      </c>
      <c r="K663" t="str">
        <f t="shared" si="126"/>
        <v>3390309100</v>
      </c>
      <c r="L663" t="str">
        <f t="shared" si="127"/>
        <v>'3390309100'</v>
      </c>
      <c r="M663" t="str">
        <f t="shared" si="128"/>
        <v>'VARIAÇÃO CAMBIAL NEGATIVA – SUPRIMENTOS DE FUNDOS'</v>
      </c>
      <c r="N663" t="str">
        <f t="shared" si="129"/>
        <v>'S'</v>
      </c>
      <c r="O663">
        <f t="shared" si="130"/>
        <v>8</v>
      </c>
      <c r="P663" t="str">
        <f t="shared" si="131"/>
        <v>Insert into CONTA_RECEITA_DESPESA  (VERSION,ATIVO,DATE_CREATED,LAST_UPDATED,TIPO,CODIGO,DESCRICAO,ANALITICO,TAMANHO) values (0,'S',sysdate,sysdate,'D','3390309100','VARIAÇÃO CAMBIAL NEGATIVA – SUPRIMENTOS DE FUNDOS','S',8);</v>
      </c>
    </row>
    <row r="664" spans="1:16" ht="17" thickBot="1" x14ac:dyDescent="0.25">
      <c r="A664" s="11" t="str">
        <f t="shared" si="132"/>
        <v>3</v>
      </c>
      <c r="B664" s="12" t="str">
        <f t="shared" si="133"/>
        <v>3</v>
      </c>
      <c r="C664" s="13" t="str">
        <f t="shared" si="134"/>
        <v>90</v>
      </c>
      <c r="D664" s="13" t="str">
        <f t="shared" si="135"/>
        <v>30</v>
      </c>
      <c r="E664" s="13" t="str">
        <f t="shared" si="136"/>
        <v>99</v>
      </c>
      <c r="F664" s="14" t="str">
        <f t="shared" si="137"/>
        <v>00</v>
      </c>
      <c r="G664" s="18">
        <v>3390309900</v>
      </c>
      <c r="H664" s="15" t="s">
        <v>436</v>
      </c>
      <c r="I664" s="12" t="s">
        <v>13</v>
      </c>
      <c r="K664" t="str">
        <f t="shared" si="126"/>
        <v>3390309900</v>
      </c>
      <c r="L664" t="str">
        <f t="shared" si="127"/>
        <v>'3390309900'</v>
      </c>
      <c r="M664" t="str">
        <f t="shared" si="128"/>
        <v>'OUTROS MATERIAIS DE CONSUMO '</v>
      </c>
      <c r="N664" t="str">
        <f t="shared" si="129"/>
        <v>'S'</v>
      </c>
      <c r="O664">
        <f t="shared" si="130"/>
        <v>8</v>
      </c>
      <c r="P664" t="str">
        <f t="shared" si="131"/>
        <v>Insert into CONTA_RECEITA_DESPESA  (VERSION,ATIVO,DATE_CREATED,LAST_UPDATED,TIPO,CODIGO,DESCRICAO,ANALITICO,TAMANHO) values (0,'S',sysdate,sysdate,'D','3390309900','OUTROS MATERIAIS DE CONSUMO ','S',8);</v>
      </c>
    </row>
    <row r="665" spans="1:16" ht="17" thickBot="1" x14ac:dyDescent="0.25">
      <c r="A665" s="11" t="str">
        <f t="shared" si="132"/>
        <v>3</v>
      </c>
      <c r="B665" s="12" t="str">
        <f t="shared" si="133"/>
        <v>3</v>
      </c>
      <c r="C665" s="13" t="str">
        <f t="shared" si="134"/>
        <v>90</v>
      </c>
      <c r="D665" s="13" t="str">
        <f t="shared" si="135"/>
        <v>31</v>
      </c>
      <c r="E665" s="13" t="str">
        <f t="shared" si="136"/>
        <v>00</v>
      </c>
      <c r="F665" s="14" t="str">
        <f t="shared" si="137"/>
        <v>00</v>
      </c>
      <c r="G665" s="18">
        <v>3390310000</v>
      </c>
      <c r="H665" s="15" t="s">
        <v>328</v>
      </c>
      <c r="I665" s="12" t="s">
        <v>13</v>
      </c>
      <c r="K665" t="str">
        <f t="shared" si="126"/>
        <v>3390310000</v>
      </c>
      <c r="L665" t="str">
        <f t="shared" si="127"/>
        <v>'3390310000'</v>
      </c>
      <c r="M665" t="str">
        <f t="shared" si="128"/>
        <v>'PREMIAÇÕES CULTURAIS, ARTÍSTICAS, CIENTÍFICAS, DESPORTIVAS E OUTRAS'</v>
      </c>
      <c r="N665" t="str">
        <f t="shared" si="129"/>
        <v>'S'</v>
      </c>
      <c r="O665">
        <f t="shared" si="130"/>
        <v>6</v>
      </c>
      <c r="P665" t="str">
        <f t="shared" si="131"/>
        <v>Insert into CONTA_RECEITA_DESPESA  (VERSION,ATIVO,DATE_CREATED,LAST_UPDATED,TIPO,CODIGO,DESCRICAO,ANALITICO,TAMANHO) values (0,'S',sysdate,sysdate,'D','3390310000','PREMIAÇÕES CULTURAIS, ARTÍSTICAS, CIENTÍFICAS, DESPORTIVAS E OUTRAS','S',6);</v>
      </c>
    </row>
    <row r="666" spans="1:16" ht="17" thickBot="1" x14ac:dyDescent="0.25">
      <c r="A666" s="11" t="str">
        <f t="shared" si="132"/>
        <v>3</v>
      </c>
      <c r="B666" s="12" t="str">
        <f t="shared" si="133"/>
        <v>3</v>
      </c>
      <c r="C666" s="13" t="str">
        <f t="shared" si="134"/>
        <v>90</v>
      </c>
      <c r="D666" s="13" t="str">
        <f t="shared" si="135"/>
        <v>32</v>
      </c>
      <c r="E666" s="13" t="str">
        <f t="shared" si="136"/>
        <v>00</v>
      </c>
      <c r="F666" s="14" t="str">
        <f t="shared" si="137"/>
        <v>00</v>
      </c>
      <c r="G666" s="18">
        <v>3390320000</v>
      </c>
      <c r="H666" s="15" t="s">
        <v>437</v>
      </c>
      <c r="I666" s="12" t="s">
        <v>10</v>
      </c>
      <c r="K666" t="str">
        <f t="shared" si="126"/>
        <v>3390320000</v>
      </c>
      <c r="L666" t="str">
        <f t="shared" si="127"/>
        <v>'3390320000'</v>
      </c>
      <c r="M666" t="str">
        <f t="shared" si="128"/>
        <v>'MATERIAL, BEM OU SERVIÇO PARA DISTRIBUIÇÃO GRATUITA'</v>
      </c>
      <c r="N666" t="str">
        <f t="shared" si="129"/>
        <v>'N'</v>
      </c>
      <c r="O666">
        <f t="shared" si="130"/>
        <v>6</v>
      </c>
      <c r="P666" t="str">
        <f t="shared" si="131"/>
        <v>Insert into CONTA_RECEITA_DESPESA  (VERSION,ATIVO,DATE_CREATED,LAST_UPDATED,TIPO,CODIGO,DESCRICAO,ANALITICO,TAMANHO) values (0,'S',sysdate,sysdate,'D','3390320000','MATERIAL, BEM OU SERVIÇO PARA DISTRIBUIÇÃO GRATUITA','N',6);</v>
      </c>
    </row>
    <row r="667" spans="1:16" ht="17" thickBot="1" x14ac:dyDescent="0.25">
      <c r="A667" s="11" t="str">
        <f t="shared" si="132"/>
        <v>3</v>
      </c>
      <c r="B667" s="12" t="str">
        <f t="shared" si="133"/>
        <v>3</v>
      </c>
      <c r="C667" s="13" t="str">
        <f t="shared" si="134"/>
        <v>90</v>
      </c>
      <c r="D667" s="13" t="str">
        <f t="shared" si="135"/>
        <v>32</v>
      </c>
      <c r="E667" s="13" t="str">
        <f t="shared" si="136"/>
        <v>02</v>
      </c>
      <c r="F667" s="14" t="str">
        <f t="shared" si="137"/>
        <v>00</v>
      </c>
      <c r="G667" s="18">
        <v>3390320200</v>
      </c>
      <c r="H667" s="15" t="s">
        <v>438</v>
      </c>
      <c r="I667" s="12" t="s">
        <v>13</v>
      </c>
      <c r="K667" t="str">
        <f t="shared" si="126"/>
        <v>3390320200</v>
      </c>
      <c r="L667" t="str">
        <f t="shared" si="127"/>
        <v>'3390320200'</v>
      </c>
      <c r="M667" t="str">
        <f t="shared" si="128"/>
        <v>'MEDICAMENTOS PARA USO DOMICILIAR'</v>
      </c>
      <c r="N667" t="str">
        <f t="shared" si="129"/>
        <v>'S'</v>
      </c>
      <c r="O667">
        <f t="shared" si="130"/>
        <v>8</v>
      </c>
      <c r="P667" t="str">
        <f t="shared" si="131"/>
        <v>Insert into CONTA_RECEITA_DESPESA  (VERSION,ATIVO,DATE_CREATED,LAST_UPDATED,TIPO,CODIGO,DESCRICAO,ANALITICO,TAMANHO) values (0,'S',sysdate,sysdate,'D','3390320200','MEDICAMENTOS PARA USO DOMICILIAR','S',8);</v>
      </c>
    </row>
    <row r="668" spans="1:16" ht="17" thickBot="1" x14ac:dyDescent="0.25">
      <c r="A668" s="11" t="str">
        <f t="shared" si="132"/>
        <v>3</v>
      </c>
      <c r="B668" s="12" t="str">
        <f t="shared" si="133"/>
        <v>3</v>
      </c>
      <c r="C668" s="13" t="str">
        <f t="shared" si="134"/>
        <v>90</v>
      </c>
      <c r="D668" s="13" t="str">
        <f t="shared" si="135"/>
        <v>32</v>
      </c>
      <c r="E668" s="13" t="str">
        <f t="shared" si="136"/>
        <v>03</v>
      </c>
      <c r="F668" s="14" t="str">
        <f t="shared" si="137"/>
        <v>00</v>
      </c>
      <c r="G668" s="18">
        <v>3390320300</v>
      </c>
      <c r="H668" s="15" t="s">
        <v>439</v>
      </c>
      <c r="I668" s="12" t="s">
        <v>13</v>
      </c>
      <c r="K668" t="str">
        <f t="shared" si="126"/>
        <v>3390320300</v>
      </c>
      <c r="L668" t="str">
        <f t="shared" si="127"/>
        <v>'3390320300'</v>
      </c>
      <c r="M668" t="str">
        <f t="shared" si="128"/>
        <v>'MATERIAL DESTINADO A ASSISTENCIA SOCIAL'</v>
      </c>
      <c r="N668" t="str">
        <f t="shared" si="129"/>
        <v>'S'</v>
      </c>
      <c r="O668">
        <f t="shared" si="130"/>
        <v>8</v>
      </c>
      <c r="P668" t="str">
        <f t="shared" si="131"/>
        <v>Insert into CONTA_RECEITA_DESPESA  (VERSION,ATIVO,DATE_CREATED,LAST_UPDATED,TIPO,CODIGO,DESCRICAO,ANALITICO,TAMANHO) values (0,'S',sysdate,sysdate,'D','3390320300','MATERIAL DESTINADO A ASSISTENCIA SOCIAL','S',8);</v>
      </c>
    </row>
    <row r="669" spans="1:16" ht="17" thickBot="1" x14ac:dyDescent="0.25">
      <c r="A669" s="11" t="str">
        <f t="shared" si="132"/>
        <v>3</v>
      </c>
      <c r="B669" s="12" t="str">
        <f t="shared" si="133"/>
        <v>3</v>
      </c>
      <c r="C669" s="13" t="str">
        <f t="shared" si="134"/>
        <v>90</v>
      </c>
      <c r="D669" s="13" t="str">
        <f t="shared" si="135"/>
        <v>32</v>
      </c>
      <c r="E669" s="13" t="str">
        <f t="shared" si="136"/>
        <v>04</v>
      </c>
      <c r="F669" s="14" t="str">
        <f t="shared" si="137"/>
        <v>00</v>
      </c>
      <c r="G669" s="18">
        <v>3390320400</v>
      </c>
      <c r="H669" s="15" t="s">
        <v>440</v>
      </c>
      <c r="I669" s="12" t="s">
        <v>13</v>
      </c>
      <c r="K669" t="str">
        <f t="shared" si="126"/>
        <v>3390320400</v>
      </c>
      <c r="L669" t="str">
        <f t="shared" si="127"/>
        <v>'3390320400'</v>
      </c>
      <c r="M669" t="str">
        <f t="shared" si="128"/>
        <v>'MATERIAL EDUCACIONAL E CULTURAL'</v>
      </c>
      <c r="N669" t="str">
        <f t="shared" si="129"/>
        <v>'S'</v>
      </c>
      <c r="O669">
        <f t="shared" si="130"/>
        <v>8</v>
      </c>
      <c r="P669" t="str">
        <f t="shared" si="131"/>
        <v>Insert into CONTA_RECEITA_DESPESA  (VERSION,ATIVO,DATE_CREATED,LAST_UPDATED,TIPO,CODIGO,DESCRICAO,ANALITICO,TAMANHO) values (0,'S',sysdate,sysdate,'D','3390320400','MATERIAL EDUCACIONAL E CULTURAL','S',8);</v>
      </c>
    </row>
    <row r="670" spans="1:16" ht="17" thickBot="1" x14ac:dyDescent="0.25">
      <c r="A670" s="11" t="str">
        <f t="shared" si="132"/>
        <v>3</v>
      </c>
      <c r="B670" s="12" t="str">
        <f t="shared" si="133"/>
        <v>3</v>
      </c>
      <c r="C670" s="13" t="str">
        <f t="shared" si="134"/>
        <v>90</v>
      </c>
      <c r="D670" s="13" t="str">
        <f t="shared" si="135"/>
        <v>32</v>
      </c>
      <c r="E670" s="13" t="str">
        <f t="shared" si="136"/>
        <v>99</v>
      </c>
      <c r="F670" s="14" t="str">
        <f t="shared" si="137"/>
        <v>00</v>
      </c>
      <c r="G670" s="18">
        <v>3390329900</v>
      </c>
      <c r="H670" s="15" t="s">
        <v>441</v>
      </c>
      <c r="I670" s="12" t="s">
        <v>13</v>
      </c>
      <c r="K670" t="str">
        <f t="shared" si="126"/>
        <v>3390329900</v>
      </c>
      <c r="L670" t="str">
        <f t="shared" si="127"/>
        <v>'3390329900'</v>
      </c>
      <c r="M670" t="str">
        <f t="shared" si="128"/>
        <v>'OUTROS MATERIAIS DE DISTRIBUICAO GRATUITA'</v>
      </c>
      <c r="N670" t="str">
        <f t="shared" si="129"/>
        <v>'S'</v>
      </c>
      <c r="O670">
        <f t="shared" si="130"/>
        <v>8</v>
      </c>
      <c r="P670" t="str">
        <f t="shared" si="131"/>
        <v>Insert into CONTA_RECEITA_DESPESA  (VERSION,ATIVO,DATE_CREATED,LAST_UPDATED,TIPO,CODIGO,DESCRICAO,ANALITICO,TAMANHO) values (0,'S',sysdate,sysdate,'D','3390329900','OUTROS MATERIAIS DE DISTRIBUICAO GRATUITA','S',8);</v>
      </c>
    </row>
    <row r="671" spans="1:16" ht="17" thickBot="1" x14ac:dyDescent="0.25">
      <c r="A671" s="11" t="str">
        <f t="shared" si="132"/>
        <v>3</v>
      </c>
      <c r="B671" s="12" t="str">
        <f t="shared" si="133"/>
        <v>3</v>
      </c>
      <c r="C671" s="13" t="str">
        <f t="shared" si="134"/>
        <v>90</v>
      </c>
      <c r="D671" s="13" t="str">
        <f t="shared" si="135"/>
        <v>33</v>
      </c>
      <c r="E671" s="13" t="str">
        <f t="shared" si="136"/>
        <v>00</v>
      </c>
      <c r="F671" s="14" t="str">
        <f t="shared" si="137"/>
        <v>00</v>
      </c>
      <c r="G671" s="18">
        <v>3390330000</v>
      </c>
      <c r="H671" s="15" t="s">
        <v>338</v>
      </c>
      <c r="I671" s="12" t="s">
        <v>10</v>
      </c>
      <c r="K671" t="str">
        <f t="shared" si="126"/>
        <v>3390330000</v>
      </c>
      <c r="L671" t="str">
        <f t="shared" si="127"/>
        <v>'3390330000'</v>
      </c>
      <c r="M671" t="str">
        <f t="shared" si="128"/>
        <v>'PASSAGENS E DESPESAS COM LOCOMOÇÃO'</v>
      </c>
      <c r="N671" t="str">
        <f t="shared" si="129"/>
        <v>'N'</v>
      </c>
      <c r="O671">
        <f t="shared" si="130"/>
        <v>6</v>
      </c>
      <c r="P671" t="str">
        <f t="shared" si="131"/>
        <v>Insert into CONTA_RECEITA_DESPESA  (VERSION,ATIVO,DATE_CREATED,LAST_UPDATED,TIPO,CODIGO,DESCRICAO,ANALITICO,TAMANHO) values (0,'S',sysdate,sysdate,'D','3390330000','PASSAGENS E DESPESAS COM LOCOMOÇÃO','N',6);</v>
      </c>
    </row>
    <row r="672" spans="1:16" ht="17" thickBot="1" x14ac:dyDescent="0.25">
      <c r="A672" s="11" t="str">
        <f t="shared" si="132"/>
        <v>3</v>
      </c>
      <c r="B672" s="12" t="str">
        <f t="shared" si="133"/>
        <v>3</v>
      </c>
      <c r="C672" s="13" t="str">
        <f t="shared" si="134"/>
        <v>90</v>
      </c>
      <c r="D672" s="13" t="str">
        <f t="shared" si="135"/>
        <v>33</v>
      </c>
      <c r="E672" s="13" t="str">
        <f t="shared" si="136"/>
        <v>01</v>
      </c>
      <c r="F672" s="14" t="str">
        <f t="shared" si="137"/>
        <v>00</v>
      </c>
      <c r="G672" s="18">
        <v>3390330100</v>
      </c>
      <c r="H672" s="15" t="s">
        <v>442</v>
      </c>
      <c r="I672" s="12" t="s">
        <v>13</v>
      </c>
      <c r="K672" t="str">
        <f t="shared" si="126"/>
        <v>3390330100</v>
      </c>
      <c r="L672" t="str">
        <f t="shared" si="127"/>
        <v>'3390330100'</v>
      </c>
      <c r="M672" t="str">
        <f t="shared" si="128"/>
        <v>'PASSAGENS PARA O PAÍS'</v>
      </c>
      <c r="N672" t="str">
        <f t="shared" si="129"/>
        <v>'S'</v>
      </c>
      <c r="O672">
        <f t="shared" si="130"/>
        <v>8</v>
      </c>
      <c r="P672" t="str">
        <f t="shared" si="131"/>
        <v>Insert into CONTA_RECEITA_DESPESA  (VERSION,ATIVO,DATE_CREATED,LAST_UPDATED,TIPO,CODIGO,DESCRICAO,ANALITICO,TAMANHO) values (0,'S',sysdate,sysdate,'D','3390330100','PASSAGENS PARA O PAÍS','S',8);</v>
      </c>
    </row>
    <row r="673" spans="1:16" ht="17" thickBot="1" x14ac:dyDescent="0.25">
      <c r="A673" s="11" t="str">
        <f t="shared" si="132"/>
        <v>3</v>
      </c>
      <c r="B673" s="12" t="str">
        <f t="shared" si="133"/>
        <v>3</v>
      </c>
      <c r="C673" s="13" t="str">
        <f t="shared" si="134"/>
        <v>90</v>
      </c>
      <c r="D673" s="13" t="str">
        <f t="shared" si="135"/>
        <v>33</v>
      </c>
      <c r="E673" s="13" t="str">
        <f t="shared" si="136"/>
        <v>02</v>
      </c>
      <c r="F673" s="14" t="str">
        <f t="shared" si="137"/>
        <v>00</v>
      </c>
      <c r="G673" s="18">
        <v>3390330200</v>
      </c>
      <c r="H673" s="15" t="s">
        <v>443</v>
      </c>
      <c r="I673" s="12" t="s">
        <v>13</v>
      </c>
      <c r="K673" t="str">
        <f t="shared" si="126"/>
        <v>3390330200</v>
      </c>
      <c r="L673" t="str">
        <f t="shared" si="127"/>
        <v>'3390330200'</v>
      </c>
      <c r="M673" t="str">
        <f t="shared" si="128"/>
        <v>'PASSAGENS PARA O EXTERIOR'</v>
      </c>
      <c r="N673" t="str">
        <f t="shared" si="129"/>
        <v>'S'</v>
      </c>
      <c r="O673">
        <f t="shared" si="130"/>
        <v>8</v>
      </c>
      <c r="P673" t="str">
        <f t="shared" si="131"/>
        <v>Insert into CONTA_RECEITA_DESPESA  (VERSION,ATIVO,DATE_CREATED,LAST_UPDATED,TIPO,CODIGO,DESCRICAO,ANALITICO,TAMANHO) values (0,'S',sysdate,sysdate,'D','3390330200','PASSAGENS PARA O EXTERIOR','S',8);</v>
      </c>
    </row>
    <row r="674" spans="1:16" ht="17" thickBot="1" x14ac:dyDescent="0.25">
      <c r="A674" s="11" t="str">
        <f t="shared" si="132"/>
        <v>3</v>
      </c>
      <c r="B674" s="12" t="str">
        <f t="shared" si="133"/>
        <v>3</v>
      </c>
      <c r="C674" s="13" t="str">
        <f t="shared" si="134"/>
        <v>90</v>
      </c>
      <c r="D674" s="13" t="str">
        <f t="shared" si="135"/>
        <v>33</v>
      </c>
      <c r="E674" s="13" t="str">
        <f t="shared" si="136"/>
        <v>03</v>
      </c>
      <c r="F674" s="14" t="str">
        <f t="shared" si="137"/>
        <v>00</v>
      </c>
      <c r="G674" s="18">
        <v>3390330300</v>
      </c>
      <c r="H674" s="15" t="s">
        <v>444</v>
      </c>
      <c r="I674" s="12" t="s">
        <v>13</v>
      </c>
      <c r="K674" t="str">
        <f t="shared" si="126"/>
        <v>3390330300</v>
      </c>
      <c r="L674" t="str">
        <f t="shared" si="127"/>
        <v>'3390330300'</v>
      </c>
      <c r="M674" t="str">
        <f t="shared" si="128"/>
        <v>'LOCAÇÃO DE MEIOS DE TRANSPORTE'</v>
      </c>
      <c r="N674" t="str">
        <f t="shared" si="129"/>
        <v>'S'</v>
      </c>
      <c r="O674">
        <f t="shared" si="130"/>
        <v>8</v>
      </c>
      <c r="P674" t="str">
        <f t="shared" si="131"/>
        <v>Insert into CONTA_RECEITA_DESPESA  (VERSION,ATIVO,DATE_CREATED,LAST_UPDATED,TIPO,CODIGO,DESCRICAO,ANALITICO,TAMANHO) values (0,'S',sysdate,sysdate,'D','3390330300','LOCAÇÃO DE MEIOS DE TRANSPORTE','S',8);</v>
      </c>
    </row>
    <row r="675" spans="1:16" ht="17" thickBot="1" x14ac:dyDescent="0.25">
      <c r="A675" s="11" t="str">
        <f t="shared" si="132"/>
        <v>3</v>
      </c>
      <c r="B675" s="12" t="str">
        <f t="shared" si="133"/>
        <v>3</v>
      </c>
      <c r="C675" s="13" t="str">
        <f t="shared" si="134"/>
        <v>90</v>
      </c>
      <c r="D675" s="13" t="str">
        <f t="shared" si="135"/>
        <v>33</v>
      </c>
      <c r="E675" s="13" t="str">
        <f t="shared" si="136"/>
        <v>04</v>
      </c>
      <c r="F675" s="14" t="str">
        <f t="shared" si="137"/>
        <v>00</v>
      </c>
      <c r="G675" s="18">
        <v>3390330400</v>
      </c>
      <c r="H675" s="15" t="s">
        <v>445</v>
      </c>
      <c r="I675" s="12" t="s">
        <v>13</v>
      </c>
      <c r="K675" t="str">
        <f t="shared" si="126"/>
        <v>3390330400</v>
      </c>
      <c r="L675" t="str">
        <f t="shared" si="127"/>
        <v>'3390330400'</v>
      </c>
      <c r="M675" t="str">
        <f t="shared" si="128"/>
        <v>'MUDANÇAS EM OBJETOS DE SERVIÇO'</v>
      </c>
      <c r="N675" t="str">
        <f t="shared" si="129"/>
        <v>'S'</v>
      </c>
      <c r="O675">
        <f t="shared" si="130"/>
        <v>8</v>
      </c>
      <c r="P675" t="str">
        <f t="shared" si="131"/>
        <v>Insert into CONTA_RECEITA_DESPESA  (VERSION,ATIVO,DATE_CREATED,LAST_UPDATED,TIPO,CODIGO,DESCRICAO,ANALITICO,TAMANHO) values (0,'S',sysdate,sysdate,'D','3390330400','MUDANÇAS EM OBJETOS DE SERVIÇO','S',8);</v>
      </c>
    </row>
    <row r="676" spans="1:16" ht="17" thickBot="1" x14ac:dyDescent="0.25">
      <c r="A676" s="11" t="str">
        <f t="shared" si="132"/>
        <v>3</v>
      </c>
      <c r="B676" s="12" t="str">
        <f t="shared" si="133"/>
        <v>3</v>
      </c>
      <c r="C676" s="13" t="str">
        <f t="shared" si="134"/>
        <v>90</v>
      </c>
      <c r="D676" s="13" t="str">
        <f t="shared" si="135"/>
        <v>33</v>
      </c>
      <c r="E676" s="13" t="str">
        <f t="shared" si="136"/>
        <v>05</v>
      </c>
      <c r="F676" s="14" t="str">
        <f t="shared" si="137"/>
        <v>00</v>
      </c>
      <c r="G676" s="18">
        <v>3390330500</v>
      </c>
      <c r="H676" s="15" t="s">
        <v>446</v>
      </c>
      <c r="I676" s="12" t="s">
        <v>13</v>
      </c>
      <c r="K676" t="str">
        <f t="shared" si="126"/>
        <v>3390330500</v>
      </c>
      <c r="L676" t="str">
        <f t="shared" si="127"/>
        <v>'3390330500'</v>
      </c>
      <c r="M676" t="str">
        <f t="shared" si="128"/>
        <v>'LOCOMOÇÃO URBANA'</v>
      </c>
      <c r="N676" t="str">
        <f t="shared" si="129"/>
        <v>'S'</v>
      </c>
      <c r="O676">
        <f t="shared" si="130"/>
        <v>8</v>
      </c>
      <c r="P676" t="str">
        <f t="shared" si="131"/>
        <v>Insert into CONTA_RECEITA_DESPESA  (VERSION,ATIVO,DATE_CREATED,LAST_UPDATED,TIPO,CODIGO,DESCRICAO,ANALITICO,TAMANHO) values (0,'S',sysdate,sysdate,'D','3390330500','LOCOMOÇÃO URBANA','S',8);</v>
      </c>
    </row>
    <row r="677" spans="1:16" ht="17" thickBot="1" x14ac:dyDescent="0.25">
      <c r="A677" s="11" t="str">
        <f t="shared" si="132"/>
        <v>3</v>
      </c>
      <c r="B677" s="12" t="str">
        <f t="shared" si="133"/>
        <v>3</v>
      </c>
      <c r="C677" s="13" t="str">
        <f t="shared" si="134"/>
        <v>90</v>
      </c>
      <c r="D677" s="13" t="str">
        <f t="shared" si="135"/>
        <v>33</v>
      </c>
      <c r="E677" s="13" t="str">
        <f t="shared" si="136"/>
        <v>06</v>
      </c>
      <c r="F677" s="14" t="str">
        <f t="shared" si="137"/>
        <v>00</v>
      </c>
      <c r="G677" s="18">
        <v>3390330600</v>
      </c>
      <c r="H677" s="15" t="s">
        <v>447</v>
      </c>
      <c r="I677" s="12" t="s">
        <v>13</v>
      </c>
      <c r="K677" t="str">
        <f t="shared" si="126"/>
        <v>3390330600</v>
      </c>
      <c r="L677" t="str">
        <f t="shared" si="127"/>
        <v>'3390330600'</v>
      </c>
      <c r="M677" t="str">
        <f t="shared" si="128"/>
        <v>'PASSAGENS E LOCOMOÇÃO NA SUPERVISÃO DE VENDAS'</v>
      </c>
      <c r="N677" t="str">
        <f t="shared" si="129"/>
        <v>'S'</v>
      </c>
      <c r="O677">
        <f t="shared" si="130"/>
        <v>8</v>
      </c>
      <c r="P677" t="str">
        <f t="shared" si="131"/>
        <v>Insert into CONTA_RECEITA_DESPESA  (VERSION,ATIVO,DATE_CREATED,LAST_UPDATED,TIPO,CODIGO,DESCRICAO,ANALITICO,TAMANHO) values (0,'S',sysdate,sysdate,'D','3390330600','PASSAGENS E LOCOMOÇÃO NA SUPERVISÃO DE VENDAS','S',8);</v>
      </c>
    </row>
    <row r="678" spans="1:16" ht="17" thickBot="1" x14ac:dyDescent="0.25">
      <c r="A678" s="11" t="str">
        <f t="shared" si="132"/>
        <v>3</v>
      </c>
      <c r="B678" s="12" t="str">
        <f t="shared" si="133"/>
        <v>3</v>
      </c>
      <c r="C678" s="13" t="str">
        <f t="shared" si="134"/>
        <v>90</v>
      </c>
      <c r="D678" s="13" t="str">
        <f t="shared" si="135"/>
        <v>33</v>
      </c>
      <c r="E678" s="13" t="str">
        <f t="shared" si="136"/>
        <v>07</v>
      </c>
      <c r="F678" s="14" t="str">
        <f t="shared" si="137"/>
        <v>00</v>
      </c>
      <c r="G678" s="18">
        <v>3390330700</v>
      </c>
      <c r="H678" s="15" t="s">
        <v>448</v>
      </c>
      <c r="I678" s="12" t="s">
        <v>13</v>
      </c>
      <c r="K678" t="str">
        <f t="shared" si="126"/>
        <v>3390330700</v>
      </c>
      <c r="L678" t="str">
        <f t="shared" si="127"/>
        <v>'3390330700'</v>
      </c>
      <c r="M678" t="str">
        <f t="shared" si="128"/>
        <v>'DESPESAS COM EXCESSO DE BAGAGEM'</v>
      </c>
      <c r="N678" t="str">
        <f t="shared" si="129"/>
        <v>'S'</v>
      </c>
      <c r="O678">
        <f t="shared" si="130"/>
        <v>8</v>
      </c>
      <c r="P678" t="str">
        <f t="shared" si="131"/>
        <v>Insert into CONTA_RECEITA_DESPESA  (VERSION,ATIVO,DATE_CREATED,LAST_UPDATED,TIPO,CODIGO,DESCRICAO,ANALITICO,TAMANHO) values (0,'S',sysdate,sysdate,'D','3390330700','DESPESAS COM EXCESSO DE BAGAGEM','S',8);</v>
      </c>
    </row>
    <row r="679" spans="1:16" ht="17" thickBot="1" x14ac:dyDescent="0.25">
      <c r="A679" s="11" t="str">
        <f t="shared" si="132"/>
        <v>3</v>
      </c>
      <c r="B679" s="12" t="str">
        <f t="shared" si="133"/>
        <v>3</v>
      </c>
      <c r="C679" s="13" t="str">
        <f t="shared" si="134"/>
        <v>90</v>
      </c>
      <c r="D679" s="13" t="str">
        <f t="shared" si="135"/>
        <v>33</v>
      </c>
      <c r="E679" s="13" t="str">
        <f t="shared" si="136"/>
        <v>08</v>
      </c>
      <c r="F679" s="14" t="str">
        <f t="shared" si="137"/>
        <v>00</v>
      </c>
      <c r="G679" s="18">
        <v>3390330800</v>
      </c>
      <c r="H679" s="15" t="s">
        <v>449</v>
      </c>
      <c r="I679" s="12" t="s">
        <v>13</v>
      </c>
      <c r="K679" t="str">
        <f t="shared" si="126"/>
        <v>3390330800</v>
      </c>
      <c r="L679" t="str">
        <f t="shared" si="127"/>
        <v>'3390330800'</v>
      </c>
      <c r="M679" t="str">
        <f t="shared" si="128"/>
        <v>'PEDÁGIOS '</v>
      </c>
      <c r="N679" t="str">
        <f t="shared" si="129"/>
        <v>'S'</v>
      </c>
      <c r="O679">
        <f t="shared" si="130"/>
        <v>8</v>
      </c>
      <c r="P679" t="str">
        <f t="shared" si="131"/>
        <v>Insert into CONTA_RECEITA_DESPESA  (VERSION,ATIVO,DATE_CREATED,LAST_UPDATED,TIPO,CODIGO,DESCRICAO,ANALITICO,TAMANHO) values (0,'S',sysdate,sysdate,'D','3390330800','PEDÁGIOS ','S',8);</v>
      </c>
    </row>
    <row r="680" spans="1:16" ht="17" thickBot="1" x14ac:dyDescent="0.25">
      <c r="A680" s="11" t="str">
        <f t="shared" si="132"/>
        <v>3</v>
      </c>
      <c r="B680" s="12" t="str">
        <f t="shared" si="133"/>
        <v>3</v>
      </c>
      <c r="C680" s="13" t="str">
        <f t="shared" si="134"/>
        <v>90</v>
      </c>
      <c r="D680" s="13" t="str">
        <f t="shared" si="135"/>
        <v>33</v>
      </c>
      <c r="E680" s="13" t="str">
        <f t="shared" si="136"/>
        <v>84</v>
      </c>
      <c r="F680" s="14" t="str">
        <f t="shared" si="137"/>
        <v>00</v>
      </c>
      <c r="G680" s="18">
        <v>3390338400</v>
      </c>
      <c r="H680" s="15" t="s">
        <v>450</v>
      </c>
      <c r="I680" s="12" t="s">
        <v>13</v>
      </c>
      <c r="K680" t="str">
        <f t="shared" si="126"/>
        <v>3390338400</v>
      </c>
      <c r="L680" t="str">
        <f t="shared" si="127"/>
        <v>'3390338400'</v>
      </c>
      <c r="M680" t="str">
        <f t="shared" si="128"/>
        <v>'INTEGRAÇÃO DADOS ESTADOS E MUNICÍPIOS - SAFEM  '</v>
      </c>
      <c r="N680" t="str">
        <f t="shared" si="129"/>
        <v>'S'</v>
      </c>
      <c r="O680">
        <f t="shared" si="130"/>
        <v>8</v>
      </c>
      <c r="P680" t="str">
        <f t="shared" si="131"/>
        <v>Insert into CONTA_RECEITA_DESPESA  (VERSION,ATIVO,DATE_CREATED,LAST_UPDATED,TIPO,CODIGO,DESCRICAO,ANALITICO,TAMANHO) values (0,'S',sysdate,sysdate,'D','3390338400','INTEGRAÇÃO DADOS ESTADOS E MUNICÍPIOS - SAFEM  ','S',8);</v>
      </c>
    </row>
    <row r="681" spans="1:16" ht="17" thickBot="1" x14ac:dyDescent="0.25">
      <c r="A681" s="11" t="str">
        <f t="shared" si="132"/>
        <v>3</v>
      </c>
      <c r="B681" s="12" t="str">
        <f t="shared" si="133"/>
        <v>3</v>
      </c>
      <c r="C681" s="13" t="str">
        <f t="shared" si="134"/>
        <v>90</v>
      </c>
      <c r="D681" s="13" t="str">
        <f t="shared" si="135"/>
        <v>33</v>
      </c>
      <c r="E681" s="13" t="str">
        <f t="shared" si="136"/>
        <v>90</v>
      </c>
      <c r="F681" s="14" t="str">
        <f t="shared" si="137"/>
        <v>00</v>
      </c>
      <c r="G681" s="18">
        <v>3390339000</v>
      </c>
      <c r="H681" s="15" t="s">
        <v>451</v>
      </c>
      <c r="I681" s="12" t="s">
        <v>13</v>
      </c>
      <c r="K681" t="str">
        <f t="shared" si="126"/>
        <v>3390339000</v>
      </c>
      <c r="L681" t="str">
        <f t="shared" si="127"/>
        <v>'3390339000'</v>
      </c>
      <c r="M681" t="str">
        <f t="shared" si="128"/>
        <v>'INTEGRAÇÃO DADOS ÓRGÃOS E ENTIDADES PARCIAIS SIAFI'</v>
      </c>
      <c r="N681" t="str">
        <f t="shared" si="129"/>
        <v>'S'</v>
      </c>
      <c r="O681">
        <f t="shared" si="130"/>
        <v>8</v>
      </c>
      <c r="P681" t="str">
        <f t="shared" si="131"/>
        <v>Insert into CONTA_RECEITA_DESPESA  (VERSION,ATIVO,DATE_CREATED,LAST_UPDATED,TIPO,CODIGO,DESCRICAO,ANALITICO,TAMANHO) values (0,'S',sysdate,sysdate,'D','3390339000','INTEGRAÇÃO DADOS ÓRGÃOS E ENTIDADES PARCIAIS SIAFI','S',8);</v>
      </c>
    </row>
    <row r="682" spans="1:16" ht="17" thickBot="1" x14ac:dyDescent="0.25">
      <c r="A682" s="11" t="str">
        <f t="shared" si="132"/>
        <v>3</v>
      </c>
      <c r="B682" s="12" t="str">
        <f t="shared" si="133"/>
        <v>3</v>
      </c>
      <c r="C682" s="13" t="str">
        <f t="shared" si="134"/>
        <v>90</v>
      </c>
      <c r="D682" s="13" t="str">
        <f t="shared" si="135"/>
        <v>33</v>
      </c>
      <c r="E682" s="13" t="str">
        <f t="shared" si="136"/>
        <v>96</v>
      </c>
      <c r="F682" s="14" t="str">
        <f t="shared" si="137"/>
        <v>00</v>
      </c>
      <c r="G682" s="18">
        <v>3390339600</v>
      </c>
      <c r="H682" s="15" t="s">
        <v>452</v>
      </c>
      <c r="I682" s="12" t="s">
        <v>13</v>
      </c>
      <c r="K682" t="str">
        <f t="shared" si="126"/>
        <v>3390339600</v>
      </c>
      <c r="L682" t="str">
        <f t="shared" si="127"/>
        <v>'3390339600'</v>
      </c>
      <c r="M682" t="str">
        <f t="shared" si="128"/>
        <v>'PASSAGENS E DESPESAS C/ LOCOMOÇÃO – PAGTO ANTECIPADO'</v>
      </c>
      <c r="N682" t="str">
        <f t="shared" si="129"/>
        <v>'S'</v>
      </c>
      <c r="O682">
        <f t="shared" si="130"/>
        <v>8</v>
      </c>
      <c r="P682" t="str">
        <f t="shared" si="131"/>
        <v>Insert into CONTA_RECEITA_DESPESA  (VERSION,ATIVO,DATE_CREATED,LAST_UPDATED,TIPO,CODIGO,DESCRICAO,ANALITICO,TAMANHO) values (0,'S',sysdate,sysdate,'D','3390339600','PASSAGENS E DESPESAS C/ LOCOMOÇÃO – PAGTO ANTECIPADO','S',8);</v>
      </c>
    </row>
    <row r="683" spans="1:16" ht="17" thickBot="1" x14ac:dyDescent="0.25">
      <c r="A683" s="11" t="str">
        <f t="shared" si="132"/>
        <v>3</v>
      </c>
      <c r="B683" s="12" t="str">
        <f t="shared" si="133"/>
        <v>3</v>
      </c>
      <c r="C683" s="13" t="str">
        <f t="shared" si="134"/>
        <v>90</v>
      </c>
      <c r="D683" s="13" t="str">
        <f t="shared" si="135"/>
        <v>33</v>
      </c>
      <c r="E683" s="13" t="str">
        <f t="shared" si="136"/>
        <v>99</v>
      </c>
      <c r="F683" s="14" t="str">
        <f t="shared" si="137"/>
        <v>00</v>
      </c>
      <c r="G683" s="18">
        <v>3390339900</v>
      </c>
      <c r="H683" s="15" t="s">
        <v>453</v>
      </c>
      <c r="I683" s="12" t="s">
        <v>13</v>
      </c>
      <c r="K683" t="str">
        <f t="shared" si="126"/>
        <v>3390339900</v>
      </c>
      <c r="L683" t="str">
        <f t="shared" si="127"/>
        <v>'3390339900'</v>
      </c>
      <c r="M683" t="str">
        <f t="shared" si="128"/>
        <v>'OUTRAS DESPESAS COM LOCOMOÇÃO'</v>
      </c>
      <c r="N683" t="str">
        <f t="shared" si="129"/>
        <v>'S'</v>
      </c>
      <c r="O683">
        <f t="shared" si="130"/>
        <v>8</v>
      </c>
      <c r="P683" t="str">
        <f t="shared" si="131"/>
        <v>Insert into CONTA_RECEITA_DESPESA  (VERSION,ATIVO,DATE_CREATED,LAST_UPDATED,TIPO,CODIGO,DESCRICAO,ANALITICO,TAMANHO) values (0,'S',sysdate,sysdate,'D','3390339900','OUTRAS DESPESAS COM LOCOMOÇÃO','S',8);</v>
      </c>
    </row>
    <row r="684" spans="1:16" ht="17" thickBot="1" x14ac:dyDescent="0.25">
      <c r="A684" s="11" t="str">
        <f t="shared" si="132"/>
        <v>3</v>
      </c>
      <c r="B684" s="12" t="str">
        <f t="shared" si="133"/>
        <v>3</v>
      </c>
      <c r="C684" s="13" t="str">
        <f t="shared" si="134"/>
        <v>90</v>
      </c>
      <c r="D684" s="13" t="str">
        <f t="shared" si="135"/>
        <v>34</v>
      </c>
      <c r="E684" s="13" t="str">
        <f t="shared" si="136"/>
        <v>00</v>
      </c>
      <c r="F684" s="14" t="str">
        <f t="shared" si="137"/>
        <v>00</v>
      </c>
      <c r="G684" s="18">
        <v>3390340000</v>
      </c>
      <c r="H684" s="15" t="s">
        <v>339</v>
      </c>
      <c r="I684" s="12" t="s">
        <v>13</v>
      </c>
      <c r="K684" t="str">
        <f t="shared" si="126"/>
        <v>3390340000</v>
      </c>
      <c r="L684" t="str">
        <f t="shared" si="127"/>
        <v>'3390340000'</v>
      </c>
      <c r="M684" t="str">
        <f t="shared" si="128"/>
        <v>'OUTRAS DESPESAS DE PESSOAL DECORRENTES DE CONTRATOS DE TERCEIRIZAÇÃO '</v>
      </c>
      <c r="N684" t="str">
        <f t="shared" si="129"/>
        <v>'S'</v>
      </c>
      <c r="O684">
        <f t="shared" si="130"/>
        <v>6</v>
      </c>
      <c r="P684" t="str">
        <f t="shared" si="131"/>
        <v>Insert into CONTA_RECEITA_DESPESA  (VERSION,ATIVO,DATE_CREATED,LAST_UPDATED,TIPO,CODIGO,DESCRICAO,ANALITICO,TAMANHO) values (0,'S',sysdate,sysdate,'D','3390340000','OUTRAS DESPESAS DE PESSOAL DECORRENTES DE CONTRATOS DE TERCEIRIZAÇÃO ','S',6);</v>
      </c>
    </row>
    <row r="685" spans="1:16" ht="17" thickBot="1" x14ac:dyDescent="0.25">
      <c r="A685" s="11" t="str">
        <f t="shared" si="132"/>
        <v>3</v>
      </c>
      <c r="B685" s="12" t="str">
        <f t="shared" si="133"/>
        <v>3</v>
      </c>
      <c r="C685" s="13" t="str">
        <f t="shared" si="134"/>
        <v>90</v>
      </c>
      <c r="D685" s="13" t="str">
        <f t="shared" si="135"/>
        <v>35</v>
      </c>
      <c r="E685" s="13" t="str">
        <f t="shared" si="136"/>
        <v>00</v>
      </c>
      <c r="F685" s="14" t="str">
        <f t="shared" si="137"/>
        <v>00</v>
      </c>
      <c r="G685" s="18">
        <v>3390350000</v>
      </c>
      <c r="H685" s="15" t="s">
        <v>340</v>
      </c>
      <c r="I685" s="12" t="s">
        <v>10</v>
      </c>
      <c r="K685" t="str">
        <f t="shared" si="126"/>
        <v>3390350000</v>
      </c>
      <c r="L685" t="str">
        <f t="shared" si="127"/>
        <v>'3390350000'</v>
      </c>
      <c r="M685" t="str">
        <f t="shared" si="128"/>
        <v>'SERVIÇOS DE CONSULTORIA'</v>
      </c>
      <c r="N685" t="str">
        <f t="shared" si="129"/>
        <v>'N'</v>
      </c>
      <c r="O685">
        <f t="shared" si="130"/>
        <v>6</v>
      </c>
      <c r="P685" t="str">
        <f t="shared" si="131"/>
        <v>Insert into CONTA_RECEITA_DESPESA  (VERSION,ATIVO,DATE_CREATED,LAST_UPDATED,TIPO,CODIGO,DESCRICAO,ANALITICO,TAMANHO) values (0,'S',sysdate,sysdate,'D','3390350000','SERVIÇOS DE CONSULTORIA','N',6);</v>
      </c>
    </row>
    <row r="686" spans="1:16" ht="17" thickBot="1" x14ac:dyDescent="0.25">
      <c r="A686" s="11" t="str">
        <f t="shared" si="132"/>
        <v>3</v>
      </c>
      <c r="B686" s="12" t="str">
        <f t="shared" si="133"/>
        <v>3</v>
      </c>
      <c r="C686" s="13" t="str">
        <f t="shared" si="134"/>
        <v>90</v>
      </c>
      <c r="D686" s="13" t="str">
        <f t="shared" si="135"/>
        <v>35</v>
      </c>
      <c r="E686" s="13" t="str">
        <f t="shared" si="136"/>
        <v>01</v>
      </c>
      <c r="F686" s="14" t="str">
        <f t="shared" si="137"/>
        <v>00</v>
      </c>
      <c r="G686" s="18">
        <v>3390350100</v>
      </c>
      <c r="H686" s="15" t="s">
        <v>454</v>
      </c>
      <c r="I686" s="12" t="s">
        <v>13</v>
      </c>
      <c r="K686" t="str">
        <f t="shared" si="126"/>
        <v>3390350100</v>
      </c>
      <c r="L686" t="str">
        <f t="shared" si="127"/>
        <v>'3390350100'</v>
      </c>
      <c r="M686" t="str">
        <f t="shared" si="128"/>
        <v>'CONSULTORIA E ASSESSORIA CONTÁBIL'</v>
      </c>
      <c r="N686" t="str">
        <f t="shared" si="129"/>
        <v>'S'</v>
      </c>
      <c r="O686">
        <f t="shared" si="130"/>
        <v>8</v>
      </c>
      <c r="P686" t="str">
        <f t="shared" si="131"/>
        <v>Insert into CONTA_RECEITA_DESPESA  (VERSION,ATIVO,DATE_CREATED,LAST_UPDATED,TIPO,CODIGO,DESCRICAO,ANALITICO,TAMANHO) values (0,'S',sysdate,sysdate,'D','3390350100','CONSULTORIA E ASSESSORIA CONTÁBIL','S',8);</v>
      </c>
    </row>
    <row r="687" spans="1:16" ht="17" thickBot="1" x14ac:dyDescent="0.25">
      <c r="A687" s="11" t="str">
        <f t="shared" si="132"/>
        <v>3</v>
      </c>
      <c r="B687" s="12" t="str">
        <f t="shared" si="133"/>
        <v>3</v>
      </c>
      <c r="C687" s="13" t="str">
        <f t="shared" si="134"/>
        <v>90</v>
      </c>
      <c r="D687" s="13" t="str">
        <f t="shared" si="135"/>
        <v>35</v>
      </c>
      <c r="E687" s="13" t="str">
        <f t="shared" si="136"/>
        <v>02</v>
      </c>
      <c r="F687" s="14" t="str">
        <f t="shared" si="137"/>
        <v>00</v>
      </c>
      <c r="G687" s="18">
        <v>3390350200</v>
      </c>
      <c r="H687" s="15" t="s">
        <v>455</v>
      </c>
      <c r="I687" s="12" t="s">
        <v>13</v>
      </c>
      <c r="K687" t="str">
        <f t="shared" si="126"/>
        <v>3390350200</v>
      </c>
      <c r="L687" t="str">
        <f t="shared" si="127"/>
        <v>'3390350200'</v>
      </c>
      <c r="M687" t="str">
        <f t="shared" si="128"/>
        <v>'CONSULTORIA E ASSESSORIA JURÍDICA'</v>
      </c>
      <c r="N687" t="str">
        <f t="shared" si="129"/>
        <v>'S'</v>
      </c>
      <c r="O687">
        <f t="shared" si="130"/>
        <v>8</v>
      </c>
      <c r="P687" t="str">
        <f t="shared" si="131"/>
        <v>Insert into CONTA_RECEITA_DESPESA  (VERSION,ATIVO,DATE_CREATED,LAST_UPDATED,TIPO,CODIGO,DESCRICAO,ANALITICO,TAMANHO) values (0,'S',sysdate,sysdate,'D','3390350200','CONSULTORIA E ASSESSORIA JURÍDICA','S',8);</v>
      </c>
    </row>
    <row r="688" spans="1:16" ht="17" thickBot="1" x14ac:dyDescent="0.25">
      <c r="A688" s="11" t="str">
        <f t="shared" si="132"/>
        <v>3</v>
      </c>
      <c r="B688" s="12" t="str">
        <f t="shared" si="133"/>
        <v>3</v>
      </c>
      <c r="C688" s="13" t="str">
        <f t="shared" si="134"/>
        <v>90</v>
      </c>
      <c r="D688" s="13" t="str">
        <f t="shared" si="135"/>
        <v>35</v>
      </c>
      <c r="E688" s="13" t="str">
        <f t="shared" si="136"/>
        <v>03</v>
      </c>
      <c r="F688" s="14" t="str">
        <f t="shared" si="137"/>
        <v>00</v>
      </c>
      <c r="G688" s="18">
        <v>3390350300</v>
      </c>
      <c r="H688" s="15" t="s">
        <v>456</v>
      </c>
      <c r="I688" s="12" t="s">
        <v>13</v>
      </c>
      <c r="K688" t="str">
        <f t="shared" si="126"/>
        <v>3390350300</v>
      </c>
      <c r="L688" t="str">
        <f t="shared" si="127"/>
        <v>'3390350300'</v>
      </c>
      <c r="M688" t="str">
        <f t="shared" si="128"/>
        <v>'CONSULTORIA E ASSESSORIA ADMINISTRATIVA'</v>
      </c>
      <c r="N688" t="str">
        <f t="shared" si="129"/>
        <v>'S'</v>
      </c>
      <c r="O688">
        <f t="shared" si="130"/>
        <v>8</v>
      </c>
      <c r="P688" t="str">
        <f t="shared" si="131"/>
        <v>Insert into CONTA_RECEITA_DESPESA  (VERSION,ATIVO,DATE_CREATED,LAST_UPDATED,TIPO,CODIGO,DESCRICAO,ANALITICO,TAMANHO) values (0,'S',sysdate,sysdate,'D','3390350300','CONSULTORIA E ASSESSORIA ADMINISTRATIVA','S',8);</v>
      </c>
    </row>
    <row r="689" spans="1:16" ht="17" thickBot="1" x14ac:dyDescent="0.25">
      <c r="A689" s="11" t="str">
        <f t="shared" si="132"/>
        <v>3</v>
      </c>
      <c r="B689" s="12" t="str">
        <f t="shared" si="133"/>
        <v>3</v>
      </c>
      <c r="C689" s="13" t="str">
        <f t="shared" si="134"/>
        <v>90</v>
      </c>
      <c r="D689" s="13" t="str">
        <f t="shared" si="135"/>
        <v>35</v>
      </c>
      <c r="E689" s="13" t="str">
        <f t="shared" si="136"/>
        <v>04</v>
      </c>
      <c r="F689" s="14" t="str">
        <f t="shared" si="137"/>
        <v>00</v>
      </c>
      <c r="G689" s="18">
        <v>3390350400</v>
      </c>
      <c r="H689" s="15" t="s">
        <v>457</v>
      </c>
      <c r="I689" s="12" t="s">
        <v>13</v>
      </c>
      <c r="K689" t="str">
        <f t="shared" si="126"/>
        <v>3390350400</v>
      </c>
      <c r="L689" t="str">
        <f t="shared" si="127"/>
        <v>'3390350400'</v>
      </c>
      <c r="M689" t="str">
        <f t="shared" si="128"/>
        <v>'CONSULTORIA EM TECNOLOGIA DA INFORMAÇÃO E COMUNICAÇÃO'</v>
      </c>
      <c r="N689" t="str">
        <f t="shared" si="129"/>
        <v>'S'</v>
      </c>
      <c r="O689">
        <f t="shared" si="130"/>
        <v>8</v>
      </c>
      <c r="P689" t="str">
        <f t="shared" si="131"/>
        <v>Insert into CONTA_RECEITA_DESPESA  (VERSION,ATIVO,DATE_CREATED,LAST_UPDATED,TIPO,CODIGO,DESCRICAO,ANALITICO,TAMANHO) values (0,'S',sysdate,sysdate,'D','3390350400','CONSULTORIA EM TECNOLOGIA DA INFORMAÇÃO E COMUNICAÇÃO','S',8);</v>
      </c>
    </row>
    <row r="690" spans="1:16" ht="17" thickBot="1" x14ac:dyDescent="0.25">
      <c r="A690" s="11" t="str">
        <f t="shared" si="132"/>
        <v>3</v>
      </c>
      <c r="B690" s="12" t="str">
        <f t="shared" si="133"/>
        <v>3</v>
      </c>
      <c r="C690" s="13" t="str">
        <f t="shared" si="134"/>
        <v>90</v>
      </c>
      <c r="D690" s="13" t="str">
        <f t="shared" si="135"/>
        <v>35</v>
      </c>
      <c r="E690" s="13" t="str">
        <f t="shared" si="136"/>
        <v>06</v>
      </c>
      <c r="F690" s="14" t="str">
        <f t="shared" si="137"/>
        <v>00</v>
      </c>
      <c r="G690" s="18">
        <v>3390350600</v>
      </c>
      <c r="H690" s="15" t="s">
        <v>458</v>
      </c>
      <c r="I690" s="12" t="s">
        <v>13</v>
      </c>
      <c r="K690" t="str">
        <f t="shared" si="126"/>
        <v>3390350600</v>
      </c>
      <c r="L690" t="str">
        <f t="shared" si="127"/>
        <v>'3390350600'</v>
      </c>
      <c r="M690" t="str">
        <f t="shared" si="128"/>
        <v>'CONSULTORIA E ASSESSORIA PARA CAPTAÇÃO DE RECURSOS DE CONVÊNIOS'</v>
      </c>
      <c r="N690" t="str">
        <f t="shared" si="129"/>
        <v>'S'</v>
      </c>
      <c r="O690">
        <f t="shared" si="130"/>
        <v>8</v>
      </c>
      <c r="P690" t="str">
        <f t="shared" si="131"/>
        <v>Insert into CONTA_RECEITA_DESPESA  (VERSION,ATIVO,DATE_CREATED,LAST_UPDATED,TIPO,CODIGO,DESCRICAO,ANALITICO,TAMANHO) values (0,'S',sysdate,sysdate,'D','3390350600','CONSULTORIA E ASSESSORIA PARA CAPTAÇÃO DE RECURSOS DE CONVÊNIOS','S',8);</v>
      </c>
    </row>
    <row r="691" spans="1:16" ht="17" thickBot="1" x14ac:dyDescent="0.25">
      <c r="A691" s="11" t="str">
        <f t="shared" si="132"/>
        <v>3</v>
      </c>
      <c r="B691" s="12" t="str">
        <f t="shared" si="133"/>
        <v>3</v>
      </c>
      <c r="C691" s="13" t="str">
        <f t="shared" si="134"/>
        <v>90</v>
      </c>
      <c r="D691" s="13" t="str">
        <f t="shared" si="135"/>
        <v>35</v>
      </c>
      <c r="E691" s="13" t="str">
        <f t="shared" si="136"/>
        <v>99</v>
      </c>
      <c r="F691" s="14" t="str">
        <f t="shared" si="137"/>
        <v>00</v>
      </c>
      <c r="G691" s="18">
        <v>3390359900</v>
      </c>
      <c r="H691" s="15" t="s">
        <v>459</v>
      </c>
      <c r="I691" s="12" t="s">
        <v>13</v>
      </c>
      <c r="K691" t="str">
        <f t="shared" si="126"/>
        <v>3390359900</v>
      </c>
      <c r="L691" t="str">
        <f t="shared" si="127"/>
        <v>'3390359900'</v>
      </c>
      <c r="M691" t="str">
        <f t="shared" si="128"/>
        <v>'OUTROS SERVIÇOS DE CONSULTORIA E ASSESSORIA'</v>
      </c>
      <c r="N691" t="str">
        <f t="shared" si="129"/>
        <v>'S'</v>
      </c>
      <c r="O691">
        <f t="shared" si="130"/>
        <v>8</v>
      </c>
      <c r="P691" t="str">
        <f t="shared" si="131"/>
        <v>Insert into CONTA_RECEITA_DESPESA  (VERSION,ATIVO,DATE_CREATED,LAST_UPDATED,TIPO,CODIGO,DESCRICAO,ANALITICO,TAMANHO) values (0,'S',sysdate,sysdate,'D','3390359900','OUTROS SERVIÇOS DE CONSULTORIA E ASSESSORIA','S',8);</v>
      </c>
    </row>
    <row r="692" spans="1:16" ht="17" thickBot="1" x14ac:dyDescent="0.25">
      <c r="A692" s="11" t="str">
        <f t="shared" si="132"/>
        <v>3</v>
      </c>
      <c r="B692" s="12" t="str">
        <f t="shared" si="133"/>
        <v>3</v>
      </c>
      <c r="C692" s="13" t="str">
        <f t="shared" si="134"/>
        <v>90</v>
      </c>
      <c r="D692" s="13" t="str">
        <f t="shared" si="135"/>
        <v>36</v>
      </c>
      <c r="E692" s="13" t="str">
        <f t="shared" si="136"/>
        <v>00</v>
      </c>
      <c r="F692" s="14" t="str">
        <f t="shared" si="137"/>
        <v>00</v>
      </c>
      <c r="G692" s="18">
        <v>3390360000</v>
      </c>
      <c r="H692" s="15" t="s">
        <v>341</v>
      </c>
      <c r="I692" s="12" t="s">
        <v>10</v>
      </c>
      <c r="K692" t="str">
        <f t="shared" si="126"/>
        <v>3390360000</v>
      </c>
      <c r="L692" t="str">
        <f t="shared" si="127"/>
        <v>'3390360000'</v>
      </c>
      <c r="M692" t="str">
        <f t="shared" si="128"/>
        <v>'OUTROS SERVIÇOS DE TERCEIROS - PESSOA FÍSICA'</v>
      </c>
      <c r="N692" t="str">
        <f t="shared" si="129"/>
        <v>'N'</v>
      </c>
      <c r="O692">
        <f t="shared" si="130"/>
        <v>6</v>
      </c>
      <c r="P692" t="str">
        <f t="shared" si="131"/>
        <v>Insert into CONTA_RECEITA_DESPESA  (VERSION,ATIVO,DATE_CREATED,LAST_UPDATED,TIPO,CODIGO,DESCRICAO,ANALITICO,TAMANHO) values (0,'S',sysdate,sysdate,'D','3390360000','OUTROS SERVIÇOS DE TERCEIROS - PESSOA FÍSICA','N',6);</v>
      </c>
    </row>
    <row r="693" spans="1:16" ht="17" thickBot="1" x14ac:dyDescent="0.25">
      <c r="A693" s="11" t="str">
        <f t="shared" si="132"/>
        <v>3</v>
      </c>
      <c r="B693" s="12" t="str">
        <f t="shared" si="133"/>
        <v>3</v>
      </c>
      <c r="C693" s="13" t="str">
        <f t="shared" si="134"/>
        <v>90</v>
      </c>
      <c r="D693" s="13" t="str">
        <f t="shared" si="135"/>
        <v>36</v>
      </c>
      <c r="E693" s="13" t="str">
        <f t="shared" si="136"/>
        <v>01</v>
      </c>
      <c r="F693" s="14" t="str">
        <f t="shared" si="137"/>
        <v>00</v>
      </c>
      <c r="G693" s="18">
        <v>3390360100</v>
      </c>
      <c r="H693" s="15" t="s">
        <v>460</v>
      </c>
      <c r="I693" s="12" t="s">
        <v>13</v>
      </c>
      <c r="K693" t="str">
        <f t="shared" si="126"/>
        <v>3390360100</v>
      </c>
      <c r="L693" t="str">
        <f t="shared" si="127"/>
        <v>'3390360100'</v>
      </c>
      <c r="M693" t="str">
        <f t="shared" si="128"/>
        <v>'CONDOMÍNIOS '</v>
      </c>
      <c r="N693" t="str">
        <f t="shared" si="129"/>
        <v>'S'</v>
      </c>
      <c r="O693">
        <f t="shared" si="130"/>
        <v>8</v>
      </c>
      <c r="P693" t="str">
        <f t="shared" si="131"/>
        <v>Insert into CONTA_RECEITA_DESPESA  (VERSION,ATIVO,DATE_CREATED,LAST_UPDATED,TIPO,CODIGO,DESCRICAO,ANALITICO,TAMANHO) values (0,'S',sysdate,sysdate,'D','3390360100','CONDOMÍNIOS ','S',8);</v>
      </c>
    </row>
    <row r="694" spans="1:16" ht="17" thickBot="1" x14ac:dyDescent="0.25">
      <c r="A694" s="11" t="str">
        <f t="shared" si="132"/>
        <v>3</v>
      </c>
      <c r="B694" s="12" t="str">
        <f t="shared" si="133"/>
        <v>3</v>
      </c>
      <c r="C694" s="13" t="str">
        <f t="shared" si="134"/>
        <v>90</v>
      </c>
      <c r="D694" s="13" t="str">
        <f t="shared" si="135"/>
        <v>36</v>
      </c>
      <c r="E694" s="13" t="str">
        <f t="shared" si="136"/>
        <v>02</v>
      </c>
      <c r="F694" s="14" t="str">
        <f t="shared" si="137"/>
        <v>00</v>
      </c>
      <c r="G694" s="18">
        <v>3390360200</v>
      </c>
      <c r="H694" s="15" t="s">
        <v>461</v>
      </c>
      <c r="I694" s="12" t="s">
        <v>13</v>
      </c>
      <c r="K694" t="str">
        <f t="shared" si="126"/>
        <v>3390360200</v>
      </c>
      <c r="L694" t="str">
        <f t="shared" si="127"/>
        <v>'3390360200'</v>
      </c>
      <c r="M694" t="str">
        <f t="shared" si="128"/>
        <v>'DIÁRIAS A COLABORADORES EVENTUAIS NO PAÍS'</v>
      </c>
      <c r="N694" t="str">
        <f t="shared" si="129"/>
        <v>'S'</v>
      </c>
      <c r="O694">
        <f t="shared" si="130"/>
        <v>8</v>
      </c>
      <c r="P694" t="str">
        <f t="shared" si="131"/>
        <v>Insert into CONTA_RECEITA_DESPESA  (VERSION,ATIVO,DATE_CREATED,LAST_UPDATED,TIPO,CODIGO,DESCRICAO,ANALITICO,TAMANHO) values (0,'S',sysdate,sysdate,'D','3390360200','DIÁRIAS A COLABORADORES EVENTUAIS NO PAÍS','S',8);</v>
      </c>
    </row>
    <row r="695" spans="1:16" ht="17" thickBot="1" x14ac:dyDescent="0.25">
      <c r="A695" s="11" t="str">
        <f t="shared" si="132"/>
        <v>3</v>
      </c>
      <c r="B695" s="12" t="str">
        <f t="shared" si="133"/>
        <v>3</v>
      </c>
      <c r="C695" s="13" t="str">
        <f t="shared" si="134"/>
        <v>90</v>
      </c>
      <c r="D695" s="13" t="str">
        <f t="shared" si="135"/>
        <v>36</v>
      </c>
      <c r="E695" s="13" t="str">
        <f t="shared" si="136"/>
        <v>03</v>
      </c>
      <c r="F695" s="14" t="str">
        <f t="shared" si="137"/>
        <v>00</v>
      </c>
      <c r="G695" s="18">
        <v>3390360300</v>
      </c>
      <c r="H695" s="15" t="s">
        <v>462</v>
      </c>
      <c r="I695" s="12" t="s">
        <v>13</v>
      </c>
      <c r="K695" t="str">
        <f t="shared" si="126"/>
        <v>3390360300</v>
      </c>
      <c r="L695" t="str">
        <f t="shared" si="127"/>
        <v>'3390360300'</v>
      </c>
      <c r="M695" t="str">
        <f t="shared" si="128"/>
        <v>'DIÁRIAS A COLABORADORES EVENTUAIS NO EXTERIOR'</v>
      </c>
      <c r="N695" t="str">
        <f t="shared" si="129"/>
        <v>'S'</v>
      </c>
      <c r="O695">
        <f t="shared" si="130"/>
        <v>8</v>
      </c>
      <c r="P695" t="str">
        <f t="shared" si="131"/>
        <v>Insert into CONTA_RECEITA_DESPESA  (VERSION,ATIVO,DATE_CREATED,LAST_UPDATED,TIPO,CODIGO,DESCRICAO,ANALITICO,TAMANHO) values (0,'S',sysdate,sysdate,'D','3390360300','DIÁRIAS A COLABORADORES EVENTUAIS NO EXTERIOR','S',8);</v>
      </c>
    </row>
    <row r="696" spans="1:16" ht="17" thickBot="1" x14ac:dyDescent="0.25">
      <c r="A696" s="11" t="str">
        <f t="shared" si="132"/>
        <v>3</v>
      </c>
      <c r="B696" s="12" t="str">
        <f t="shared" si="133"/>
        <v>3</v>
      </c>
      <c r="C696" s="13" t="str">
        <f t="shared" si="134"/>
        <v>90</v>
      </c>
      <c r="D696" s="13" t="str">
        <f t="shared" si="135"/>
        <v>36</v>
      </c>
      <c r="E696" s="13" t="str">
        <f t="shared" si="136"/>
        <v>04</v>
      </c>
      <c r="F696" s="14" t="str">
        <f t="shared" si="137"/>
        <v>00</v>
      </c>
      <c r="G696" s="18">
        <v>3390360400</v>
      </c>
      <c r="H696" s="15" t="s">
        <v>463</v>
      </c>
      <c r="I696" s="12" t="s">
        <v>13</v>
      </c>
      <c r="K696" t="str">
        <f t="shared" si="126"/>
        <v>3390360400</v>
      </c>
      <c r="L696" t="str">
        <f t="shared" si="127"/>
        <v>'3390360400'</v>
      </c>
      <c r="M696" t="str">
        <f t="shared" si="128"/>
        <v>'COMISSÕES E CORRETAGENS'</v>
      </c>
      <c r="N696" t="str">
        <f t="shared" si="129"/>
        <v>'S'</v>
      </c>
      <c r="O696">
        <f t="shared" si="130"/>
        <v>8</v>
      </c>
      <c r="P696" t="str">
        <f t="shared" si="131"/>
        <v>Insert into CONTA_RECEITA_DESPESA  (VERSION,ATIVO,DATE_CREATED,LAST_UPDATED,TIPO,CODIGO,DESCRICAO,ANALITICO,TAMANHO) values (0,'S',sysdate,sysdate,'D','3390360400','COMISSÕES E CORRETAGENS','S',8);</v>
      </c>
    </row>
    <row r="697" spans="1:16" ht="17" thickBot="1" x14ac:dyDescent="0.25">
      <c r="A697" s="11" t="str">
        <f t="shared" si="132"/>
        <v>3</v>
      </c>
      <c r="B697" s="12" t="str">
        <f t="shared" si="133"/>
        <v>3</v>
      </c>
      <c r="C697" s="13" t="str">
        <f t="shared" si="134"/>
        <v>90</v>
      </c>
      <c r="D697" s="13" t="str">
        <f t="shared" si="135"/>
        <v>36</v>
      </c>
      <c r="E697" s="13" t="str">
        <f t="shared" si="136"/>
        <v>05</v>
      </c>
      <c r="F697" s="14" t="str">
        <f t="shared" si="137"/>
        <v>00</v>
      </c>
      <c r="G697" s="18">
        <v>3390360500</v>
      </c>
      <c r="H697" s="15" t="s">
        <v>464</v>
      </c>
      <c r="I697" s="12" t="s">
        <v>13</v>
      </c>
      <c r="K697" t="str">
        <f t="shared" si="126"/>
        <v>3390360500</v>
      </c>
      <c r="L697" t="str">
        <f t="shared" si="127"/>
        <v>'3390360500'</v>
      </c>
      <c r="M697" t="str">
        <f t="shared" si="128"/>
        <v>'DIREITOS AUTORAIS'</v>
      </c>
      <c r="N697" t="str">
        <f t="shared" si="129"/>
        <v>'S'</v>
      </c>
      <c r="O697">
        <f t="shared" si="130"/>
        <v>8</v>
      </c>
      <c r="P697" t="str">
        <f t="shared" si="131"/>
        <v>Insert into CONTA_RECEITA_DESPESA  (VERSION,ATIVO,DATE_CREATED,LAST_UPDATED,TIPO,CODIGO,DESCRICAO,ANALITICO,TAMANHO) values (0,'S',sysdate,sysdate,'D','3390360500','DIREITOS AUTORAIS','S',8);</v>
      </c>
    </row>
    <row r="698" spans="1:16" ht="17" thickBot="1" x14ac:dyDescent="0.25">
      <c r="A698" s="11" t="str">
        <f t="shared" si="132"/>
        <v>3</v>
      </c>
      <c r="B698" s="12" t="str">
        <f t="shared" si="133"/>
        <v>3</v>
      </c>
      <c r="C698" s="13" t="str">
        <f t="shared" si="134"/>
        <v>90</v>
      </c>
      <c r="D698" s="13" t="str">
        <f t="shared" si="135"/>
        <v>36</v>
      </c>
      <c r="E698" s="13" t="str">
        <f t="shared" si="136"/>
        <v>06</v>
      </c>
      <c r="F698" s="14" t="str">
        <f t="shared" si="137"/>
        <v>00</v>
      </c>
      <c r="G698" s="18">
        <v>3390360600</v>
      </c>
      <c r="H698" s="15" t="s">
        <v>465</v>
      </c>
      <c r="I698" s="12" t="s">
        <v>13</v>
      </c>
      <c r="K698" t="str">
        <f t="shared" si="126"/>
        <v>3390360600</v>
      </c>
      <c r="L698" t="str">
        <f t="shared" si="127"/>
        <v>'3390360600'</v>
      </c>
      <c r="M698" t="str">
        <f t="shared" si="128"/>
        <v>'SERVIÇOS TÉCNICOS'</v>
      </c>
      <c r="N698" t="str">
        <f t="shared" si="129"/>
        <v>'S'</v>
      </c>
      <c r="O698">
        <f t="shared" si="130"/>
        <v>8</v>
      </c>
      <c r="P698" t="str">
        <f t="shared" si="131"/>
        <v>Insert into CONTA_RECEITA_DESPESA  (VERSION,ATIVO,DATE_CREATED,LAST_UPDATED,TIPO,CODIGO,DESCRICAO,ANALITICO,TAMANHO) values (0,'S',sysdate,sysdate,'D','3390360600','SERVIÇOS TÉCNICOS','S',8);</v>
      </c>
    </row>
    <row r="699" spans="1:16" ht="17" thickBot="1" x14ac:dyDescent="0.25">
      <c r="A699" s="11" t="str">
        <f t="shared" si="132"/>
        <v>3</v>
      </c>
      <c r="B699" s="12" t="str">
        <f t="shared" si="133"/>
        <v>3</v>
      </c>
      <c r="C699" s="13" t="str">
        <f t="shared" si="134"/>
        <v>90</v>
      </c>
      <c r="D699" s="13" t="str">
        <f t="shared" si="135"/>
        <v>36</v>
      </c>
      <c r="E699" s="13" t="str">
        <f t="shared" si="136"/>
        <v>07</v>
      </c>
      <c r="F699" s="14" t="str">
        <f t="shared" si="137"/>
        <v>00</v>
      </c>
      <c r="G699" s="18">
        <v>3390360700</v>
      </c>
      <c r="H699" s="15" t="s">
        <v>466</v>
      </c>
      <c r="I699" s="12" t="s">
        <v>13</v>
      </c>
      <c r="K699" t="str">
        <f t="shared" si="126"/>
        <v>3390360700</v>
      </c>
      <c r="L699" t="str">
        <f t="shared" si="127"/>
        <v>'3390360700'</v>
      </c>
      <c r="M699" t="str">
        <f t="shared" si="128"/>
        <v>'ESTAGIÁRIOS'</v>
      </c>
      <c r="N699" t="str">
        <f t="shared" si="129"/>
        <v>'S'</v>
      </c>
      <c r="O699">
        <f t="shared" si="130"/>
        <v>8</v>
      </c>
      <c r="P699" t="str">
        <f t="shared" si="131"/>
        <v>Insert into CONTA_RECEITA_DESPESA  (VERSION,ATIVO,DATE_CREATED,LAST_UPDATED,TIPO,CODIGO,DESCRICAO,ANALITICO,TAMANHO) values (0,'S',sysdate,sysdate,'D','3390360700','ESTAGIÁRIOS','S',8);</v>
      </c>
    </row>
    <row r="700" spans="1:16" ht="17" thickBot="1" x14ac:dyDescent="0.25">
      <c r="A700" s="11" t="str">
        <f t="shared" si="132"/>
        <v>3</v>
      </c>
      <c r="B700" s="12" t="str">
        <f t="shared" si="133"/>
        <v>3</v>
      </c>
      <c r="C700" s="13" t="str">
        <f t="shared" si="134"/>
        <v>90</v>
      </c>
      <c r="D700" s="13" t="str">
        <f t="shared" si="135"/>
        <v>36</v>
      </c>
      <c r="E700" s="13" t="str">
        <f t="shared" si="136"/>
        <v>08</v>
      </c>
      <c r="F700" s="14" t="str">
        <f t="shared" si="137"/>
        <v>00</v>
      </c>
      <c r="G700" s="18">
        <v>3390360800</v>
      </c>
      <c r="H700" s="15" t="s">
        <v>467</v>
      </c>
      <c r="I700" s="12" t="s">
        <v>13</v>
      </c>
      <c r="K700" t="str">
        <f t="shared" si="126"/>
        <v>3390360800</v>
      </c>
      <c r="L700" t="str">
        <f t="shared" si="127"/>
        <v>'3390360800'</v>
      </c>
      <c r="M700" t="str">
        <f t="shared" si="128"/>
        <v>'RESIDÊNCIA MÉDICA'</v>
      </c>
      <c r="N700" t="str">
        <f t="shared" si="129"/>
        <v>'S'</v>
      </c>
      <c r="O700">
        <f t="shared" si="130"/>
        <v>8</v>
      </c>
      <c r="P700" t="str">
        <f t="shared" si="131"/>
        <v>Insert into CONTA_RECEITA_DESPESA  (VERSION,ATIVO,DATE_CREATED,LAST_UPDATED,TIPO,CODIGO,DESCRICAO,ANALITICO,TAMANHO) values (0,'S',sysdate,sysdate,'D','3390360800','RESIDÊNCIA MÉDICA','S',8);</v>
      </c>
    </row>
    <row r="701" spans="1:16" ht="17" thickBot="1" x14ac:dyDescent="0.25">
      <c r="A701" s="11" t="str">
        <f t="shared" si="132"/>
        <v>3</v>
      </c>
      <c r="B701" s="12" t="str">
        <f t="shared" si="133"/>
        <v>3</v>
      </c>
      <c r="C701" s="13" t="str">
        <f t="shared" si="134"/>
        <v>90</v>
      </c>
      <c r="D701" s="13" t="str">
        <f t="shared" si="135"/>
        <v>36</v>
      </c>
      <c r="E701" s="13" t="str">
        <f t="shared" si="136"/>
        <v>09</v>
      </c>
      <c r="F701" s="14" t="str">
        <f t="shared" si="137"/>
        <v>00</v>
      </c>
      <c r="G701" s="18">
        <v>3390360900</v>
      </c>
      <c r="H701" s="15" t="s">
        <v>468</v>
      </c>
      <c r="I701" s="12" t="s">
        <v>13</v>
      </c>
      <c r="K701" t="str">
        <f t="shared" si="126"/>
        <v>3390360900</v>
      </c>
      <c r="L701" t="str">
        <f t="shared" si="127"/>
        <v>'3390360900'</v>
      </c>
      <c r="M701" t="str">
        <f t="shared" si="128"/>
        <v>'SALÁRIOS DE INTERNOS EM PENITENCIÁRIAS'</v>
      </c>
      <c r="N701" t="str">
        <f t="shared" si="129"/>
        <v>'S'</v>
      </c>
      <c r="O701">
        <f t="shared" si="130"/>
        <v>8</v>
      </c>
      <c r="P701" t="str">
        <f t="shared" si="131"/>
        <v>Insert into CONTA_RECEITA_DESPESA  (VERSION,ATIVO,DATE_CREATED,LAST_UPDATED,TIPO,CODIGO,DESCRICAO,ANALITICO,TAMANHO) values (0,'S',sysdate,sysdate,'D','3390360900','SALÁRIOS DE INTERNOS EM PENITENCIÁRIAS','S',8);</v>
      </c>
    </row>
    <row r="702" spans="1:16" ht="17" thickBot="1" x14ac:dyDescent="0.25">
      <c r="A702" s="11" t="str">
        <f t="shared" si="132"/>
        <v>3</v>
      </c>
      <c r="B702" s="12" t="str">
        <f t="shared" si="133"/>
        <v>3</v>
      </c>
      <c r="C702" s="13" t="str">
        <f t="shared" si="134"/>
        <v>90</v>
      </c>
      <c r="D702" s="13" t="str">
        <f t="shared" si="135"/>
        <v>36</v>
      </c>
      <c r="E702" s="13" t="str">
        <f t="shared" si="136"/>
        <v>10</v>
      </c>
      <c r="F702" s="14" t="str">
        <f t="shared" si="137"/>
        <v>00</v>
      </c>
      <c r="G702" s="18">
        <v>3390361000</v>
      </c>
      <c r="H702" s="15" t="s">
        <v>469</v>
      </c>
      <c r="I702" s="12" t="s">
        <v>13</v>
      </c>
      <c r="K702" t="str">
        <f t="shared" si="126"/>
        <v>3390361000</v>
      </c>
      <c r="L702" t="str">
        <f t="shared" si="127"/>
        <v>'3390361000'</v>
      </c>
      <c r="M702" t="str">
        <f t="shared" si="128"/>
        <v>'PRÓ-LABORE A CONSULTORES EVENTUAIS '</v>
      </c>
      <c r="N702" t="str">
        <f t="shared" si="129"/>
        <v>'S'</v>
      </c>
      <c r="O702">
        <f t="shared" si="130"/>
        <v>8</v>
      </c>
      <c r="P702" t="str">
        <f t="shared" si="131"/>
        <v>Insert into CONTA_RECEITA_DESPESA  (VERSION,ATIVO,DATE_CREATED,LAST_UPDATED,TIPO,CODIGO,DESCRICAO,ANALITICO,TAMANHO) values (0,'S',sysdate,sysdate,'D','3390361000','PRÓ-LABORE A CONSULTORES EVENTUAIS ','S',8);</v>
      </c>
    </row>
    <row r="703" spans="1:16" ht="17" thickBot="1" x14ac:dyDescent="0.25">
      <c r="A703" s="11" t="str">
        <f t="shared" si="132"/>
        <v>3</v>
      </c>
      <c r="B703" s="12" t="str">
        <f t="shared" si="133"/>
        <v>3</v>
      </c>
      <c r="C703" s="13" t="str">
        <f t="shared" si="134"/>
        <v>90</v>
      </c>
      <c r="D703" s="13" t="str">
        <f t="shared" si="135"/>
        <v>36</v>
      </c>
      <c r="E703" s="13" t="str">
        <f t="shared" si="136"/>
        <v>11</v>
      </c>
      <c r="F703" s="14" t="str">
        <f t="shared" si="137"/>
        <v>00</v>
      </c>
      <c r="G703" s="18">
        <v>3390361100</v>
      </c>
      <c r="H703" s="15" t="s">
        <v>470</v>
      </c>
      <c r="I703" s="12" t="s">
        <v>13</v>
      </c>
      <c r="K703" t="str">
        <f t="shared" si="126"/>
        <v>3390361100</v>
      </c>
      <c r="L703" t="str">
        <f t="shared" si="127"/>
        <v>'3390361100'</v>
      </c>
      <c r="M703" t="str">
        <f t="shared" si="128"/>
        <v>'CAPATAZIA, ESTIVA E PESAGEM '</v>
      </c>
      <c r="N703" t="str">
        <f t="shared" si="129"/>
        <v>'S'</v>
      </c>
      <c r="O703">
        <f t="shared" si="130"/>
        <v>8</v>
      </c>
      <c r="P703" t="str">
        <f t="shared" si="131"/>
        <v>Insert into CONTA_RECEITA_DESPESA  (VERSION,ATIVO,DATE_CREATED,LAST_UPDATED,TIPO,CODIGO,DESCRICAO,ANALITICO,TAMANHO) values (0,'S',sysdate,sysdate,'D','3390361100','CAPATAZIA, ESTIVA E PESAGEM ','S',8);</v>
      </c>
    </row>
    <row r="704" spans="1:16" ht="17" thickBot="1" x14ac:dyDescent="0.25">
      <c r="A704" s="11" t="str">
        <f t="shared" si="132"/>
        <v>3</v>
      </c>
      <c r="B704" s="12" t="str">
        <f t="shared" si="133"/>
        <v>3</v>
      </c>
      <c r="C704" s="13" t="str">
        <f t="shared" si="134"/>
        <v>90</v>
      </c>
      <c r="D704" s="13" t="str">
        <f t="shared" si="135"/>
        <v>36</v>
      </c>
      <c r="E704" s="13" t="str">
        <f t="shared" si="136"/>
        <v>12</v>
      </c>
      <c r="F704" s="14" t="str">
        <f t="shared" si="137"/>
        <v>00</v>
      </c>
      <c r="G704" s="18">
        <v>3390361200</v>
      </c>
      <c r="H704" s="15" t="s">
        <v>471</v>
      </c>
      <c r="I704" s="12" t="s">
        <v>13</v>
      </c>
      <c r="K704" t="str">
        <f t="shared" si="126"/>
        <v>3390361200</v>
      </c>
      <c r="L704" t="str">
        <f t="shared" si="127"/>
        <v>'3390361200'</v>
      </c>
      <c r="M704" t="str">
        <f t="shared" si="128"/>
        <v>'CONFERÊNCIAS E EXPOSIÇÕES '</v>
      </c>
      <c r="N704" t="str">
        <f t="shared" si="129"/>
        <v>'S'</v>
      </c>
      <c r="O704">
        <f t="shared" si="130"/>
        <v>8</v>
      </c>
      <c r="P704" t="str">
        <f t="shared" si="131"/>
        <v>Insert into CONTA_RECEITA_DESPESA  (VERSION,ATIVO,DATE_CREATED,LAST_UPDATED,TIPO,CODIGO,DESCRICAO,ANALITICO,TAMANHO) values (0,'S',sysdate,sysdate,'D','3390361200','CONFERÊNCIAS E EXPOSIÇÕES ','S',8);</v>
      </c>
    </row>
    <row r="705" spans="1:16" ht="17" thickBot="1" x14ac:dyDescent="0.25">
      <c r="A705" s="11" t="str">
        <f t="shared" si="132"/>
        <v>3</v>
      </c>
      <c r="B705" s="12" t="str">
        <f t="shared" si="133"/>
        <v>3</v>
      </c>
      <c r="C705" s="13" t="str">
        <f t="shared" si="134"/>
        <v>90</v>
      </c>
      <c r="D705" s="13" t="str">
        <f t="shared" si="135"/>
        <v>36</v>
      </c>
      <c r="E705" s="13" t="str">
        <f t="shared" si="136"/>
        <v>13</v>
      </c>
      <c r="F705" s="14" t="str">
        <f t="shared" si="137"/>
        <v>00</v>
      </c>
      <c r="G705" s="18">
        <v>3390361300</v>
      </c>
      <c r="H705" s="15" t="s">
        <v>472</v>
      </c>
      <c r="I705" s="12" t="s">
        <v>13</v>
      </c>
      <c r="K705" t="str">
        <f t="shared" si="126"/>
        <v>3390361300</v>
      </c>
      <c r="L705" t="str">
        <f t="shared" si="127"/>
        <v>'3390361300'</v>
      </c>
      <c r="M705" t="str">
        <f t="shared" si="128"/>
        <v>'ARMAZENAGEM '</v>
      </c>
      <c r="N705" t="str">
        <f t="shared" si="129"/>
        <v>'S'</v>
      </c>
      <c r="O705">
        <f t="shared" si="130"/>
        <v>8</v>
      </c>
      <c r="P705" t="str">
        <f t="shared" si="131"/>
        <v>Insert into CONTA_RECEITA_DESPESA  (VERSION,ATIVO,DATE_CREATED,LAST_UPDATED,TIPO,CODIGO,DESCRICAO,ANALITICO,TAMANHO) values (0,'S',sysdate,sysdate,'D','3390361300','ARMAZENAGEM ','S',8);</v>
      </c>
    </row>
    <row r="706" spans="1:16" ht="17" thickBot="1" x14ac:dyDescent="0.25">
      <c r="A706" s="11" t="str">
        <f t="shared" si="132"/>
        <v>3</v>
      </c>
      <c r="B706" s="12" t="str">
        <f t="shared" si="133"/>
        <v>3</v>
      </c>
      <c r="C706" s="13" t="str">
        <f t="shared" si="134"/>
        <v>90</v>
      </c>
      <c r="D706" s="13" t="str">
        <f t="shared" si="135"/>
        <v>36</v>
      </c>
      <c r="E706" s="13" t="str">
        <f t="shared" si="136"/>
        <v>14</v>
      </c>
      <c r="F706" s="14" t="str">
        <f t="shared" si="137"/>
        <v>00</v>
      </c>
      <c r="G706" s="18">
        <v>3390361400</v>
      </c>
      <c r="H706" s="15" t="s">
        <v>473</v>
      </c>
      <c r="I706" s="12" t="s">
        <v>13</v>
      </c>
      <c r="K706" t="str">
        <f t="shared" si="126"/>
        <v>3390361400</v>
      </c>
      <c r="L706" t="str">
        <f t="shared" si="127"/>
        <v>'3390361400'</v>
      </c>
      <c r="M706" t="str">
        <f t="shared" si="128"/>
        <v>'LOCAÇÃO DE IMÓVEIS '</v>
      </c>
      <c r="N706" t="str">
        <f t="shared" si="129"/>
        <v>'S'</v>
      </c>
      <c r="O706">
        <f t="shared" si="130"/>
        <v>8</v>
      </c>
      <c r="P706" t="str">
        <f t="shared" si="131"/>
        <v>Insert into CONTA_RECEITA_DESPESA  (VERSION,ATIVO,DATE_CREATED,LAST_UPDATED,TIPO,CODIGO,DESCRICAO,ANALITICO,TAMANHO) values (0,'S',sysdate,sysdate,'D','3390361400','LOCAÇÃO DE IMÓVEIS ','S',8);</v>
      </c>
    </row>
    <row r="707" spans="1:16" ht="17" thickBot="1" x14ac:dyDescent="0.25">
      <c r="A707" s="11" t="str">
        <f t="shared" si="132"/>
        <v>3</v>
      </c>
      <c r="B707" s="12" t="str">
        <f t="shared" si="133"/>
        <v>3</v>
      </c>
      <c r="C707" s="13" t="str">
        <f t="shared" si="134"/>
        <v>90</v>
      </c>
      <c r="D707" s="13" t="str">
        <f t="shared" si="135"/>
        <v>36</v>
      </c>
      <c r="E707" s="13" t="str">
        <f t="shared" si="136"/>
        <v>15</v>
      </c>
      <c r="F707" s="14" t="str">
        <f t="shared" si="137"/>
        <v>00</v>
      </c>
      <c r="G707" s="18">
        <v>3390361500</v>
      </c>
      <c r="H707" s="15" t="s">
        <v>474</v>
      </c>
      <c r="I707" s="12" t="s">
        <v>13</v>
      </c>
      <c r="K707" t="str">
        <f t="shared" si="126"/>
        <v>3390361500</v>
      </c>
      <c r="L707" t="str">
        <f t="shared" si="127"/>
        <v>'3390361500'</v>
      </c>
      <c r="M707" t="str">
        <f t="shared" si="128"/>
        <v>'LOCAÇÃO DE BENS MÓVEIS E INTANGÍVEIS '</v>
      </c>
      <c r="N707" t="str">
        <f t="shared" si="129"/>
        <v>'S'</v>
      </c>
      <c r="O707">
        <f t="shared" si="130"/>
        <v>8</v>
      </c>
      <c r="P707" t="str">
        <f t="shared" si="131"/>
        <v>Insert into CONTA_RECEITA_DESPESA  (VERSION,ATIVO,DATE_CREATED,LAST_UPDATED,TIPO,CODIGO,DESCRICAO,ANALITICO,TAMANHO) values (0,'S',sysdate,sysdate,'D','3390361500','LOCAÇÃO DE BENS MÓVEIS E INTANGÍVEIS ','S',8);</v>
      </c>
    </row>
    <row r="708" spans="1:16" ht="17" thickBot="1" x14ac:dyDescent="0.25">
      <c r="A708" s="11" t="str">
        <f t="shared" si="132"/>
        <v>3</v>
      </c>
      <c r="B708" s="12" t="str">
        <f t="shared" si="133"/>
        <v>3</v>
      </c>
      <c r="C708" s="13" t="str">
        <f t="shared" si="134"/>
        <v>90</v>
      </c>
      <c r="D708" s="13" t="str">
        <f t="shared" si="135"/>
        <v>36</v>
      </c>
      <c r="E708" s="13" t="str">
        <f t="shared" si="136"/>
        <v>16</v>
      </c>
      <c r="F708" s="14" t="str">
        <f t="shared" si="137"/>
        <v>00</v>
      </c>
      <c r="G708" s="18">
        <v>3390361600</v>
      </c>
      <c r="H708" s="15" t="s">
        <v>475</v>
      </c>
      <c r="I708" s="12" t="s">
        <v>13</v>
      </c>
      <c r="K708" t="str">
        <f t="shared" si="126"/>
        <v>3390361600</v>
      </c>
      <c r="L708" t="str">
        <f t="shared" si="127"/>
        <v>'3390361600'</v>
      </c>
      <c r="M708" t="str">
        <f t="shared" si="128"/>
        <v>'MANUTENÇÃO E CONSERVAÇÃO DE EQUIPAMENTOS'</v>
      </c>
      <c r="N708" t="str">
        <f t="shared" si="129"/>
        <v>'S'</v>
      </c>
      <c r="O708">
        <f t="shared" si="130"/>
        <v>8</v>
      </c>
      <c r="P708" t="str">
        <f t="shared" si="131"/>
        <v>Insert into CONTA_RECEITA_DESPESA  (VERSION,ATIVO,DATE_CREATED,LAST_UPDATED,TIPO,CODIGO,DESCRICAO,ANALITICO,TAMANHO) values (0,'S',sysdate,sysdate,'D','3390361600','MANUTENÇÃO E CONSERVAÇÃO DE EQUIPAMENTOS','S',8);</v>
      </c>
    </row>
    <row r="709" spans="1:16" ht="17" thickBot="1" x14ac:dyDescent="0.25">
      <c r="A709" s="11" t="str">
        <f t="shared" si="132"/>
        <v>3</v>
      </c>
      <c r="B709" s="12" t="str">
        <f t="shared" si="133"/>
        <v>3</v>
      </c>
      <c r="C709" s="13" t="str">
        <f t="shared" si="134"/>
        <v>90</v>
      </c>
      <c r="D709" s="13" t="str">
        <f t="shared" si="135"/>
        <v>36</v>
      </c>
      <c r="E709" s="13" t="str">
        <f t="shared" si="136"/>
        <v>17</v>
      </c>
      <c r="F709" s="14" t="str">
        <f t="shared" si="137"/>
        <v>00</v>
      </c>
      <c r="G709" s="18">
        <v>3390361700</v>
      </c>
      <c r="H709" s="15" t="s">
        <v>476</v>
      </c>
      <c r="I709" s="12" t="s">
        <v>13</v>
      </c>
      <c r="K709" t="str">
        <f t="shared" si="126"/>
        <v>3390361700</v>
      </c>
      <c r="L709" t="str">
        <f t="shared" si="127"/>
        <v>'3390361700'</v>
      </c>
      <c r="M709" t="str">
        <f t="shared" si="128"/>
        <v>'MANUTENÇÃO E CONSERVAÇÃO DE VEÍCULOS '</v>
      </c>
      <c r="N709" t="str">
        <f t="shared" si="129"/>
        <v>'S'</v>
      </c>
      <c r="O709">
        <f t="shared" si="130"/>
        <v>8</v>
      </c>
      <c r="P709" t="str">
        <f t="shared" si="131"/>
        <v>Insert into CONTA_RECEITA_DESPESA  (VERSION,ATIVO,DATE_CREATED,LAST_UPDATED,TIPO,CODIGO,DESCRICAO,ANALITICO,TAMANHO) values (0,'S',sysdate,sysdate,'D','3390361700','MANUTENÇÃO E CONSERVAÇÃO DE VEÍCULOS ','S',8);</v>
      </c>
    </row>
    <row r="710" spans="1:16" ht="17" thickBot="1" x14ac:dyDescent="0.25">
      <c r="A710" s="11" t="str">
        <f t="shared" si="132"/>
        <v>3</v>
      </c>
      <c r="B710" s="12" t="str">
        <f t="shared" si="133"/>
        <v>3</v>
      </c>
      <c r="C710" s="13" t="str">
        <f t="shared" si="134"/>
        <v>90</v>
      </c>
      <c r="D710" s="13" t="str">
        <f t="shared" si="135"/>
        <v>36</v>
      </c>
      <c r="E710" s="13" t="str">
        <f t="shared" si="136"/>
        <v>18</v>
      </c>
      <c r="F710" s="14" t="str">
        <f t="shared" si="137"/>
        <v>00</v>
      </c>
      <c r="G710" s="18">
        <v>3390361800</v>
      </c>
      <c r="H710" s="15" t="s">
        <v>477</v>
      </c>
      <c r="I710" s="12" t="s">
        <v>13</v>
      </c>
      <c r="K710" t="str">
        <f t="shared" ref="K710:K773" si="138">SUBSTITUTE(G710,".","")</f>
        <v>3390361800</v>
      </c>
      <c r="L710" t="str">
        <f t="shared" ref="L710:L773" si="139">_xlfn.CONCAT("'",K710,"'")</f>
        <v>'3390361800'</v>
      </c>
      <c r="M710" t="str">
        <f t="shared" ref="M710:M773" si="140">_xlfn.CONCAT("'",CLEAN(H710),"'")</f>
        <v>'MANUTENÇÃO E CONSERVAÇÃO DE BENS MÓVEIS DE OUTRAS NATUREZAS '</v>
      </c>
      <c r="N710" t="str">
        <f t="shared" ref="N710:N773" si="141">IF(TRIM(I710)="Sintética","'N'",IF(TRIM(I710)="Analítica","'S'","*ERR0*"))</f>
        <v>'S'</v>
      </c>
      <c r="O710">
        <f t="shared" ref="O710:O773" si="142">IF(RIGHT(K710,2)&lt;&gt;"00",10,IF(MID(K710,7,2)&lt;&gt;"00",8,IF(MID(K710,5,2)&lt;&gt;"00",6,IF(MID(K710,3,2)&lt;&gt;"00",4,IF(MID(K710,2,1)&lt;&gt;"0",2,IF(LEFT(K710,1)&lt;&gt;"0",1,"*ERR0*"))))))</f>
        <v>8</v>
      </c>
      <c r="P710" t="str">
        <f t="shared" ref="P710:P773" si="143">_xlfn.CONCAT("Insert into CONTA_RECEITA_DESPESA  (VERSION,ATIVO,DATE_CREATED,LAST_UPDATED,TIPO,CODIGO,DESCRICAO,ANALITICO,TAMANHO) values (0,'S',sysdate,sysdate,'D',",L710,",",M710,",",N710,",",O710,");")</f>
        <v>Insert into CONTA_RECEITA_DESPESA  (VERSION,ATIVO,DATE_CREATED,LAST_UPDATED,TIPO,CODIGO,DESCRICAO,ANALITICO,TAMANHO) values (0,'S',sysdate,sysdate,'D','3390361800','MANUTENÇÃO E CONSERVAÇÃO DE BENS MÓVEIS DE OUTRAS NATUREZAS ','S',8);</v>
      </c>
    </row>
    <row r="711" spans="1:16" ht="17" thickBot="1" x14ac:dyDescent="0.25">
      <c r="A711" s="11" t="str">
        <f t="shared" si="132"/>
        <v>3</v>
      </c>
      <c r="B711" s="12" t="str">
        <f t="shared" si="133"/>
        <v>3</v>
      </c>
      <c r="C711" s="13" t="str">
        <f t="shared" si="134"/>
        <v>90</v>
      </c>
      <c r="D711" s="13" t="str">
        <f t="shared" si="135"/>
        <v>36</v>
      </c>
      <c r="E711" s="13" t="str">
        <f t="shared" si="136"/>
        <v>19</v>
      </c>
      <c r="F711" s="14" t="str">
        <f t="shared" si="137"/>
        <v>00</v>
      </c>
      <c r="G711" s="18">
        <v>3390361900</v>
      </c>
      <c r="H711" s="15" t="s">
        <v>478</v>
      </c>
      <c r="I711" s="12" t="s">
        <v>13</v>
      </c>
      <c r="K711" t="str">
        <f t="shared" si="138"/>
        <v>3390361900</v>
      </c>
      <c r="L711" t="str">
        <f t="shared" si="139"/>
        <v>'3390361900'</v>
      </c>
      <c r="M711" t="str">
        <f t="shared" si="140"/>
        <v>'MANUTENÇÃO E CONSERVAÇÃO DE BENS IMÓVEIS '</v>
      </c>
      <c r="N711" t="str">
        <f t="shared" si="141"/>
        <v>'S'</v>
      </c>
      <c r="O711">
        <f t="shared" si="142"/>
        <v>8</v>
      </c>
      <c r="P711" t="str">
        <f t="shared" si="143"/>
        <v>Insert into CONTA_RECEITA_DESPESA  (VERSION,ATIVO,DATE_CREATED,LAST_UPDATED,TIPO,CODIGO,DESCRICAO,ANALITICO,TAMANHO) values (0,'S',sysdate,sysdate,'D','3390361900','MANUTENÇÃO E CONSERVAÇÃO DE BENS IMÓVEIS ','S',8);</v>
      </c>
    </row>
    <row r="712" spans="1:16" ht="17" thickBot="1" x14ac:dyDescent="0.25">
      <c r="A712" s="11" t="str">
        <f t="shared" si="132"/>
        <v>3</v>
      </c>
      <c r="B712" s="12" t="str">
        <f t="shared" si="133"/>
        <v>3</v>
      </c>
      <c r="C712" s="13" t="str">
        <f t="shared" si="134"/>
        <v>90</v>
      </c>
      <c r="D712" s="13" t="str">
        <f t="shared" si="135"/>
        <v>36</v>
      </c>
      <c r="E712" s="13" t="str">
        <f t="shared" si="136"/>
        <v>20</v>
      </c>
      <c r="F712" s="14" t="str">
        <f t="shared" si="137"/>
        <v>00</v>
      </c>
      <c r="G712" s="18">
        <v>3390362000</v>
      </c>
      <c r="H712" s="15" t="s">
        <v>479</v>
      </c>
      <c r="I712" s="12" t="s">
        <v>13</v>
      </c>
      <c r="K712" t="str">
        <f t="shared" si="138"/>
        <v>3390362000</v>
      </c>
      <c r="L712" t="str">
        <f t="shared" si="139"/>
        <v>'3390362000'</v>
      </c>
      <c r="M712" t="str">
        <f t="shared" si="140"/>
        <v>'FORNECIMENTO DE ALIMENTAÇÃO '</v>
      </c>
      <c r="N712" t="str">
        <f t="shared" si="141"/>
        <v>'S'</v>
      </c>
      <c r="O712">
        <f t="shared" si="142"/>
        <v>8</v>
      </c>
      <c r="P712" t="str">
        <f t="shared" si="143"/>
        <v>Insert into CONTA_RECEITA_DESPESA  (VERSION,ATIVO,DATE_CREATED,LAST_UPDATED,TIPO,CODIGO,DESCRICAO,ANALITICO,TAMANHO) values (0,'S',sysdate,sysdate,'D','3390362000','FORNECIMENTO DE ALIMENTAÇÃO ','S',8);</v>
      </c>
    </row>
    <row r="713" spans="1:16" ht="17" thickBot="1" x14ac:dyDescent="0.25">
      <c r="A713" s="11" t="str">
        <f t="shared" ref="A713:A776" si="144">MID($G713,1,1)</f>
        <v>3</v>
      </c>
      <c r="B713" s="12" t="str">
        <f t="shared" ref="B713:B776" si="145">MID($G713,2,1)</f>
        <v>3</v>
      </c>
      <c r="C713" s="13" t="str">
        <f t="shared" ref="C713:C776" si="146">MID($G713,3,2)</f>
        <v>90</v>
      </c>
      <c r="D713" s="13" t="str">
        <f t="shared" ref="D713:D776" si="147">MID($G713,5,2)</f>
        <v>36</v>
      </c>
      <c r="E713" s="13" t="str">
        <f t="shared" ref="E713:E776" si="148">MID($G713,7,2)</f>
        <v>21</v>
      </c>
      <c r="F713" s="14" t="str">
        <f t="shared" ref="F713:F776" si="149">MID($G713,9,2)</f>
        <v>00</v>
      </c>
      <c r="G713" s="18">
        <v>3390362100</v>
      </c>
      <c r="H713" s="15" t="s">
        <v>480</v>
      </c>
      <c r="I713" s="12" t="s">
        <v>13</v>
      </c>
      <c r="K713" t="str">
        <f t="shared" si="138"/>
        <v>3390362100</v>
      </c>
      <c r="L713" t="str">
        <f t="shared" si="139"/>
        <v>'3390362100'</v>
      </c>
      <c r="M713" t="str">
        <f t="shared" si="140"/>
        <v>'SERVIÇOS DE CARÁTER SECRETO OU RESERVADO '</v>
      </c>
      <c r="N713" t="str">
        <f t="shared" si="141"/>
        <v>'S'</v>
      </c>
      <c r="O713">
        <f t="shared" si="142"/>
        <v>8</v>
      </c>
      <c r="P713" t="str">
        <f t="shared" si="143"/>
        <v>Insert into CONTA_RECEITA_DESPESA  (VERSION,ATIVO,DATE_CREATED,LAST_UPDATED,TIPO,CODIGO,DESCRICAO,ANALITICO,TAMANHO) values (0,'S',sysdate,sysdate,'D','3390362100','SERVIÇOS DE CARÁTER SECRETO OU RESERVADO ','S',8);</v>
      </c>
    </row>
    <row r="714" spans="1:16" ht="17" thickBot="1" x14ac:dyDescent="0.25">
      <c r="A714" s="11" t="str">
        <f t="shared" si="144"/>
        <v>3</v>
      </c>
      <c r="B714" s="12" t="str">
        <f t="shared" si="145"/>
        <v>3</v>
      </c>
      <c r="C714" s="13" t="str">
        <f t="shared" si="146"/>
        <v>90</v>
      </c>
      <c r="D714" s="13" t="str">
        <f t="shared" si="147"/>
        <v>36</v>
      </c>
      <c r="E714" s="13" t="str">
        <f t="shared" si="148"/>
        <v>22</v>
      </c>
      <c r="F714" s="14" t="str">
        <f t="shared" si="149"/>
        <v>00</v>
      </c>
      <c r="G714" s="18">
        <v>3390362200</v>
      </c>
      <c r="H714" s="15" t="s">
        <v>481</v>
      </c>
      <c r="I714" s="12" t="s">
        <v>13</v>
      </c>
      <c r="K714" t="str">
        <f t="shared" si="138"/>
        <v>3390362200</v>
      </c>
      <c r="L714" t="str">
        <f t="shared" si="139"/>
        <v>'3390362200'</v>
      </c>
      <c r="M714" t="str">
        <f t="shared" si="140"/>
        <v>'SERVIÇOS DE LIMPEZA E CONSERVAÇÃO '</v>
      </c>
      <c r="N714" t="str">
        <f t="shared" si="141"/>
        <v>'S'</v>
      </c>
      <c r="O714">
        <f t="shared" si="142"/>
        <v>8</v>
      </c>
      <c r="P714" t="str">
        <f t="shared" si="143"/>
        <v>Insert into CONTA_RECEITA_DESPESA  (VERSION,ATIVO,DATE_CREATED,LAST_UPDATED,TIPO,CODIGO,DESCRICAO,ANALITICO,TAMANHO) values (0,'S',sysdate,sysdate,'D','3390362200','SERVIÇOS DE LIMPEZA E CONSERVAÇÃO ','S',8);</v>
      </c>
    </row>
    <row r="715" spans="1:16" ht="17" thickBot="1" x14ac:dyDescent="0.25">
      <c r="A715" s="11" t="str">
        <f t="shared" si="144"/>
        <v>3</v>
      </c>
      <c r="B715" s="12" t="str">
        <f t="shared" si="145"/>
        <v>3</v>
      </c>
      <c r="C715" s="13" t="str">
        <f t="shared" si="146"/>
        <v>90</v>
      </c>
      <c r="D715" s="13" t="str">
        <f t="shared" si="147"/>
        <v>36</v>
      </c>
      <c r="E715" s="13" t="str">
        <f t="shared" si="148"/>
        <v>23</v>
      </c>
      <c r="F715" s="14" t="str">
        <f t="shared" si="149"/>
        <v>00</v>
      </c>
      <c r="G715" s="18">
        <v>3390362300</v>
      </c>
      <c r="H715" s="15" t="s">
        <v>916</v>
      </c>
      <c r="I715" s="12" t="s">
        <v>13</v>
      </c>
      <c r="K715" t="str">
        <f t="shared" si="138"/>
        <v>3390362300</v>
      </c>
      <c r="L715" t="str">
        <f t="shared" si="139"/>
        <v>'3390362300'</v>
      </c>
      <c r="M715" t="str">
        <f t="shared" si="140"/>
        <v>'FORNECIMENTO DE GÊNERO DE ALIMENTAÇÃO'</v>
      </c>
      <c r="N715" t="str">
        <f t="shared" si="141"/>
        <v>'S'</v>
      </c>
      <c r="O715">
        <f t="shared" si="142"/>
        <v>8</v>
      </c>
      <c r="P715" t="str">
        <f t="shared" si="143"/>
        <v>Insert into CONTA_RECEITA_DESPESA  (VERSION,ATIVO,DATE_CREATED,LAST_UPDATED,TIPO,CODIGO,DESCRICAO,ANALITICO,TAMANHO) values (0,'S',sysdate,sysdate,'D','3390362300','FORNECIMENTO DE GÊNERO DE ALIMENTAÇÃO','S',8);</v>
      </c>
    </row>
    <row r="716" spans="1:16" ht="17" thickBot="1" x14ac:dyDescent="0.25">
      <c r="A716" s="11" t="str">
        <f t="shared" si="144"/>
        <v>3</v>
      </c>
      <c r="B716" s="12" t="str">
        <f t="shared" si="145"/>
        <v>3</v>
      </c>
      <c r="C716" s="13" t="str">
        <f t="shared" si="146"/>
        <v>90</v>
      </c>
      <c r="D716" s="13" t="str">
        <f t="shared" si="147"/>
        <v>36</v>
      </c>
      <c r="E716" s="13" t="str">
        <f t="shared" si="148"/>
        <v>24</v>
      </c>
      <c r="F716" s="14" t="str">
        <f t="shared" si="149"/>
        <v>00</v>
      </c>
      <c r="G716" s="18">
        <v>3390362400</v>
      </c>
      <c r="H716" s="15" t="s">
        <v>483</v>
      </c>
      <c r="I716" s="12" t="s">
        <v>13</v>
      </c>
      <c r="K716" t="str">
        <f t="shared" si="138"/>
        <v>3390362400</v>
      </c>
      <c r="L716" t="str">
        <f t="shared" si="139"/>
        <v>'3390362400'</v>
      </c>
      <c r="M716" t="str">
        <f t="shared" si="140"/>
        <v>'SERVIÇOS DE COMUNICAÇÃO EM GERAL '</v>
      </c>
      <c r="N716" t="str">
        <f t="shared" si="141"/>
        <v>'S'</v>
      </c>
      <c r="O716">
        <f t="shared" si="142"/>
        <v>8</v>
      </c>
      <c r="P716" t="str">
        <f t="shared" si="143"/>
        <v>Insert into CONTA_RECEITA_DESPESA  (VERSION,ATIVO,DATE_CREATED,LAST_UPDATED,TIPO,CODIGO,DESCRICAO,ANALITICO,TAMANHO) values (0,'S',sysdate,sysdate,'D','3390362400','SERVIÇOS DE COMUNICAÇÃO EM GERAL ','S',8);</v>
      </c>
    </row>
    <row r="717" spans="1:16" ht="17" thickBot="1" x14ac:dyDescent="0.25">
      <c r="A717" s="11" t="str">
        <f t="shared" si="144"/>
        <v>3</v>
      </c>
      <c r="B717" s="12" t="str">
        <f t="shared" si="145"/>
        <v>3</v>
      </c>
      <c r="C717" s="13" t="str">
        <f t="shared" si="146"/>
        <v>90</v>
      </c>
      <c r="D717" s="13" t="str">
        <f t="shared" si="147"/>
        <v>36</v>
      </c>
      <c r="E717" s="13" t="str">
        <f t="shared" si="148"/>
        <v>25</v>
      </c>
      <c r="F717" s="14" t="str">
        <f t="shared" si="149"/>
        <v>00</v>
      </c>
      <c r="G717" s="18">
        <v>3390362500</v>
      </c>
      <c r="H717" s="15" t="s">
        <v>484</v>
      </c>
      <c r="I717" s="12" t="s">
        <v>13</v>
      </c>
      <c r="K717" t="str">
        <f t="shared" si="138"/>
        <v>3390362500</v>
      </c>
      <c r="L717" t="str">
        <f t="shared" si="139"/>
        <v>'3390362500'</v>
      </c>
      <c r="M717" t="str">
        <f t="shared" si="140"/>
        <v>'SERVIÇO DE SELEÇÃO E TREINAMENTO '</v>
      </c>
      <c r="N717" t="str">
        <f t="shared" si="141"/>
        <v>'S'</v>
      </c>
      <c r="O717">
        <f t="shared" si="142"/>
        <v>8</v>
      </c>
      <c r="P717" t="str">
        <f t="shared" si="143"/>
        <v>Insert into CONTA_RECEITA_DESPESA  (VERSION,ATIVO,DATE_CREATED,LAST_UPDATED,TIPO,CODIGO,DESCRICAO,ANALITICO,TAMANHO) values (0,'S',sysdate,sysdate,'D','3390362500','SERVIÇO DE SELEÇÃO E TREINAMENTO ','S',8);</v>
      </c>
    </row>
    <row r="718" spans="1:16" ht="17" thickBot="1" x14ac:dyDescent="0.25">
      <c r="A718" s="11" t="str">
        <f t="shared" si="144"/>
        <v>3</v>
      </c>
      <c r="B718" s="12" t="str">
        <f t="shared" si="145"/>
        <v>3</v>
      </c>
      <c r="C718" s="13" t="str">
        <f t="shared" si="146"/>
        <v>90</v>
      </c>
      <c r="D718" s="13" t="str">
        <f t="shared" si="147"/>
        <v>36</v>
      </c>
      <c r="E718" s="13" t="str">
        <f t="shared" si="148"/>
        <v>26</v>
      </c>
      <c r="F718" s="14" t="str">
        <f t="shared" si="149"/>
        <v>00</v>
      </c>
      <c r="G718" s="18">
        <v>3390362600</v>
      </c>
      <c r="H718" s="15" t="s">
        <v>485</v>
      </c>
      <c r="I718" s="12" t="s">
        <v>13</v>
      </c>
      <c r="K718" t="str">
        <f t="shared" si="138"/>
        <v>3390362600</v>
      </c>
      <c r="L718" t="str">
        <f t="shared" si="139"/>
        <v>'3390362600'</v>
      </c>
      <c r="M718" t="str">
        <f t="shared" si="140"/>
        <v>'SERVIÇOS MÉDICOS E ODONTOLÓGICOS '</v>
      </c>
      <c r="N718" t="str">
        <f t="shared" si="141"/>
        <v>'S'</v>
      </c>
      <c r="O718">
        <f t="shared" si="142"/>
        <v>8</v>
      </c>
      <c r="P718" t="str">
        <f t="shared" si="143"/>
        <v>Insert into CONTA_RECEITA_DESPESA  (VERSION,ATIVO,DATE_CREATED,LAST_UPDATED,TIPO,CODIGO,DESCRICAO,ANALITICO,TAMANHO) values (0,'S',sysdate,sysdate,'D','3390362600','SERVIÇOS MÉDICOS E ODONTOLÓGICOS ','S',8);</v>
      </c>
    </row>
    <row r="719" spans="1:16" ht="17" thickBot="1" x14ac:dyDescent="0.25">
      <c r="A719" s="11" t="str">
        <f t="shared" si="144"/>
        <v>3</v>
      </c>
      <c r="B719" s="12" t="str">
        <f t="shared" si="145"/>
        <v>3</v>
      </c>
      <c r="C719" s="13" t="str">
        <f t="shared" si="146"/>
        <v>90</v>
      </c>
      <c r="D719" s="13" t="str">
        <f t="shared" si="147"/>
        <v>36</v>
      </c>
      <c r="E719" s="13" t="str">
        <f t="shared" si="148"/>
        <v>27</v>
      </c>
      <c r="F719" s="14" t="str">
        <f t="shared" si="149"/>
        <v>00</v>
      </c>
      <c r="G719" s="18">
        <v>3390362700</v>
      </c>
      <c r="H719" s="15" t="s">
        <v>486</v>
      </c>
      <c r="I719" s="12" t="s">
        <v>13</v>
      </c>
      <c r="K719" t="str">
        <f t="shared" si="138"/>
        <v>3390362700</v>
      </c>
      <c r="L719" t="str">
        <f t="shared" si="139"/>
        <v>'3390362700'</v>
      </c>
      <c r="M719" t="str">
        <f t="shared" si="140"/>
        <v>'SERVIÇOS DE REABILITAÇÃO PROFISSIONAL '</v>
      </c>
      <c r="N719" t="str">
        <f t="shared" si="141"/>
        <v>'S'</v>
      </c>
      <c r="O719">
        <f t="shared" si="142"/>
        <v>8</v>
      </c>
      <c r="P719" t="str">
        <f t="shared" si="143"/>
        <v>Insert into CONTA_RECEITA_DESPESA  (VERSION,ATIVO,DATE_CREATED,LAST_UPDATED,TIPO,CODIGO,DESCRICAO,ANALITICO,TAMANHO) values (0,'S',sysdate,sysdate,'D','3390362700','SERVIÇOS DE REABILITAÇÃO PROFISSIONAL ','S',8);</v>
      </c>
    </row>
    <row r="720" spans="1:16" ht="17" thickBot="1" x14ac:dyDescent="0.25">
      <c r="A720" s="11" t="str">
        <f t="shared" si="144"/>
        <v>3</v>
      </c>
      <c r="B720" s="12" t="str">
        <f t="shared" si="145"/>
        <v>3</v>
      </c>
      <c r="C720" s="13" t="str">
        <f t="shared" si="146"/>
        <v>90</v>
      </c>
      <c r="D720" s="13" t="str">
        <f t="shared" si="147"/>
        <v>36</v>
      </c>
      <c r="E720" s="13" t="str">
        <f t="shared" si="148"/>
        <v>30</v>
      </c>
      <c r="F720" s="14" t="str">
        <f t="shared" si="149"/>
        <v>00</v>
      </c>
      <c r="G720" s="18">
        <v>3390363000</v>
      </c>
      <c r="H720" s="15" t="s">
        <v>487</v>
      </c>
      <c r="I720" s="12" t="s">
        <v>13</v>
      </c>
      <c r="K720" t="str">
        <f t="shared" si="138"/>
        <v>3390363000</v>
      </c>
      <c r="L720" t="str">
        <f t="shared" si="139"/>
        <v>'3390363000'</v>
      </c>
      <c r="M720" t="str">
        <f t="shared" si="140"/>
        <v>'SERVICOS MEDICOS E ODONTOLOGICOS'</v>
      </c>
      <c r="N720" t="str">
        <f t="shared" si="141"/>
        <v>'S'</v>
      </c>
      <c r="O720">
        <f t="shared" si="142"/>
        <v>8</v>
      </c>
      <c r="P720" t="str">
        <f t="shared" si="143"/>
        <v>Insert into CONTA_RECEITA_DESPESA  (VERSION,ATIVO,DATE_CREATED,LAST_UPDATED,TIPO,CODIGO,DESCRICAO,ANALITICO,TAMANHO) values (0,'S',sysdate,sysdate,'D','3390363000','SERVICOS MEDICOS E ODONTOLOGICOS','S',8);</v>
      </c>
    </row>
    <row r="721" spans="1:17" ht="17" thickBot="1" x14ac:dyDescent="0.25">
      <c r="A721" s="11" t="str">
        <f t="shared" si="144"/>
        <v>3</v>
      </c>
      <c r="B721" s="12" t="str">
        <f t="shared" si="145"/>
        <v>3</v>
      </c>
      <c r="C721" s="13" t="str">
        <f t="shared" si="146"/>
        <v>90</v>
      </c>
      <c r="D721" s="13" t="str">
        <f t="shared" si="147"/>
        <v>36</v>
      </c>
      <c r="E721" s="13" t="str">
        <f t="shared" si="148"/>
        <v>31</v>
      </c>
      <c r="F721" s="14" t="str">
        <f t="shared" si="149"/>
        <v>00</v>
      </c>
      <c r="G721" s="18">
        <v>3390363100</v>
      </c>
      <c r="H721" s="15" t="s">
        <v>488</v>
      </c>
      <c r="I721" s="12" t="s">
        <v>13</v>
      </c>
      <c r="K721" t="str">
        <f t="shared" si="138"/>
        <v>3390363100</v>
      </c>
      <c r="L721" t="str">
        <f t="shared" si="139"/>
        <v>'3390363100'</v>
      </c>
      <c r="M721" t="str">
        <f t="shared" si="140"/>
        <v>'SERVIÇO DE CONSERVAÇÃO DE MERCADORIAS '</v>
      </c>
      <c r="N721" t="str">
        <f t="shared" si="141"/>
        <v>'S'</v>
      </c>
      <c r="O721">
        <f t="shared" si="142"/>
        <v>8</v>
      </c>
      <c r="P721" t="str">
        <f t="shared" si="143"/>
        <v>Insert into CONTA_RECEITA_DESPESA  (VERSION,ATIVO,DATE_CREATED,LAST_UPDATED,TIPO,CODIGO,DESCRICAO,ANALITICO,TAMANHO) values (0,'S',sysdate,sysdate,'D','3390363100','SERVIÇO DE CONSERVAÇÃO DE MERCADORIAS ','S',8);</v>
      </c>
    </row>
    <row r="722" spans="1:17" ht="17" thickBot="1" x14ac:dyDescent="0.25">
      <c r="A722" s="11" t="str">
        <f t="shared" si="144"/>
        <v>3</v>
      </c>
      <c r="B722" s="12" t="str">
        <f t="shared" si="145"/>
        <v>3</v>
      </c>
      <c r="C722" s="13" t="str">
        <f t="shared" si="146"/>
        <v>90</v>
      </c>
      <c r="D722" s="13" t="str">
        <f t="shared" si="147"/>
        <v>36</v>
      </c>
      <c r="E722" s="13" t="str">
        <f t="shared" si="148"/>
        <v>32</v>
      </c>
      <c r="F722" s="14" t="str">
        <f t="shared" si="149"/>
        <v>00</v>
      </c>
      <c r="G722" s="18">
        <v>3390363200</v>
      </c>
      <c r="H722" s="15" t="s">
        <v>489</v>
      </c>
      <c r="I722" s="12" t="s">
        <v>13</v>
      </c>
      <c r="K722" t="str">
        <f t="shared" si="138"/>
        <v>3390363200</v>
      </c>
      <c r="L722" t="str">
        <f t="shared" si="139"/>
        <v>'3390363200'</v>
      </c>
      <c r="M722" t="str">
        <f t="shared" si="140"/>
        <v>'SERVICOS DE ASSISTENCIA SOCIAL'</v>
      </c>
      <c r="N722" t="str">
        <f t="shared" si="141"/>
        <v>'S'</v>
      </c>
      <c r="O722">
        <f t="shared" si="142"/>
        <v>8</v>
      </c>
      <c r="P722" t="str">
        <f t="shared" si="143"/>
        <v>Insert into CONTA_RECEITA_DESPESA  (VERSION,ATIVO,DATE_CREATED,LAST_UPDATED,TIPO,CODIGO,DESCRICAO,ANALITICO,TAMANHO) values (0,'S',sysdate,sysdate,'D','3390363200','SERVICOS DE ASSISTENCIA SOCIAL','S',8);</v>
      </c>
    </row>
    <row r="723" spans="1:17" ht="17" thickBot="1" x14ac:dyDescent="0.25">
      <c r="A723" s="11" t="str">
        <f t="shared" si="144"/>
        <v>3</v>
      </c>
      <c r="B723" s="12" t="str">
        <f t="shared" si="145"/>
        <v>3</v>
      </c>
      <c r="C723" s="13" t="str">
        <f t="shared" si="146"/>
        <v>90</v>
      </c>
      <c r="D723" s="13" t="str">
        <f t="shared" si="147"/>
        <v>36</v>
      </c>
      <c r="E723" s="13" t="str">
        <f t="shared" si="148"/>
        <v>33</v>
      </c>
      <c r="F723" s="14" t="str">
        <f t="shared" si="149"/>
        <v>00</v>
      </c>
      <c r="G723" s="18">
        <v>3390363300</v>
      </c>
      <c r="H723" s="15" t="s">
        <v>490</v>
      </c>
      <c r="I723" s="12" t="s">
        <v>13</v>
      </c>
      <c r="K723" t="str">
        <f t="shared" si="138"/>
        <v>3390363300</v>
      </c>
      <c r="L723" t="str">
        <f t="shared" si="139"/>
        <v>'3390363300'</v>
      </c>
      <c r="M723" t="str">
        <f t="shared" si="140"/>
        <v>'CONFECÇÃO DE UNIFORMES, BANDEIRAS E FLÂMULAS '</v>
      </c>
      <c r="N723" t="str">
        <f t="shared" si="141"/>
        <v>'S'</v>
      </c>
      <c r="O723">
        <f t="shared" si="142"/>
        <v>8</v>
      </c>
      <c r="P723" t="str">
        <f t="shared" si="143"/>
        <v>Insert into CONTA_RECEITA_DESPESA  (VERSION,ATIVO,DATE_CREATED,LAST_UPDATED,TIPO,CODIGO,DESCRICAO,ANALITICO,TAMANHO) values (0,'S',sysdate,sysdate,'D','3390363300','CONFECÇÃO DE UNIFORMES, BANDEIRAS E FLÂMULAS ','S',8);</v>
      </c>
    </row>
    <row r="724" spans="1:17" ht="17" thickBot="1" x14ac:dyDescent="0.25">
      <c r="A724" s="11" t="str">
        <f t="shared" si="144"/>
        <v>3</v>
      </c>
      <c r="B724" s="12" t="str">
        <f t="shared" si="145"/>
        <v>3</v>
      </c>
      <c r="C724" s="13" t="str">
        <f t="shared" si="146"/>
        <v>90</v>
      </c>
      <c r="D724" s="13" t="str">
        <f t="shared" si="147"/>
        <v>36</v>
      </c>
      <c r="E724" s="13" t="str">
        <f t="shared" si="148"/>
        <v>34</v>
      </c>
      <c r="F724" s="14" t="str">
        <f t="shared" si="149"/>
        <v>00</v>
      </c>
      <c r="G724" s="18">
        <v>3390363400</v>
      </c>
      <c r="H724" s="15" t="s">
        <v>491</v>
      </c>
      <c r="I724" s="12" t="s">
        <v>13</v>
      </c>
      <c r="K724" t="str">
        <f t="shared" si="138"/>
        <v>3390363400</v>
      </c>
      <c r="L724" t="str">
        <f t="shared" si="139"/>
        <v>'3390363400'</v>
      </c>
      <c r="M724" t="str">
        <f t="shared" si="140"/>
        <v>'SERVICOS DE PERICIAS MEDICAS POR BENEFICIOS'</v>
      </c>
      <c r="N724" t="str">
        <f t="shared" si="141"/>
        <v>'S'</v>
      </c>
      <c r="O724">
        <f t="shared" si="142"/>
        <v>8</v>
      </c>
      <c r="P724" t="str">
        <f t="shared" si="143"/>
        <v>Insert into CONTA_RECEITA_DESPESA  (VERSION,ATIVO,DATE_CREATED,LAST_UPDATED,TIPO,CODIGO,DESCRICAO,ANALITICO,TAMANHO) values (0,'S',sysdate,sysdate,'D','3390363400','SERVICOS DE PERICIAS MEDICAS POR BENEFICIOS','S',8);</v>
      </c>
    </row>
    <row r="725" spans="1:17" ht="17" thickBot="1" x14ac:dyDescent="0.25">
      <c r="A725" s="11" t="str">
        <f t="shared" si="144"/>
        <v>3</v>
      </c>
      <c r="B725" s="12" t="str">
        <f t="shared" si="145"/>
        <v>3</v>
      </c>
      <c r="C725" s="13" t="str">
        <f t="shared" si="146"/>
        <v>90</v>
      </c>
      <c r="D725" s="13" t="str">
        <f t="shared" si="147"/>
        <v>36</v>
      </c>
      <c r="E725" s="13" t="str">
        <f t="shared" si="148"/>
        <v>35</v>
      </c>
      <c r="F725" s="14" t="str">
        <f t="shared" si="149"/>
        <v>00</v>
      </c>
      <c r="G725" s="18">
        <v>3390363500</v>
      </c>
      <c r="H725" s="15" t="s">
        <v>917</v>
      </c>
      <c r="I725" s="12" t="s">
        <v>13</v>
      </c>
      <c r="K725" t="str">
        <f t="shared" si="138"/>
        <v>3390363500</v>
      </c>
      <c r="L725" t="str">
        <f t="shared" si="139"/>
        <v>'3390363500'</v>
      </c>
      <c r="M725" t="str">
        <f t="shared" si="140"/>
        <v>'SERVICOS DE APOIO ADMINISTRATIVO, TÉCNICO E OPERACIONAL'</v>
      </c>
      <c r="N725" t="str">
        <f t="shared" si="141"/>
        <v>'S'</v>
      </c>
      <c r="O725">
        <f t="shared" si="142"/>
        <v>8</v>
      </c>
      <c r="P725" t="str">
        <f t="shared" si="143"/>
        <v>Insert into CONTA_RECEITA_DESPESA  (VERSION,ATIVO,DATE_CREATED,LAST_UPDATED,TIPO,CODIGO,DESCRICAO,ANALITICO,TAMANHO) values (0,'S',sysdate,sysdate,'D','3390363500','SERVICOS DE APOIO ADMINISTRATIVO, TÉCNICO E OPERACIONAL','S',8);</v>
      </c>
    </row>
    <row r="726" spans="1:17" ht="17" thickBot="1" x14ac:dyDescent="0.25">
      <c r="A726" s="11" t="str">
        <f t="shared" si="144"/>
        <v>3</v>
      </c>
      <c r="B726" s="12" t="str">
        <f t="shared" si="145"/>
        <v>3</v>
      </c>
      <c r="C726" s="13" t="str">
        <f t="shared" si="146"/>
        <v>90</v>
      </c>
      <c r="D726" s="13" t="str">
        <f t="shared" si="147"/>
        <v>36</v>
      </c>
      <c r="E726" s="13" t="str">
        <f t="shared" si="148"/>
        <v>36</v>
      </c>
      <c r="F726" s="14" t="str">
        <f t="shared" si="149"/>
        <v>00</v>
      </c>
      <c r="G726" s="18">
        <v>3390363600</v>
      </c>
      <c r="H726" s="15" t="s">
        <v>918</v>
      </c>
      <c r="I726" s="12" t="s">
        <v>13</v>
      </c>
      <c r="K726" t="str">
        <f t="shared" si="138"/>
        <v>3390363600</v>
      </c>
      <c r="L726" t="str">
        <f t="shared" si="139"/>
        <v>'3390363600'</v>
      </c>
      <c r="M726" t="str">
        <f t="shared" si="140"/>
        <v>'ENCARGOS FINANCEIROS E MULTAS DEDUTÍVEIS '</v>
      </c>
      <c r="N726" t="str">
        <f t="shared" si="141"/>
        <v>'S'</v>
      </c>
      <c r="O726">
        <f t="shared" si="142"/>
        <v>8</v>
      </c>
      <c r="P726" t="str">
        <f t="shared" si="143"/>
        <v>Insert into CONTA_RECEITA_DESPESA  (VERSION,ATIVO,DATE_CREATED,LAST_UPDATED,TIPO,CODIGO,DESCRICAO,ANALITICO,TAMANHO) values (0,'S',sysdate,sysdate,'D','3390363600','ENCARGOS FINANCEIROS E MULTAS DEDUTÍVEIS ','S',8);</v>
      </c>
    </row>
    <row r="727" spans="1:17" ht="17" thickBot="1" x14ac:dyDescent="0.25">
      <c r="A727" s="11" t="str">
        <f t="shared" si="144"/>
        <v>3</v>
      </c>
      <c r="B727" s="12" t="str">
        <f t="shared" si="145"/>
        <v>3</v>
      </c>
      <c r="C727" s="13" t="str">
        <f t="shared" si="146"/>
        <v>90</v>
      </c>
      <c r="D727" s="13" t="str">
        <f t="shared" si="147"/>
        <v>36</v>
      </c>
      <c r="E727" s="13" t="str">
        <f t="shared" si="148"/>
        <v>37</v>
      </c>
      <c r="F727" s="14" t="str">
        <f t="shared" si="149"/>
        <v>00</v>
      </c>
      <c r="G727" s="18">
        <v>3390363700</v>
      </c>
      <c r="H727" s="15" t="s">
        <v>494</v>
      </c>
      <c r="I727" s="12" t="s">
        <v>13</v>
      </c>
      <c r="K727" t="str">
        <f t="shared" si="138"/>
        <v>3390363700</v>
      </c>
      <c r="L727" t="str">
        <f t="shared" si="139"/>
        <v>'3390363700'</v>
      </c>
      <c r="M727" t="str">
        <f t="shared" si="140"/>
        <v>'JUROS '</v>
      </c>
      <c r="N727" t="str">
        <f t="shared" si="141"/>
        <v>'S'</v>
      </c>
      <c r="O727">
        <f t="shared" si="142"/>
        <v>8</v>
      </c>
      <c r="P727" t="str">
        <f t="shared" si="143"/>
        <v>Insert into CONTA_RECEITA_DESPESA  (VERSION,ATIVO,DATE_CREATED,LAST_UPDATED,TIPO,CODIGO,DESCRICAO,ANALITICO,TAMANHO) values (0,'S',sysdate,sysdate,'D','3390363700','JUROS ','S',8);</v>
      </c>
    </row>
    <row r="728" spans="1:17" ht="17" thickBot="1" x14ac:dyDescent="0.25">
      <c r="A728" s="11" t="str">
        <f t="shared" si="144"/>
        <v>3</v>
      </c>
      <c r="B728" s="12" t="str">
        <f t="shared" si="145"/>
        <v>3</v>
      </c>
      <c r="C728" s="13" t="str">
        <f t="shared" si="146"/>
        <v>90</v>
      </c>
      <c r="D728" s="13" t="str">
        <f t="shared" si="147"/>
        <v>36</v>
      </c>
      <c r="E728" s="13" t="str">
        <f t="shared" si="148"/>
        <v>38</v>
      </c>
      <c r="F728" s="14" t="str">
        <f t="shared" si="149"/>
        <v>00</v>
      </c>
      <c r="G728" s="18">
        <v>3390363800</v>
      </c>
      <c r="H728" s="15" t="s">
        <v>495</v>
      </c>
      <c r="I728" s="12" t="s">
        <v>13</v>
      </c>
      <c r="K728" t="str">
        <f t="shared" si="138"/>
        <v>3390363800</v>
      </c>
      <c r="L728" t="str">
        <f t="shared" si="139"/>
        <v>'3390363800'</v>
      </c>
      <c r="M728" t="str">
        <f t="shared" si="140"/>
        <v>'ENCARGOS FINANCEIROS INDEDUTÍVEIS '</v>
      </c>
      <c r="N728" t="str">
        <f t="shared" si="141"/>
        <v>'S'</v>
      </c>
      <c r="O728">
        <f t="shared" si="142"/>
        <v>8</v>
      </c>
      <c r="P728" t="str">
        <f t="shared" si="143"/>
        <v>Insert into CONTA_RECEITA_DESPESA  (VERSION,ATIVO,DATE_CREATED,LAST_UPDATED,TIPO,CODIGO,DESCRICAO,ANALITICO,TAMANHO) values (0,'S',sysdate,sysdate,'D','3390363800','ENCARGOS FINANCEIROS INDEDUTÍVEIS ','S',8);</v>
      </c>
    </row>
    <row r="729" spans="1:17" s="22" customFormat="1" ht="17" thickBot="1" x14ac:dyDescent="0.25">
      <c r="A729" s="11" t="str">
        <f t="shared" si="144"/>
        <v>3</v>
      </c>
      <c r="B729" s="12" t="str">
        <f t="shared" si="145"/>
        <v>3</v>
      </c>
      <c r="C729" s="13" t="str">
        <f t="shared" si="146"/>
        <v>90</v>
      </c>
      <c r="D729" s="13" t="str">
        <f t="shared" si="147"/>
        <v>36</v>
      </c>
      <c r="E729" s="13" t="str">
        <f t="shared" si="148"/>
        <v>39</v>
      </c>
      <c r="F729" s="14" t="str">
        <f t="shared" si="149"/>
        <v>00</v>
      </c>
      <c r="G729" s="18">
        <v>3390363900</v>
      </c>
      <c r="H729" s="15" t="s">
        <v>496</v>
      </c>
      <c r="I729" s="12" t="s">
        <v>13</v>
      </c>
      <c r="K729" t="str">
        <f t="shared" si="138"/>
        <v>3390363900</v>
      </c>
      <c r="L729" t="str">
        <f t="shared" si="139"/>
        <v>'3390363900'</v>
      </c>
      <c r="M729" t="str">
        <f t="shared" si="140"/>
        <v>'MULTAS INDEDUTÍVEIS '</v>
      </c>
      <c r="N729" t="str">
        <f t="shared" si="141"/>
        <v>'S'</v>
      </c>
      <c r="O729">
        <f t="shared" si="142"/>
        <v>8</v>
      </c>
      <c r="P729" t="str">
        <f t="shared" si="143"/>
        <v>Insert into CONTA_RECEITA_DESPESA  (VERSION,ATIVO,DATE_CREATED,LAST_UPDATED,TIPO,CODIGO,DESCRICAO,ANALITICO,TAMANHO) values (0,'S',sysdate,sysdate,'D','3390363900','MULTAS INDEDUTÍVEIS ','S',8);</v>
      </c>
      <c r="Q729" s="2"/>
    </row>
    <row r="730" spans="1:17" ht="17" thickBot="1" x14ac:dyDescent="0.25">
      <c r="A730" s="11" t="str">
        <f t="shared" si="144"/>
        <v>3</v>
      </c>
      <c r="B730" s="12" t="str">
        <f t="shared" si="145"/>
        <v>3</v>
      </c>
      <c r="C730" s="13" t="str">
        <f t="shared" si="146"/>
        <v>90</v>
      </c>
      <c r="D730" s="13" t="str">
        <f t="shared" si="147"/>
        <v>36</v>
      </c>
      <c r="E730" s="13" t="str">
        <f t="shared" si="148"/>
        <v>42</v>
      </c>
      <c r="F730" s="14" t="str">
        <f t="shared" si="149"/>
        <v>00</v>
      </c>
      <c r="G730" s="18">
        <v>3390364200</v>
      </c>
      <c r="H730" s="15" t="s">
        <v>497</v>
      </c>
      <c r="I730" s="12" t="s">
        <v>13</v>
      </c>
      <c r="K730" t="str">
        <f t="shared" si="138"/>
        <v>3390364200</v>
      </c>
      <c r="L730" t="str">
        <f t="shared" si="139"/>
        <v>'3390364200'</v>
      </c>
      <c r="M730" t="str">
        <f t="shared" si="140"/>
        <v>'TRANSPORTE ESCOLAR'</v>
      </c>
      <c r="N730" t="str">
        <f t="shared" si="141"/>
        <v>'S'</v>
      </c>
      <c r="O730">
        <f t="shared" si="142"/>
        <v>8</v>
      </c>
      <c r="P730" t="str">
        <f t="shared" si="143"/>
        <v>Insert into CONTA_RECEITA_DESPESA  (VERSION,ATIVO,DATE_CREATED,LAST_UPDATED,TIPO,CODIGO,DESCRICAO,ANALITICO,TAMANHO) values (0,'S',sysdate,sysdate,'D','3390364200','TRANSPORTE ESCOLAR','S',8);</v>
      </c>
    </row>
    <row r="731" spans="1:17" ht="17" thickBot="1" x14ac:dyDescent="0.25">
      <c r="A731" s="11" t="str">
        <f t="shared" si="144"/>
        <v>3</v>
      </c>
      <c r="B731" s="12" t="str">
        <f t="shared" si="145"/>
        <v>3</v>
      </c>
      <c r="C731" s="13" t="str">
        <f t="shared" si="146"/>
        <v>90</v>
      </c>
      <c r="D731" s="13" t="str">
        <f t="shared" si="147"/>
        <v>36</v>
      </c>
      <c r="E731" s="13" t="str">
        <f t="shared" si="148"/>
        <v>43</v>
      </c>
      <c r="F731" s="14" t="str">
        <f t="shared" si="149"/>
        <v>00</v>
      </c>
      <c r="G731" s="18">
        <v>3390364300</v>
      </c>
      <c r="H731" s="15" t="s">
        <v>498</v>
      </c>
      <c r="I731" s="12" t="s">
        <v>13</v>
      </c>
      <c r="K731" t="str">
        <f t="shared" si="138"/>
        <v>3390364300</v>
      </c>
      <c r="L731" t="str">
        <f t="shared" si="139"/>
        <v>'3390364300'</v>
      </c>
      <c r="M731" t="str">
        <f t="shared" si="140"/>
        <v>'SERVIÇOS DE ÁUDIO, VÍDEO E FOTO'</v>
      </c>
      <c r="N731" t="str">
        <f t="shared" si="141"/>
        <v>'S'</v>
      </c>
      <c r="O731">
        <f t="shared" si="142"/>
        <v>8</v>
      </c>
      <c r="P731" t="str">
        <f t="shared" si="143"/>
        <v>Insert into CONTA_RECEITA_DESPESA  (VERSION,ATIVO,DATE_CREATED,LAST_UPDATED,TIPO,CODIGO,DESCRICAO,ANALITICO,TAMANHO) values (0,'S',sysdate,sysdate,'D','3390364300','SERVIÇOS DE ÁUDIO, VÍDEO E FOTO','S',8);</v>
      </c>
    </row>
    <row r="732" spans="1:17" ht="17" thickBot="1" x14ac:dyDescent="0.25">
      <c r="A732" s="11" t="str">
        <f t="shared" si="144"/>
        <v>3</v>
      </c>
      <c r="B732" s="12" t="str">
        <f t="shared" si="145"/>
        <v>3</v>
      </c>
      <c r="C732" s="13" t="str">
        <f t="shared" si="146"/>
        <v>90</v>
      </c>
      <c r="D732" s="13" t="str">
        <f t="shared" si="147"/>
        <v>36</v>
      </c>
      <c r="E732" s="13" t="str">
        <f t="shared" si="148"/>
        <v>44</v>
      </c>
      <c r="F732" s="14" t="str">
        <f t="shared" si="149"/>
        <v>00</v>
      </c>
      <c r="G732" s="18">
        <v>3390364400</v>
      </c>
      <c r="H732" s="15" t="s">
        <v>499</v>
      </c>
      <c r="I732" s="12" t="s">
        <v>13</v>
      </c>
      <c r="K732" t="str">
        <f t="shared" si="138"/>
        <v>3390364400</v>
      </c>
      <c r="L732" t="str">
        <f t="shared" si="139"/>
        <v>'3390364400'</v>
      </c>
      <c r="M732" t="str">
        <f t="shared" si="140"/>
        <v>'MANUTENÇÃO DE REPARTIÇÕES SEDIADAS NO EXTERIOR '</v>
      </c>
      <c r="N732" t="str">
        <f t="shared" si="141"/>
        <v>'S'</v>
      </c>
      <c r="O732">
        <f t="shared" si="142"/>
        <v>8</v>
      </c>
      <c r="P732" t="str">
        <f t="shared" si="143"/>
        <v>Insert into CONTA_RECEITA_DESPESA  (VERSION,ATIVO,DATE_CREATED,LAST_UPDATED,TIPO,CODIGO,DESCRICAO,ANALITICO,TAMANHO) values (0,'S',sysdate,sysdate,'D','3390364400','MANUTENÇÃO DE REPARTIÇÕES SEDIADAS NO EXTERIOR ','S',8);</v>
      </c>
    </row>
    <row r="733" spans="1:17" ht="17" thickBot="1" x14ac:dyDescent="0.25">
      <c r="A733" s="11" t="str">
        <f t="shared" si="144"/>
        <v>3</v>
      </c>
      <c r="B733" s="12" t="str">
        <f t="shared" si="145"/>
        <v>3</v>
      </c>
      <c r="C733" s="13" t="str">
        <f t="shared" si="146"/>
        <v>90</v>
      </c>
      <c r="D733" s="13" t="str">
        <f t="shared" si="147"/>
        <v>36</v>
      </c>
      <c r="E733" s="13" t="str">
        <f t="shared" si="148"/>
        <v>45</v>
      </c>
      <c r="F733" s="14" t="str">
        <f t="shared" si="149"/>
        <v>00</v>
      </c>
      <c r="G733" s="18">
        <v>3390364500</v>
      </c>
      <c r="H733" s="15" t="s">
        <v>500</v>
      </c>
      <c r="I733" s="12" t="s">
        <v>13</v>
      </c>
      <c r="K733" t="str">
        <f t="shared" si="138"/>
        <v>3390364500</v>
      </c>
      <c r="L733" t="str">
        <f t="shared" si="139"/>
        <v>'3390364500'</v>
      </c>
      <c r="M733" t="str">
        <f t="shared" si="140"/>
        <v>'JETONS E GRATIFICACOES A CONSELHEIROS'</v>
      </c>
      <c r="N733" t="str">
        <f t="shared" si="141"/>
        <v>'S'</v>
      </c>
      <c r="O733">
        <f t="shared" si="142"/>
        <v>8</v>
      </c>
      <c r="P733" t="str">
        <f t="shared" si="143"/>
        <v>Insert into CONTA_RECEITA_DESPESA  (VERSION,ATIVO,DATE_CREATED,LAST_UPDATED,TIPO,CODIGO,DESCRICAO,ANALITICO,TAMANHO) values (0,'S',sysdate,sysdate,'D','3390364500','JETONS E GRATIFICACOES A CONSELHEIROS','S',8);</v>
      </c>
    </row>
    <row r="734" spans="1:17" ht="17" thickBot="1" x14ac:dyDescent="0.25">
      <c r="A734" s="11" t="str">
        <f t="shared" si="144"/>
        <v>3</v>
      </c>
      <c r="B734" s="12" t="str">
        <f t="shared" si="145"/>
        <v>3</v>
      </c>
      <c r="C734" s="13" t="str">
        <f t="shared" si="146"/>
        <v>90</v>
      </c>
      <c r="D734" s="13" t="str">
        <f t="shared" si="147"/>
        <v>36</v>
      </c>
      <c r="E734" s="13" t="str">
        <f t="shared" si="148"/>
        <v>46</v>
      </c>
      <c r="F734" s="14" t="str">
        <f t="shared" si="149"/>
        <v>00</v>
      </c>
      <c r="G734" s="18">
        <v>3390364600</v>
      </c>
      <c r="H734" s="15" t="s">
        <v>501</v>
      </c>
      <c r="I734" s="12" t="s">
        <v>13</v>
      </c>
      <c r="K734" t="str">
        <f t="shared" si="138"/>
        <v>3390364600</v>
      </c>
      <c r="L734" t="str">
        <f t="shared" si="139"/>
        <v>'3390364600'</v>
      </c>
      <c r="M734" t="str">
        <f t="shared" si="140"/>
        <v>'DIARIAS A CONSELHEIROS'</v>
      </c>
      <c r="N734" t="str">
        <f t="shared" si="141"/>
        <v>'S'</v>
      </c>
      <c r="O734">
        <f t="shared" si="142"/>
        <v>8</v>
      </c>
      <c r="P734" t="str">
        <f t="shared" si="143"/>
        <v>Insert into CONTA_RECEITA_DESPESA  (VERSION,ATIVO,DATE_CREATED,LAST_UPDATED,TIPO,CODIGO,DESCRICAO,ANALITICO,TAMANHO) values (0,'S',sysdate,sysdate,'D','3390364600','DIARIAS A CONSELHEIROS','S',8);</v>
      </c>
    </row>
    <row r="735" spans="1:17" ht="17" thickBot="1" x14ac:dyDescent="0.25">
      <c r="A735" s="11" t="str">
        <f t="shared" si="144"/>
        <v>3</v>
      </c>
      <c r="B735" s="12" t="str">
        <f t="shared" si="145"/>
        <v>3</v>
      </c>
      <c r="C735" s="13" t="str">
        <f t="shared" si="146"/>
        <v>90</v>
      </c>
      <c r="D735" s="13" t="str">
        <f t="shared" si="147"/>
        <v>36</v>
      </c>
      <c r="E735" s="13" t="str">
        <f t="shared" si="148"/>
        <v>48</v>
      </c>
      <c r="F735" s="14" t="str">
        <f t="shared" si="149"/>
        <v>00</v>
      </c>
      <c r="G735" s="20">
        <v>3390364800</v>
      </c>
      <c r="H735" s="21" t="s">
        <v>497</v>
      </c>
      <c r="I735" s="19" t="s">
        <v>13</v>
      </c>
      <c r="K735" t="str">
        <f t="shared" si="138"/>
        <v>3390364800</v>
      </c>
      <c r="L735" t="str">
        <f t="shared" si="139"/>
        <v>'3390364800'</v>
      </c>
      <c r="M735" t="str">
        <f t="shared" si="140"/>
        <v>'TRANSPORTE ESCOLAR'</v>
      </c>
      <c r="N735" t="str">
        <f t="shared" si="141"/>
        <v>'S'</v>
      </c>
      <c r="O735">
        <f t="shared" si="142"/>
        <v>8</v>
      </c>
      <c r="P735" t="str">
        <f t="shared" si="143"/>
        <v>Insert into CONTA_RECEITA_DESPESA  (VERSION,ATIVO,DATE_CREATED,LAST_UPDATED,TIPO,CODIGO,DESCRICAO,ANALITICO,TAMANHO) values (0,'S',sysdate,sysdate,'D','3390364800','TRANSPORTE ESCOLAR','S',8);</v>
      </c>
    </row>
    <row r="736" spans="1:17" ht="17" thickBot="1" x14ac:dyDescent="0.25">
      <c r="A736" s="11" t="str">
        <f t="shared" si="144"/>
        <v>3</v>
      </c>
      <c r="B736" s="12" t="str">
        <f t="shared" si="145"/>
        <v>3</v>
      </c>
      <c r="C736" s="13" t="str">
        <f t="shared" si="146"/>
        <v>90</v>
      </c>
      <c r="D736" s="13" t="str">
        <f t="shared" si="147"/>
        <v>36</v>
      </c>
      <c r="E736" s="13" t="str">
        <f t="shared" si="148"/>
        <v>54</v>
      </c>
      <c r="F736" s="14" t="str">
        <f t="shared" si="149"/>
        <v>00</v>
      </c>
      <c r="G736" s="18">
        <v>3390365400</v>
      </c>
      <c r="H736" s="15" t="s">
        <v>502</v>
      </c>
      <c r="I736" s="12" t="s">
        <v>13</v>
      </c>
      <c r="K736" t="str">
        <f t="shared" si="138"/>
        <v>3390365400</v>
      </c>
      <c r="L736" t="str">
        <f t="shared" si="139"/>
        <v>'3390365400'</v>
      </c>
      <c r="M736" t="str">
        <f t="shared" si="140"/>
        <v>'MANUTENÇÃO / CONSERVAÇÃO DE EQUIPAMENTO PROCESSAMENTO DADOS - PESSOA FÍSICA'</v>
      </c>
      <c r="N736" t="str">
        <f t="shared" si="141"/>
        <v>'S'</v>
      </c>
      <c r="O736">
        <f t="shared" si="142"/>
        <v>8</v>
      </c>
      <c r="P736" t="str">
        <f t="shared" si="143"/>
        <v>Insert into CONTA_RECEITA_DESPESA  (VERSION,ATIVO,DATE_CREATED,LAST_UPDATED,TIPO,CODIGO,DESCRICAO,ANALITICO,TAMANHO) values (0,'S',sysdate,sysdate,'D','3390365400','MANUTENÇÃO / CONSERVAÇÃO DE EQUIPAMENTO PROCESSAMENTO DADOS - PESSOA FÍSICA','S',8);</v>
      </c>
    </row>
    <row r="737" spans="1:16" ht="17" thickBot="1" x14ac:dyDescent="0.25">
      <c r="A737" s="11" t="str">
        <f t="shared" si="144"/>
        <v>3</v>
      </c>
      <c r="B737" s="12" t="str">
        <f t="shared" si="145"/>
        <v>3</v>
      </c>
      <c r="C737" s="13" t="str">
        <f t="shared" si="146"/>
        <v>90</v>
      </c>
      <c r="D737" s="13" t="str">
        <f t="shared" si="147"/>
        <v>36</v>
      </c>
      <c r="E737" s="13" t="str">
        <f t="shared" si="148"/>
        <v>57</v>
      </c>
      <c r="F737" s="14" t="str">
        <f t="shared" si="149"/>
        <v>00</v>
      </c>
      <c r="G737" s="18">
        <v>3390365700</v>
      </c>
      <c r="H737" s="15" t="s">
        <v>503</v>
      </c>
      <c r="I737" s="12" t="s">
        <v>13</v>
      </c>
      <c r="K737" t="str">
        <f t="shared" si="138"/>
        <v>3390365700</v>
      </c>
      <c r="L737" t="str">
        <f t="shared" si="139"/>
        <v>'3390365700'</v>
      </c>
      <c r="M737" t="str">
        <f t="shared" si="140"/>
        <v>'SERVIÇOS TÉCNICOS PROFISSIONAIS DE T.I. - PESSOA FÍSICA'</v>
      </c>
      <c r="N737" t="str">
        <f t="shared" si="141"/>
        <v>'S'</v>
      </c>
      <c r="O737">
        <f t="shared" si="142"/>
        <v>8</v>
      </c>
      <c r="P737" t="str">
        <f t="shared" si="143"/>
        <v>Insert into CONTA_RECEITA_DESPESA  (VERSION,ATIVO,DATE_CREATED,LAST_UPDATED,TIPO,CODIGO,DESCRICAO,ANALITICO,TAMANHO) values (0,'S',sysdate,sysdate,'D','3390365700','SERVIÇOS TÉCNICOS PROFISSIONAIS DE T.I. - PESSOA FÍSICA','S',8);</v>
      </c>
    </row>
    <row r="738" spans="1:16" ht="17" thickBot="1" x14ac:dyDescent="0.25">
      <c r="A738" s="11" t="str">
        <f t="shared" si="144"/>
        <v>3</v>
      </c>
      <c r="B738" s="12" t="str">
        <f t="shared" si="145"/>
        <v>3</v>
      </c>
      <c r="C738" s="13" t="str">
        <f t="shared" si="146"/>
        <v>90</v>
      </c>
      <c r="D738" s="13" t="str">
        <f t="shared" si="147"/>
        <v>36</v>
      </c>
      <c r="E738" s="13" t="str">
        <f t="shared" si="148"/>
        <v>58</v>
      </c>
      <c r="F738" s="14" t="str">
        <f t="shared" si="149"/>
        <v>00</v>
      </c>
      <c r="G738" s="18">
        <v>3390365800</v>
      </c>
      <c r="H738" s="15" t="s">
        <v>504</v>
      </c>
      <c r="I738" s="12" t="s">
        <v>13</v>
      </c>
      <c r="K738" t="str">
        <f t="shared" si="138"/>
        <v>3390365800</v>
      </c>
      <c r="L738" t="str">
        <f t="shared" si="139"/>
        <v>'3390365800'</v>
      </c>
      <c r="M738" t="str">
        <f t="shared" si="140"/>
        <v>'BOLSA DE INICIAÇÃO AO TRABALHO'</v>
      </c>
      <c r="N738" t="str">
        <f t="shared" si="141"/>
        <v>'S'</v>
      </c>
      <c r="O738">
        <f t="shared" si="142"/>
        <v>8</v>
      </c>
      <c r="P738" t="str">
        <f t="shared" si="143"/>
        <v>Insert into CONTA_RECEITA_DESPESA  (VERSION,ATIVO,DATE_CREATED,LAST_UPDATED,TIPO,CODIGO,DESCRICAO,ANALITICO,TAMANHO) values (0,'S',sysdate,sysdate,'D','3390365800','BOLSA DE INICIAÇÃO AO TRABALHO','S',8);</v>
      </c>
    </row>
    <row r="739" spans="1:16" ht="17" thickBot="1" x14ac:dyDescent="0.25">
      <c r="A739" s="11" t="str">
        <f t="shared" si="144"/>
        <v>3</v>
      </c>
      <c r="B739" s="12" t="str">
        <f t="shared" si="145"/>
        <v>3</v>
      </c>
      <c r="C739" s="13" t="str">
        <f t="shared" si="146"/>
        <v>90</v>
      </c>
      <c r="D739" s="13" t="str">
        <f t="shared" si="147"/>
        <v>36</v>
      </c>
      <c r="E739" s="13" t="str">
        <f t="shared" si="148"/>
        <v>99</v>
      </c>
      <c r="F739" s="14" t="str">
        <f t="shared" si="149"/>
        <v>00</v>
      </c>
      <c r="G739" s="18">
        <v>3390369900</v>
      </c>
      <c r="H739" s="15" t="s">
        <v>505</v>
      </c>
      <c r="I739" s="12" t="s">
        <v>13</v>
      </c>
      <c r="K739" t="str">
        <f t="shared" si="138"/>
        <v>3390369900</v>
      </c>
      <c r="L739" t="str">
        <f t="shared" si="139"/>
        <v>'3390369900'</v>
      </c>
      <c r="M739" t="str">
        <f t="shared" si="140"/>
        <v>'OUTROS SERVICOS'</v>
      </c>
      <c r="N739" t="str">
        <f t="shared" si="141"/>
        <v>'S'</v>
      </c>
      <c r="O739">
        <f t="shared" si="142"/>
        <v>8</v>
      </c>
      <c r="P739" t="str">
        <f t="shared" si="143"/>
        <v>Insert into CONTA_RECEITA_DESPESA  (VERSION,ATIVO,DATE_CREATED,LAST_UPDATED,TIPO,CODIGO,DESCRICAO,ANALITICO,TAMANHO) values (0,'S',sysdate,sysdate,'D','3390369900','OUTROS SERVICOS','S',8);</v>
      </c>
    </row>
    <row r="740" spans="1:16" ht="17" thickBot="1" x14ac:dyDescent="0.25">
      <c r="A740" s="11" t="str">
        <f t="shared" si="144"/>
        <v>3</v>
      </c>
      <c r="B740" s="12" t="str">
        <f t="shared" si="145"/>
        <v>3</v>
      </c>
      <c r="C740" s="13" t="str">
        <f t="shared" si="146"/>
        <v>90</v>
      </c>
      <c r="D740" s="13" t="str">
        <f t="shared" si="147"/>
        <v>37</v>
      </c>
      <c r="E740" s="13" t="str">
        <f t="shared" si="148"/>
        <v>00</v>
      </c>
      <c r="F740" s="14" t="str">
        <f t="shared" si="149"/>
        <v>00</v>
      </c>
      <c r="G740" s="18">
        <v>3390370000</v>
      </c>
      <c r="H740" s="15" t="s">
        <v>342</v>
      </c>
      <c r="I740" s="12" t="s">
        <v>13</v>
      </c>
      <c r="K740" t="str">
        <f t="shared" si="138"/>
        <v>3390370000</v>
      </c>
      <c r="L740" t="str">
        <f t="shared" si="139"/>
        <v>'3390370000'</v>
      </c>
      <c r="M740" t="str">
        <f t="shared" si="140"/>
        <v>'LOCAÇÃO DE MÃO-DE-OBRA'</v>
      </c>
      <c r="N740" t="str">
        <f t="shared" si="141"/>
        <v>'S'</v>
      </c>
      <c r="O740">
        <f t="shared" si="142"/>
        <v>6</v>
      </c>
      <c r="P740" t="str">
        <f t="shared" si="143"/>
        <v>Insert into CONTA_RECEITA_DESPESA  (VERSION,ATIVO,DATE_CREATED,LAST_UPDATED,TIPO,CODIGO,DESCRICAO,ANALITICO,TAMANHO) values (0,'S',sysdate,sysdate,'D','3390370000','LOCAÇÃO DE MÃO-DE-OBRA','S',6);</v>
      </c>
    </row>
    <row r="741" spans="1:16" ht="17" thickBot="1" x14ac:dyDescent="0.25">
      <c r="A741" s="11" t="str">
        <f t="shared" si="144"/>
        <v>3</v>
      </c>
      <c r="B741" s="12" t="str">
        <f t="shared" si="145"/>
        <v>3</v>
      </c>
      <c r="C741" s="13" t="str">
        <f t="shared" si="146"/>
        <v>90</v>
      </c>
      <c r="D741" s="13" t="str">
        <f t="shared" si="147"/>
        <v>38</v>
      </c>
      <c r="E741" s="13" t="str">
        <f t="shared" si="148"/>
        <v>00</v>
      </c>
      <c r="F741" s="14" t="str">
        <f t="shared" si="149"/>
        <v>00</v>
      </c>
      <c r="G741" s="18">
        <v>3390380000</v>
      </c>
      <c r="H741" s="15" t="s">
        <v>506</v>
      </c>
      <c r="I741" s="12" t="s">
        <v>13</v>
      </c>
      <c r="K741" t="str">
        <f t="shared" si="138"/>
        <v>3390380000</v>
      </c>
      <c r="L741" t="str">
        <f t="shared" si="139"/>
        <v>'3390380000'</v>
      </c>
      <c r="M741" t="str">
        <f t="shared" si="140"/>
        <v>'ARRENDAMENTO MERCANTIL'</v>
      </c>
      <c r="N741" t="str">
        <f t="shared" si="141"/>
        <v>'S'</v>
      </c>
      <c r="O741">
        <f t="shared" si="142"/>
        <v>6</v>
      </c>
      <c r="P741" t="str">
        <f t="shared" si="143"/>
        <v>Insert into CONTA_RECEITA_DESPESA  (VERSION,ATIVO,DATE_CREATED,LAST_UPDATED,TIPO,CODIGO,DESCRICAO,ANALITICO,TAMANHO) values (0,'S',sysdate,sysdate,'D','3390380000','ARRENDAMENTO MERCANTIL','S',6);</v>
      </c>
    </row>
    <row r="742" spans="1:16" ht="17" thickBot="1" x14ac:dyDescent="0.25">
      <c r="A742" s="11" t="str">
        <f t="shared" si="144"/>
        <v>3</v>
      </c>
      <c r="B742" s="12" t="str">
        <f t="shared" si="145"/>
        <v>3</v>
      </c>
      <c r="C742" s="13" t="str">
        <f t="shared" si="146"/>
        <v>90</v>
      </c>
      <c r="D742" s="13" t="str">
        <f t="shared" si="147"/>
        <v>39</v>
      </c>
      <c r="E742" s="13" t="str">
        <f t="shared" si="148"/>
        <v>00</v>
      </c>
      <c r="F742" s="14" t="str">
        <f t="shared" si="149"/>
        <v>00</v>
      </c>
      <c r="G742" s="18">
        <v>3390390000</v>
      </c>
      <c r="H742" s="15" t="s">
        <v>321</v>
      </c>
      <c r="I742" s="12" t="s">
        <v>10</v>
      </c>
      <c r="K742" t="str">
        <f t="shared" si="138"/>
        <v>3390390000</v>
      </c>
      <c r="L742" t="str">
        <f t="shared" si="139"/>
        <v>'3390390000'</v>
      </c>
      <c r="M742" t="str">
        <f t="shared" si="140"/>
        <v>'OUTROS SERVIÇOS DE TERCEIROS – PESSOA JURÍDICA'</v>
      </c>
      <c r="N742" t="str">
        <f t="shared" si="141"/>
        <v>'N'</v>
      </c>
      <c r="O742">
        <f t="shared" si="142"/>
        <v>6</v>
      </c>
      <c r="P742" t="str">
        <f t="shared" si="143"/>
        <v>Insert into CONTA_RECEITA_DESPESA  (VERSION,ATIVO,DATE_CREATED,LAST_UPDATED,TIPO,CODIGO,DESCRICAO,ANALITICO,TAMANHO) values (0,'S',sysdate,sysdate,'D','3390390000','OUTROS SERVIÇOS DE TERCEIROS – PESSOA JURÍDICA','N',6);</v>
      </c>
    </row>
    <row r="743" spans="1:16" ht="17" thickBot="1" x14ac:dyDescent="0.25">
      <c r="A743" s="11" t="str">
        <f t="shared" si="144"/>
        <v>3</v>
      </c>
      <c r="B743" s="12" t="str">
        <f t="shared" si="145"/>
        <v>3</v>
      </c>
      <c r="C743" s="13" t="str">
        <f t="shared" si="146"/>
        <v>90</v>
      </c>
      <c r="D743" s="13" t="str">
        <f t="shared" si="147"/>
        <v>39</v>
      </c>
      <c r="E743" s="13" t="str">
        <f t="shared" si="148"/>
        <v>01</v>
      </c>
      <c r="F743" s="14" t="str">
        <f t="shared" si="149"/>
        <v>00</v>
      </c>
      <c r="G743" s="18">
        <v>3390390100</v>
      </c>
      <c r="H743" s="15" t="s">
        <v>507</v>
      </c>
      <c r="I743" s="12" t="s">
        <v>13</v>
      </c>
      <c r="K743" t="str">
        <f t="shared" si="138"/>
        <v>3390390100</v>
      </c>
      <c r="L743" t="str">
        <f t="shared" si="139"/>
        <v>'3390390100'</v>
      </c>
      <c r="M743" t="str">
        <f t="shared" si="140"/>
        <v>'ASSINATURAS DE PERIÓDICOS E ANUIDADES '</v>
      </c>
      <c r="N743" t="str">
        <f t="shared" si="141"/>
        <v>'S'</v>
      </c>
      <c r="O743">
        <f t="shared" si="142"/>
        <v>8</v>
      </c>
      <c r="P743" t="str">
        <f t="shared" si="143"/>
        <v>Insert into CONTA_RECEITA_DESPESA  (VERSION,ATIVO,DATE_CREATED,LAST_UPDATED,TIPO,CODIGO,DESCRICAO,ANALITICO,TAMANHO) values (0,'S',sysdate,sysdate,'D','3390390100','ASSINATURAS DE PERIÓDICOS E ANUIDADES ','S',8);</v>
      </c>
    </row>
    <row r="744" spans="1:16" ht="17" thickBot="1" x14ac:dyDescent="0.25">
      <c r="A744" s="11" t="str">
        <f t="shared" si="144"/>
        <v>3</v>
      </c>
      <c r="B744" s="12" t="str">
        <f t="shared" si="145"/>
        <v>3</v>
      </c>
      <c r="C744" s="13" t="str">
        <f t="shared" si="146"/>
        <v>90</v>
      </c>
      <c r="D744" s="13" t="str">
        <f t="shared" si="147"/>
        <v>39</v>
      </c>
      <c r="E744" s="13" t="str">
        <f t="shared" si="148"/>
        <v>02</v>
      </c>
      <c r="F744" s="14" t="str">
        <f t="shared" si="149"/>
        <v>00</v>
      </c>
      <c r="G744" s="18">
        <v>3390390200</v>
      </c>
      <c r="H744" s="15" t="s">
        <v>460</v>
      </c>
      <c r="I744" s="12" t="s">
        <v>13</v>
      </c>
      <c r="K744" t="str">
        <f t="shared" si="138"/>
        <v>3390390200</v>
      </c>
      <c r="L744" t="str">
        <f t="shared" si="139"/>
        <v>'3390390200'</v>
      </c>
      <c r="M744" t="str">
        <f t="shared" si="140"/>
        <v>'CONDOMÍNIOS '</v>
      </c>
      <c r="N744" t="str">
        <f t="shared" si="141"/>
        <v>'S'</v>
      </c>
      <c r="O744">
        <f t="shared" si="142"/>
        <v>8</v>
      </c>
      <c r="P744" t="str">
        <f t="shared" si="143"/>
        <v>Insert into CONTA_RECEITA_DESPESA  (VERSION,ATIVO,DATE_CREATED,LAST_UPDATED,TIPO,CODIGO,DESCRICAO,ANALITICO,TAMANHO) values (0,'S',sysdate,sysdate,'D','3390390200','CONDOMÍNIOS ','S',8);</v>
      </c>
    </row>
    <row r="745" spans="1:16" ht="17" thickBot="1" x14ac:dyDescent="0.25">
      <c r="A745" s="11" t="str">
        <f t="shared" si="144"/>
        <v>3</v>
      </c>
      <c r="B745" s="12" t="str">
        <f t="shared" si="145"/>
        <v>3</v>
      </c>
      <c r="C745" s="13" t="str">
        <f t="shared" si="146"/>
        <v>90</v>
      </c>
      <c r="D745" s="13" t="str">
        <f t="shared" si="147"/>
        <v>39</v>
      </c>
      <c r="E745" s="13" t="str">
        <f t="shared" si="148"/>
        <v>03</v>
      </c>
      <c r="F745" s="14" t="str">
        <f t="shared" si="149"/>
        <v>00</v>
      </c>
      <c r="G745" s="18">
        <v>3390390300</v>
      </c>
      <c r="H745" s="15" t="s">
        <v>508</v>
      </c>
      <c r="I745" s="12" t="s">
        <v>13</v>
      </c>
      <c r="K745" t="str">
        <f t="shared" si="138"/>
        <v>3390390300</v>
      </c>
      <c r="L745" t="str">
        <f t="shared" si="139"/>
        <v>'3390390300'</v>
      </c>
      <c r="M745" t="str">
        <f t="shared" si="140"/>
        <v>'COMISSÕES E CORRETAGENS '</v>
      </c>
      <c r="N745" t="str">
        <f t="shared" si="141"/>
        <v>'S'</v>
      </c>
      <c r="O745">
        <f t="shared" si="142"/>
        <v>8</v>
      </c>
      <c r="P745" t="str">
        <f t="shared" si="143"/>
        <v>Insert into CONTA_RECEITA_DESPESA  (VERSION,ATIVO,DATE_CREATED,LAST_UPDATED,TIPO,CODIGO,DESCRICAO,ANALITICO,TAMANHO) values (0,'S',sysdate,sysdate,'D','3390390300','COMISSÕES E CORRETAGENS ','S',8);</v>
      </c>
    </row>
    <row r="746" spans="1:16" ht="17" thickBot="1" x14ac:dyDescent="0.25">
      <c r="A746" s="11" t="str">
        <f t="shared" si="144"/>
        <v>3</v>
      </c>
      <c r="B746" s="12" t="str">
        <f t="shared" si="145"/>
        <v>3</v>
      </c>
      <c r="C746" s="13" t="str">
        <f t="shared" si="146"/>
        <v>90</v>
      </c>
      <c r="D746" s="13" t="str">
        <f t="shared" si="147"/>
        <v>39</v>
      </c>
      <c r="E746" s="13" t="str">
        <f t="shared" si="148"/>
        <v>04</v>
      </c>
      <c r="F746" s="14" t="str">
        <f t="shared" si="149"/>
        <v>00</v>
      </c>
      <c r="G746" s="18">
        <v>3390390400</v>
      </c>
      <c r="H746" s="15" t="s">
        <v>509</v>
      </c>
      <c r="I746" s="12" t="s">
        <v>13</v>
      </c>
      <c r="K746" t="str">
        <f t="shared" si="138"/>
        <v>3390390400</v>
      </c>
      <c r="L746" t="str">
        <f t="shared" si="139"/>
        <v>'3390390400'</v>
      </c>
      <c r="M746" t="str">
        <f t="shared" si="140"/>
        <v>'DIREITOS AUTORAIS '</v>
      </c>
      <c r="N746" t="str">
        <f t="shared" si="141"/>
        <v>'S'</v>
      </c>
      <c r="O746">
        <f t="shared" si="142"/>
        <v>8</v>
      </c>
      <c r="P746" t="str">
        <f t="shared" si="143"/>
        <v>Insert into CONTA_RECEITA_DESPESA  (VERSION,ATIVO,DATE_CREATED,LAST_UPDATED,TIPO,CODIGO,DESCRICAO,ANALITICO,TAMANHO) values (0,'S',sysdate,sysdate,'D','3390390400','DIREITOS AUTORAIS ','S',8);</v>
      </c>
    </row>
    <row r="747" spans="1:16" ht="17" thickBot="1" x14ac:dyDescent="0.25">
      <c r="A747" s="11" t="str">
        <f t="shared" si="144"/>
        <v>3</v>
      </c>
      <c r="B747" s="12" t="str">
        <f t="shared" si="145"/>
        <v>3</v>
      </c>
      <c r="C747" s="13" t="str">
        <f t="shared" si="146"/>
        <v>90</v>
      </c>
      <c r="D747" s="13" t="str">
        <f t="shared" si="147"/>
        <v>39</v>
      </c>
      <c r="E747" s="13" t="str">
        <f t="shared" si="148"/>
        <v>05</v>
      </c>
      <c r="F747" s="14" t="str">
        <f t="shared" si="149"/>
        <v>00</v>
      </c>
      <c r="G747" s="18">
        <v>3390390500</v>
      </c>
      <c r="H747" s="15" t="s">
        <v>510</v>
      </c>
      <c r="I747" s="12" t="s">
        <v>13</v>
      </c>
      <c r="K747" t="str">
        <f t="shared" si="138"/>
        <v>3390390500</v>
      </c>
      <c r="L747" t="str">
        <f t="shared" si="139"/>
        <v>'3390390500'</v>
      </c>
      <c r="M747" t="str">
        <f t="shared" si="140"/>
        <v>'SERVIÇOS TÉCNICOS PROFISSIONAIS '</v>
      </c>
      <c r="N747" t="str">
        <f t="shared" si="141"/>
        <v>'S'</v>
      </c>
      <c r="O747">
        <f t="shared" si="142"/>
        <v>8</v>
      </c>
      <c r="P747" t="str">
        <f t="shared" si="143"/>
        <v>Insert into CONTA_RECEITA_DESPESA  (VERSION,ATIVO,DATE_CREATED,LAST_UPDATED,TIPO,CODIGO,DESCRICAO,ANALITICO,TAMANHO) values (0,'S',sysdate,sysdate,'D','3390390500','SERVIÇOS TÉCNICOS PROFISSIONAIS ','S',8);</v>
      </c>
    </row>
    <row r="748" spans="1:16" ht="17" thickBot="1" x14ac:dyDescent="0.25">
      <c r="A748" s="11" t="str">
        <f t="shared" si="144"/>
        <v>3</v>
      </c>
      <c r="B748" s="12" t="str">
        <f t="shared" si="145"/>
        <v>3</v>
      </c>
      <c r="C748" s="13" t="str">
        <f t="shared" si="146"/>
        <v>90</v>
      </c>
      <c r="D748" s="13" t="str">
        <f t="shared" si="147"/>
        <v>39</v>
      </c>
      <c r="E748" s="13" t="str">
        <f t="shared" si="148"/>
        <v>06</v>
      </c>
      <c r="F748" s="14" t="str">
        <f t="shared" si="149"/>
        <v>00</v>
      </c>
      <c r="G748" s="18">
        <v>3390390600</v>
      </c>
      <c r="H748" s="15" t="s">
        <v>470</v>
      </c>
      <c r="I748" s="12" t="s">
        <v>13</v>
      </c>
      <c r="K748" t="str">
        <f t="shared" si="138"/>
        <v>3390390600</v>
      </c>
      <c r="L748" t="str">
        <f t="shared" si="139"/>
        <v>'3390390600'</v>
      </c>
      <c r="M748" t="str">
        <f t="shared" si="140"/>
        <v>'CAPATAZIA, ESTIVA E PESAGEM '</v>
      </c>
      <c r="N748" t="str">
        <f t="shared" si="141"/>
        <v>'S'</v>
      </c>
      <c r="O748">
        <f t="shared" si="142"/>
        <v>8</v>
      </c>
      <c r="P748" t="str">
        <f t="shared" si="143"/>
        <v>Insert into CONTA_RECEITA_DESPESA  (VERSION,ATIVO,DATE_CREATED,LAST_UPDATED,TIPO,CODIGO,DESCRICAO,ANALITICO,TAMANHO) values (0,'S',sysdate,sysdate,'D','3390390600','CAPATAZIA, ESTIVA E PESAGEM ','S',8);</v>
      </c>
    </row>
    <row r="749" spans="1:16" ht="17" thickBot="1" x14ac:dyDescent="0.25">
      <c r="A749" s="11" t="str">
        <f t="shared" si="144"/>
        <v>3</v>
      </c>
      <c r="B749" s="12" t="str">
        <f t="shared" si="145"/>
        <v>3</v>
      </c>
      <c r="C749" s="13" t="str">
        <f t="shared" si="146"/>
        <v>90</v>
      </c>
      <c r="D749" s="13" t="str">
        <f t="shared" si="147"/>
        <v>39</v>
      </c>
      <c r="E749" s="13" t="str">
        <f t="shared" si="148"/>
        <v>07</v>
      </c>
      <c r="F749" s="14" t="str">
        <f t="shared" si="149"/>
        <v>00</v>
      </c>
      <c r="G749" s="18">
        <v>3390390700</v>
      </c>
      <c r="H749" s="15" t="s">
        <v>511</v>
      </c>
      <c r="I749" s="12" t="s">
        <v>13</v>
      </c>
      <c r="K749" t="str">
        <f t="shared" si="138"/>
        <v>3390390700</v>
      </c>
      <c r="L749" t="str">
        <f t="shared" si="139"/>
        <v>'3390390700'</v>
      </c>
      <c r="M749" t="str">
        <f t="shared" si="140"/>
        <v>'DESCONTOS FINANCEIROS CONCEDIDOS '</v>
      </c>
      <c r="N749" t="str">
        <f t="shared" si="141"/>
        <v>'S'</v>
      </c>
      <c r="O749">
        <f t="shared" si="142"/>
        <v>8</v>
      </c>
      <c r="P749" t="str">
        <f t="shared" si="143"/>
        <v>Insert into CONTA_RECEITA_DESPESA  (VERSION,ATIVO,DATE_CREATED,LAST_UPDATED,TIPO,CODIGO,DESCRICAO,ANALITICO,TAMANHO) values (0,'S',sysdate,sysdate,'D','3390390700','DESCONTOS FINANCEIROS CONCEDIDOS ','S',8);</v>
      </c>
    </row>
    <row r="750" spans="1:16" ht="17" thickBot="1" x14ac:dyDescent="0.25">
      <c r="A750" s="11" t="str">
        <f t="shared" si="144"/>
        <v>3</v>
      </c>
      <c r="B750" s="12" t="str">
        <f t="shared" si="145"/>
        <v>3</v>
      </c>
      <c r="C750" s="13" t="str">
        <f t="shared" si="146"/>
        <v>90</v>
      </c>
      <c r="D750" s="13" t="str">
        <f t="shared" si="147"/>
        <v>39</v>
      </c>
      <c r="E750" s="13" t="str">
        <f t="shared" si="148"/>
        <v>09</v>
      </c>
      <c r="F750" s="14" t="str">
        <f t="shared" si="149"/>
        <v>00</v>
      </c>
      <c r="G750" s="18">
        <v>3390390900</v>
      </c>
      <c r="H750" s="15" t="s">
        <v>472</v>
      </c>
      <c r="I750" s="12" t="s">
        <v>13</v>
      </c>
      <c r="K750" t="str">
        <f t="shared" si="138"/>
        <v>3390390900</v>
      </c>
      <c r="L750" t="str">
        <f t="shared" si="139"/>
        <v>'3390390900'</v>
      </c>
      <c r="M750" t="str">
        <f t="shared" si="140"/>
        <v>'ARMAZENAGEM '</v>
      </c>
      <c r="N750" t="str">
        <f t="shared" si="141"/>
        <v>'S'</v>
      </c>
      <c r="O750">
        <f t="shared" si="142"/>
        <v>8</v>
      </c>
      <c r="P750" t="str">
        <f t="shared" si="143"/>
        <v>Insert into CONTA_RECEITA_DESPESA  (VERSION,ATIVO,DATE_CREATED,LAST_UPDATED,TIPO,CODIGO,DESCRICAO,ANALITICO,TAMANHO) values (0,'S',sysdate,sysdate,'D','3390390900','ARMAZENAGEM ','S',8);</v>
      </c>
    </row>
    <row r="751" spans="1:16" ht="17" thickBot="1" x14ac:dyDescent="0.25">
      <c r="A751" s="11" t="str">
        <f t="shared" si="144"/>
        <v>3</v>
      </c>
      <c r="B751" s="12" t="str">
        <f t="shared" si="145"/>
        <v>3</v>
      </c>
      <c r="C751" s="13" t="str">
        <f t="shared" si="146"/>
        <v>90</v>
      </c>
      <c r="D751" s="13" t="str">
        <f t="shared" si="147"/>
        <v>39</v>
      </c>
      <c r="E751" s="13" t="str">
        <f t="shared" si="148"/>
        <v>10</v>
      </c>
      <c r="F751" s="14" t="str">
        <f t="shared" si="149"/>
        <v>00</v>
      </c>
      <c r="G751" s="18">
        <v>3390391000</v>
      </c>
      <c r="H751" s="15" t="s">
        <v>473</v>
      </c>
      <c r="I751" s="12" t="s">
        <v>13</v>
      </c>
      <c r="K751" t="str">
        <f t="shared" si="138"/>
        <v>3390391000</v>
      </c>
      <c r="L751" t="str">
        <f t="shared" si="139"/>
        <v>'3390391000'</v>
      </c>
      <c r="M751" t="str">
        <f t="shared" si="140"/>
        <v>'LOCAÇÃO DE IMÓVEIS '</v>
      </c>
      <c r="N751" t="str">
        <f t="shared" si="141"/>
        <v>'S'</v>
      </c>
      <c r="O751">
        <f t="shared" si="142"/>
        <v>8</v>
      </c>
      <c r="P751" t="str">
        <f t="shared" si="143"/>
        <v>Insert into CONTA_RECEITA_DESPESA  (VERSION,ATIVO,DATE_CREATED,LAST_UPDATED,TIPO,CODIGO,DESCRICAO,ANALITICO,TAMANHO) values (0,'S',sysdate,sysdate,'D','3390391000','LOCAÇÃO DE IMÓVEIS ','S',8);</v>
      </c>
    </row>
    <row r="752" spans="1:16" ht="17" thickBot="1" x14ac:dyDescent="0.25">
      <c r="A752" s="11" t="str">
        <f t="shared" si="144"/>
        <v>3</v>
      </c>
      <c r="B752" s="12" t="str">
        <f t="shared" si="145"/>
        <v>3</v>
      </c>
      <c r="C752" s="13" t="str">
        <f t="shared" si="146"/>
        <v>90</v>
      </c>
      <c r="D752" s="13" t="str">
        <f t="shared" si="147"/>
        <v>39</v>
      </c>
      <c r="E752" s="13" t="str">
        <f t="shared" si="148"/>
        <v>12</v>
      </c>
      <c r="F752" s="14" t="str">
        <f t="shared" si="149"/>
        <v>00</v>
      </c>
      <c r="G752" s="18">
        <v>3390391200</v>
      </c>
      <c r="H752" s="15" t="s">
        <v>512</v>
      </c>
      <c r="I752" s="12" t="s">
        <v>13</v>
      </c>
      <c r="K752" t="str">
        <f t="shared" si="138"/>
        <v>3390391200</v>
      </c>
      <c r="L752" t="str">
        <f t="shared" si="139"/>
        <v>'3390391200'</v>
      </c>
      <c r="M752" t="str">
        <f t="shared" si="140"/>
        <v>'LOCAÇÃO DE MÁQUINAS E EQUIPAMENTOS '</v>
      </c>
      <c r="N752" t="str">
        <f t="shared" si="141"/>
        <v>'S'</v>
      </c>
      <c r="O752">
        <f t="shared" si="142"/>
        <v>8</v>
      </c>
      <c r="P752" t="str">
        <f t="shared" si="143"/>
        <v>Insert into CONTA_RECEITA_DESPESA  (VERSION,ATIVO,DATE_CREATED,LAST_UPDATED,TIPO,CODIGO,DESCRICAO,ANALITICO,TAMANHO) values (0,'S',sysdate,sysdate,'D','3390391200','LOCAÇÃO DE MÁQUINAS E EQUIPAMENTOS ','S',8);</v>
      </c>
    </row>
    <row r="753" spans="1:16" ht="17" thickBot="1" x14ac:dyDescent="0.25">
      <c r="A753" s="11" t="str">
        <f t="shared" si="144"/>
        <v>3</v>
      </c>
      <c r="B753" s="12" t="str">
        <f t="shared" si="145"/>
        <v>3</v>
      </c>
      <c r="C753" s="13" t="str">
        <f t="shared" si="146"/>
        <v>90</v>
      </c>
      <c r="D753" s="13" t="str">
        <f t="shared" si="147"/>
        <v>39</v>
      </c>
      <c r="E753" s="13" t="str">
        <f t="shared" si="148"/>
        <v>13</v>
      </c>
      <c r="F753" s="14" t="str">
        <f t="shared" si="149"/>
        <v>00</v>
      </c>
      <c r="G753" s="18">
        <v>3390391300</v>
      </c>
      <c r="H753" s="15" t="s">
        <v>513</v>
      </c>
      <c r="I753" s="12" t="s">
        <v>13</v>
      </c>
      <c r="K753" t="str">
        <f t="shared" si="138"/>
        <v>3390391300</v>
      </c>
      <c r="L753" t="str">
        <f t="shared" si="139"/>
        <v>'3390391300'</v>
      </c>
      <c r="M753" t="str">
        <f t="shared" si="140"/>
        <v>'LOCAÇÃO DE BENS MÓVEIS TANGÍVEIS OU INTANGÍVEIS, DE OUTRAS NATUREZAS '</v>
      </c>
      <c r="N753" t="str">
        <f t="shared" si="141"/>
        <v>'S'</v>
      </c>
      <c r="O753">
        <f t="shared" si="142"/>
        <v>8</v>
      </c>
      <c r="P753" t="str">
        <f t="shared" si="143"/>
        <v>Insert into CONTA_RECEITA_DESPESA  (VERSION,ATIVO,DATE_CREATED,LAST_UPDATED,TIPO,CODIGO,DESCRICAO,ANALITICO,TAMANHO) values (0,'S',sysdate,sysdate,'D','3390391300','LOCAÇÃO DE BENS MÓVEIS TANGÍVEIS OU INTANGÍVEIS, DE OUTRAS NATUREZAS ','S',8);</v>
      </c>
    </row>
    <row r="754" spans="1:16" ht="17" thickBot="1" x14ac:dyDescent="0.25">
      <c r="A754" s="11" t="str">
        <f t="shared" si="144"/>
        <v>3</v>
      </c>
      <c r="B754" s="12" t="str">
        <f t="shared" si="145"/>
        <v>3</v>
      </c>
      <c r="C754" s="13" t="str">
        <f t="shared" si="146"/>
        <v>90</v>
      </c>
      <c r="D754" s="13" t="str">
        <f t="shared" si="147"/>
        <v>39</v>
      </c>
      <c r="E754" s="13" t="str">
        <f t="shared" si="148"/>
        <v>14</v>
      </c>
      <c r="F754" s="14" t="str">
        <f t="shared" si="149"/>
        <v>00</v>
      </c>
      <c r="G754" s="18">
        <v>3390391400</v>
      </c>
      <c r="H754" s="15" t="s">
        <v>478</v>
      </c>
      <c r="I754" s="12" t="s">
        <v>13</v>
      </c>
      <c r="K754" t="str">
        <f t="shared" si="138"/>
        <v>3390391400</v>
      </c>
      <c r="L754" t="str">
        <f t="shared" si="139"/>
        <v>'3390391400'</v>
      </c>
      <c r="M754" t="str">
        <f t="shared" si="140"/>
        <v>'MANUTENÇÃO E CONSERVAÇÃO DE BENS IMÓVEIS '</v>
      </c>
      <c r="N754" t="str">
        <f t="shared" si="141"/>
        <v>'S'</v>
      </c>
      <c r="O754">
        <f t="shared" si="142"/>
        <v>8</v>
      </c>
      <c r="P754" t="str">
        <f t="shared" si="143"/>
        <v>Insert into CONTA_RECEITA_DESPESA  (VERSION,ATIVO,DATE_CREATED,LAST_UPDATED,TIPO,CODIGO,DESCRICAO,ANALITICO,TAMANHO) values (0,'S',sysdate,sysdate,'D','3390391400','MANUTENÇÃO E CONSERVAÇÃO DE BENS IMÓVEIS ','S',8);</v>
      </c>
    </row>
    <row r="755" spans="1:16" ht="17" thickBot="1" x14ac:dyDescent="0.25">
      <c r="A755" s="11" t="str">
        <f t="shared" si="144"/>
        <v>3</v>
      </c>
      <c r="B755" s="12" t="str">
        <f t="shared" si="145"/>
        <v>3</v>
      </c>
      <c r="C755" s="13" t="str">
        <f t="shared" si="146"/>
        <v>90</v>
      </c>
      <c r="D755" s="13" t="str">
        <f t="shared" si="147"/>
        <v>39</v>
      </c>
      <c r="E755" s="13" t="str">
        <f t="shared" si="148"/>
        <v>15</v>
      </c>
      <c r="F755" s="14" t="str">
        <f t="shared" si="149"/>
        <v>00</v>
      </c>
      <c r="G755" s="18">
        <v>3390391500</v>
      </c>
      <c r="H755" s="15" t="s">
        <v>514</v>
      </c>
      <c r="I755" s="12" t="s">
        <v>13</v>
      </c>
      <c r="K755" t="str">
        <f t="shared" si="138"/>
        <v>3390391500</v>
      </c>
      <c r="L755" t="str">
        <f t="shared" si="139"/>
        <v>'3390391500'</v>
      </c>
      <c r="M755" t="str">
        <f t="shared" si="140"/>
        <v>'MANUTENÇÃO E CONSERVAÇÃO DE BENS MÓVEIS DE OUTRAS NATUREZAS'</v>
      </c>
      <c r="N755" t="str">
        <f t="shared" si="141"/>
        <v>'S'</v>
      </c>
      <c r="O755">
        <f t="shared" si="142"/>
        <v>8</v>
      </c>
      <c r="P755" t="str">
        <f t="shared" si="143"/>
        <v>Insert into CONTA_RECEITA_DESPESA  (VERSION,ATIVO,DATE_CREATED,LAST_UPDATED,TIPO,CODIGO,DESCRICAO,ANALITICO,TAMANHO) values (0,'S',sysdate,sysdate,'D','3390391500','MANUTENÇÃO E CONSERVAÇÃO DE BENS MÓVEIS DE OUTRAS NATUREZAS','S',8);</v>
      </c>
    </row>
    <row r="756" spans="1:16" ht="17" thickBot="1" x14ac:dyDescent="0.25">
      <c r="A756" s="11" t="str">
        <f t="shared" si="144"/>
        <v>3</v>
      </c>
      <c r="B756" s="12" t="str">
        <f t="shared" si="145"/>
        <v>3</v>
      </c>
      <c r="C756" s="13" t="str">
        <f t="shared" si="146"/>
        <v>90</v>
      </c>
      <c r="D756" s="13" t="str">
        <f t="shared" si="147"/>
        <v>39</v>
      </c>
      <c r="E756" s="13" t="str">
        <f t="shared" si="148"/>
        <v>16</v>
      </c>
      <c r="F756" s="14" t="str">
        <f t="shared" si="149"/>
        <v>00</v>
      </c>
      <c r="G756" s="18">
        <v>3390391600</v>
      </c>
      <c r="H756" s="15" t="s">
        <v>476</v>
      </c>
      <c r="I756" s="12" t="s">
        <v>13</v>
      </c>
      <c r="K756" t="str">
        <f t="shared" si="138"/>
        <v>3390391600</v>
      </c>
      <c r="L756" t="str">
        <f t="shared" si="139"/>
        <v>'3390391600'</v>
      </c>
      <c r="M756" t="str">
        <f t="shared" si="140"/>
        <v>'MANUTENÇÃO E CONSERVAÇÃO DE VEÍCULOS '</v>
      </c>
      <c r="N756" t="str">
        <f t="shared" si="141"/>
        <v>'S'</v>
      </c>
      <c r="O756">
        <f t="shared" si="142"/>
        <v>8</v>
      </c>
      <c r="P756" t="str">
        <f t="shared" si="143"/>
        <v>Insert into CONTA_RECEITA_DESPESA  (VERSION,ATIVO,DATE_CREATED,LAST_UPDATED,TIPO,CODIGO,DESCRICAO,ANALITICO,TAMANHO) values (0,'S',sysdate,sysdate,'D','3390391600','MANUTENÇÃO E CONSERVAÇÃO DE VEÍCULOS ','S',8);</v>
      </c>
    </row>
    <row r="757" spans="1:16" ht="17" thickBot="1" x14ac:dyDescent="0.25">
      <c r="A757" s="11" t="str">
        <f t="shared" si="144"/>
        <v>3</v>
      </c>
      <c r="B757" s="12" t="str">
        <f t="shared" si="145"/>
        <v>3</v>
      </c>
      <c r="C757" s="13" t="str">
        <f t="shared" si="146"/>
        <v>90</v>
      </c>
      <c r="D757" s="13" t="str">
        <f t="shared" si="147"/>
        <v>39</v>
      </c>
      <c r="E757" s="13" t="str">
        <f t="shared" si="148"/>
        <v>17</v>
      </c>
      <c r="F757" s="14" t="str">
        <f t="shared" si="149"/>
        <v>00</v>
      </c>
      <c r="G757" s="18">
        <v>3390391700</v>
      </c>
      <c r="H757" s="15" t="s">
        <v>515</v>
      </c>
      <c r="I757" s="12" t="s">
        <v>13</v>
      </c>
      <c r="K757" t="str">
        <f t="shared" si="138"/>
        <v>3390391700</v>
      </c>
      <c r="L757" t="str">
        <f t="shared" si="139"/>
        <v>'3390391700'</v>
      </c>
      <c r="M757" t="str">
        <f t="shared" si="140"/>
        <v>'MANUTENÇÃO E CONSERVAÇÃO DE MÁQUINAS E EQUIPAMENTOS'</v>
      </c>
      <c r="N757" t="str">
        <f t="shared" si="141"/>
        <v>'S'</v>
      </c>
      <c r="O757">
        <f t="shared" si="142"/>
        <v>8</v>
      </c>
      <c r="P757" t="str">
        <f t="shared" si="143"/>
        <v>Insert into CONTA_RECEITA_DESPESA  (VERSION,ATIVO,DATE_CREATED,LAST_UPDATED,TIPO,CODIGO,DESCRICAO,ANALITICO,TAMANHO) values (0,'S',sysdate,sysdate,'D','3390391700','MANUTENÇÃO E CONSERVAÇÃO DE MÁQUINAS E EQUIPAMENTOS','S',8);</v>
      </c>
    </row>
    <row r="758" spans="1:16" ht="17" thickBot="1" x14ac:dyDescent="0.25">
      <c r="A758" s="11" t="str">
        <f t="shared" si="144"/>
        <v>3</v>
      </c>
      <c r="B758" s="12" t="str">
        <f t="shared" si="145"/>
        <v>3</v>
      </c>
      <c r="C758" s="13" t="str">
        <f t="shared" si="146"/>
        <v>90</v>
      </c>
      <c r="D758" s="13" t="str">
        <f t="shared" si="147"/>
        <v>39</v>
      </c>
      <c r="E758" s="13" t="str">
        <f t="shared" si="148"/>
        <v>18</v>
      </c>
      <c r="F758" s="14" t="str">
        <f t="shared" si="149"/>
        <v>00</v>
      </c>
      <c r="G758" s="18">
        <v>3390391800</v>
      </c>
      <c r="H758" s="15" t="s">
        <v>516</v>
      </c>
      <c r="I758" s="12" t="s">
        <v>13</v>
      </c>
      <c r="K758" t="str">
        <f t="shared" si="138"/>
        <v>3390391800</v>
      </c>
      <c r="L758" t="str">
        <f t="shared" si="139"/>
        <v>'3390391800'</v>
      </c>
      <c r="M758" t="str">
        <f t="shared" si="140"/>
        <v>'MANUTENÇÃO E CONSERVAÇÃO DE ESTRADAS OU OUTRAS VIAS '</v>
      </c>
      <c r="N758" t="str">
        <f t="shared" si="141"/>
        <v>'S'</v>
      </c>
      <c r="O758">
        <f t="shared" si="142"/>
        <v>8</v>
      </c>
      <c r="P758" t="str">
        <f t="shared" si="143"/>
        <v>Insert into CONTA_RECEITA_DESPESA  (VERSION,ATIVO,DATE_CREATED,LAST_UPDATED,TIPO,CODIGO,DESCRICAO,ANALITICO,TAMANHO) values (0,'S',sysdate,sysdate,'D','3390391800','MANUTENÇÃO E CONSERVAÇÃO DE ESTRADAS OU OUTRAS VIAS ','S',8);</v>
      </c>
    </row>
    <row r="759" spans="1:16" ht="17" thickBot="1" x14ac:dyDescent="0.25">
      <c r="A759" s="11" t="str">
        <f t="shared" si="144"/>
        <v>3</v>
      </c>
      <c r="B759" s="12" t="str">
        <f t="shared" si="145"/>
        <v>3</v>
      </c>
      <c r="C759" s="13" t="str">
        <f t="shared" si="146"/>
        <v>90</v>
      </c>
      <c r="D759" s="13" t="str">
        <f t="shared" si="147"/>
        <v>39</v>
      </c>
      <c r="E759" s="13" t="str">
        <f t="shared" si="148"/>
        <v>19</v>
      </c>
      <c r="F759" s="14" t="str">
        <f t="shared" si="149"/>
        <v>00</v>
      </c>
      <c r="G759" s="18">
        <v>3390391900</v>
      </c>
      <c r="H759" s="15" t="s">
        <v>517</v>
      </c>
      <c r="I759" s="12" t="s">
        <v>13</v>
      </c>
      <c r="K759" t="str">
        <f t="shared" si="138"/>
        <v>3390391900</v>
      </c>
      <c r="L759" t="str">
        <f t="shared" si="139"/>
        <v>'3390391900'</v>
      </c>
      <c r="M759" t="str">
        <f t="shared" si="140"/>
        <v>'EXPOSIÇÕES, CONGRESSOS E CONFERÊNCIAS '</v>
      </c>
      <c r="N759" t="str">
        <f t="shared" si="141"/>
        <v>'S'</v>
      </c>
      <c r="O759">
        <f t="shared" si="142"/>
        <v>8</v>
      </c>
      <c r="P759" t="str">
        <f t="shared" si="143"/>
        <v>Insert into CONTA_RECEITA_DESPESA  (VERSION,ATIVO,DATE_CREATED,LAST_UPDATED,TIPO,CODIGO,DESCRICAO,ANALITICO,TAMANHO) values (0,'S',sysdate,sysdate,'D','3390391900','EXPOSIÇÕES, CONGRESSOS E CONFERÊNCIAS ','S',8);</v>
      </c>
    </row>
    <row r="760" spans="1:16" ht="17" thickBot="1" x14ac:dyDescent="0.25">
      <c r="A760" s="11" t="str">
        <f t="shared" si="144"/>
        <v>3</v>
      </c>
      <c r="B760" s="12" t="str">
        <f t="shared" si="145"/>
        <v>3</v>
      </c>
      <c r="C760" s="13" t="str">
        <f t="shared" si="146"/>
        <v>90</v>
      </c>
      <c r="D760" s="13" t="str">
        <f t="shared" si="147"/>
        <v>39</v>
      </c>
      <c r="E760" s="13" t="str">
        <f t="shared" si="148"/>
        <v>20</v>
      </c>
      <c r="F760" s="14" t="str">
        <f t="shared" si="149"/>
        <v>00</v>
      </c>
      <c r="G760" s="18">
        <v>3390392000</v>
      </c>
      <c r="H760" s="15" t="s">
        <v>518</v>
      </c>
      <c r="I760" s="12" t="s">
        <v>13</v>
      </c>
      <c r="K760" t="str">
        <f t="shared" si="138"/>
        <v>3390392000</v>
      </c>
      <c r="L760" t="str">
        <f t="shared" si="139"/>
        <v>'3390392000'</v>
      </c>
      <c r="M760" t="str">
        <f t="shared" si="140"/>
        <v>'FESTIVIDADES E HOMENAGENS '</v>
      </c>
      <c r="N760" t="str">
        <f t="shared" si="141"/>
        <v>'S'</v>
      </c>
      <c r="O760">
        <f t="shared" si="142"/>
        <v>8</v>
      </c>
      <c r="P760" t="str">
        <f t="shared" si="143"/>
        <v>Insert into CONTA_RECEITA_DESPESA  (VERSION,ATIVO,DATE_CREATED,LAST_UPDATED,TIPO,CODIGO,DESCRICAO,ANALITICO,TAMANHO) values (0,'S',sysdate,sysdate,'D','3390392000','FESTIVIDADES E HOMENAGENS ','S',8);</v>
      </c>
    </row>
    <row r="761" spans="1:16" ht="17" thickBot="1" x14ac:dyDescent="0.25">
      <c r="A761" s="11" t="str">
        <f t="shared" si="144"/>
        <v>3</v>
      </c>
      <c r="B761" s="12" t="str">
        <f t="shared" si="145"/>
        <v>3</v>
      </c>
      <c r="C761" s="13" t="str">
        <f t="shared" si="146"/>
        <v>90</v>
      </c>
      <c r="D761" s="13" t="str">
        <f t="shared" si="147"/>
        <v>39</v>
      </c>
      <c r="E761" s="13" t="str">
        <f t="shared" si="148"/>
        <v>21</v>
      </c>
      <c r="F761" s="14" t="str">
        <f t="shared" si="149"/>
        <v>00</v>
      </c>
      <c r="G761" s="18">
        <v>3390392100</v>
      </c>
      <c r="H761" s="15" t="s">
        <v>493</v>
      </c>
      <c r="I761" s="12" t="s">
        <v>13</v>
      </c>
      <c r="K761" t="str">
        <f t="shared" si="138"/>
        <v>3390392100</v>
      </c>
      <c r="L761" t="str">
        <f t="shared" si="139"/>
        <v>'3390392100'</v>
      </c>
      <c r="M761" t="str">
        <f t="shared" si="140"/>
        <v>'MULTAS DEDUTÍVEIS '</v>
      </c>
      <c r="N761" t="str">
        <f t="shared" si="141"/>
        <v>'S'</v>
      </c>
      <c r="O761">
        <f t="shared" si="142"/>
        <v>8</v>
      </c>
      <c r="P761" t="str">
        <f t="shared" si="143"/>
        <v>Insert into CONTA_RECEITA_DESPESA  (VERSION,ATIVO,DATE_CREATED,LAST_UPDATED,TIPO,CODIGO,DESCRICAO,ANALITICO,TAMANHO) values (0,'S',sysdate,sysdate,'D','3390392100','MULTAS DEDUTÍVEIS ','S',8);</v>
      </c>
    </row>
    <row r="762" spans="1:16" ht="17" thickBot="1" x14ac:dyDescent="0.25">
      <c r="A762" s="11" t="str">
        <f t="shared" si="144"/>
        <v>3</v>
      </c>
      <c r="B762" s="12" t="str">
        <f t="shared" si="145"/>
        <v>3</v>
      </c>
      <c r="C762" s="13" t="str">
        <f t="shared" si="146"/>
        <v>90</v>
      </c>
      <c r="D762" s="13" t="str">
        <f t="shared" si="147"/>
        <v>39</v>
      </c>
      <c r="E762" s="13" t="str">
        <f t="shared" si="148"/>
        <v>22</v>
      </c>
      <c r="F762" s="14" t="str">
        <f t="shared" si="149"/>
        <v>00</v>
      </c>
      <c r="G762" s="18">
        <v>3390392200</v>
      </c>
      <c r="H762" s="15" t="s">
        <v>496</v>
      </c>
      <c r="I762" s="12" t="s">
        <v>13</v>
      </c>
      <c r="K762" t="str">
        <f t="shared" si="138"/>
        <v>3390392200</v>
      </c>
      <c r="L762" t="str">
        <f t="shared" si="139"/>
        <v>'3390392200'</v>
      </c>
      <c r="M762" t="str">
        <f t="shared" si="140"/>
        <v>'MULTAS INDEDUTÍVEIS '</v>
      </c>
      <c r="N762" t="str">
        <f t="shared" si="141"/>
        <v>'S'</v>
      </c>
      <c r="O762">
        <f t="shared" si="142"/>
        <v>8</v>
      </c>
      <c r="P762" t="str">
        <f t="shared" si="143"/>
        <v>Insert into CONTA_RECEITA_DESPESA  (VERSION,ATIVO,DATE_CREATED,LAST_UPDATED,TIPO,CODIGO,DESCRICAO,ANALITICO,TAMANHO) values (0,'S',sysdate,sysdate,'D','3390392200','MULTAS INDEDUTÍVEIS ','S',8);</v>
      </c>
    </row>
    <row r="763" spans="1:16" ht="17" thickBot="1" x14ac:dyDescent="0.25">
      <c r="A763" s="11" t="str">
        <f t="shared" si="144"/>
        <v>3</v>
      </c>
      <c r="B763" s="12" t="str">
        <f t="shared" si="145"/>
        <v>3</v>
      </c>
      <c r="C763" s="13" t="str">
        <f t="shared" si="146"/>
        <v>90</v>
      </c>
      <c r="D763" s="13" t="str">
        <f t="shared" si="147"/>
        <v>39</v>
      </c>
      <c r="E763" s="13" t="str">
        <f t="shared" si="148"/>
        <v>23</v>
      </c>
      <c r="F763" s="14" t="str">
        <f t="shared" si="149"/>
        <v>00</v>
      </c>
      <c r="G763" s="18">
        <v>3390392300</v>
      </c>
      <c r="H763" s="15" t="s">
        <v>494</v>
      </c>
      <c r="I763" s="12" t="s">
        <v>13</v>
      </c>
      <c r="K763" t="str">
        <f t="shared" si="138"/>
        <v>3390392300</v>
      </c>
      <c r="L763" t="str">
        <f t="shared" si="139"/>
        <v>'3390392300'</v>
      </c>
      <c r="M763" t="str">
        <f t="shared" si="140"/>
        <v>'JUROS '</v>
      </c>
      <c r="N763" t="str">
        <f t="shared" si="141"/>
        <v>'S'</v>
      </c>
      <c r="O763">
        <f t="shared" si="142"/>
        <v>8</v>
      </c>
      <c r="P763" t="str">
        <f t="shared" si="143"/>
        <v>Insert into CONTA_RECEITA_DESPESA  (VERSION,ATIVO,DATE_CREATED,LAST_UPDATED,TIPO,CODIGO,DESCRICAO,ANALITICO,TAMANHO) values (0,'S',sysdate,sysdate,'D','3390392300','JUROS ','S',8);</v>
      </c>
    </row>
    <row r="764" spans="1:16" ht="17" thickBot="1" x14ac:dyDescent="0.25">
      <c r="A764" s="11" t="str">
        <f t="shared" si="144"/>
        <v>3</v>
      </c>
      <c r="B764" s="12" t="str">
        <f t="shared" si="145"/>
        <v>3</v>
      </c>
      <c r="C764" s="13" t="str">
        <f t="shared" si="146"/>
        <v>90</v>
      </c>
      <c r="D764" s="13" t="str">
        <f t="shared" si="147"/>
        <v>39</v>
      </c>
      <c r="E764" s="13" t="str">
        <f t="shared" si="148"/>
        <v>24</v>
      </c>
      <c r="F764" s="14" t="str">
        <f t="shared" si="149"/>
        <v>00</v>
      </c>
      <c r="G764" s="18">
        <v>3390392400</v>
      </c>
      <c r="H764" s="15" t="s">
        <v>492</v>
      </c>
      <c r="I764" s="12" t="s">
        <v>13</v>
      </c>
      <c r="K764" t="str">
        <f t="shared" si="138"/>
        <v>3390392400</v>
      </c>
      <c r="L764" t="str">
        <f t="shared" si="139"/>
        <v>'3390392400'</v>
      </c>
      <c r="M764" t="str">
        <f t="shared" si="140"/>
        <v>'ENCARGOS FINANCEIROS DEDUTÍVEIS '</v>
      </c>
      <c r="N764" t="str">
        <f t="shared" si="141"/>
        <v>'S'</v>
      </c>
      <c r="O764">
        <f t="shared" si="142"/>
        <v>8</v>
      </c>
      <c r="P764" t="str">
        <f t="shared" si="143"/>
        <v>Insert into CONTA_RECEITA_DESPESA  (VERSION,ATIVO,DATE_CREATED,LAST_UPDATED,TIPO,CODIGO,DESCRICAO,ANALITICO,TAMANHO) values (0,'S',sysdate,sysdate,'D','3390392400','ENCARGOS FINANCEIROS DEDUTÍVEIS ','S',8);</v>
      </c>
    </row>
    <row r="765" spans="1:16" ht="17" thickBot="1" x14ac:dyDescent="0.25">
      <c r="A765" s="11" t="str">
        <f t="shared" si="144"/>
        <v>3</v>
      </c>
      <c r="B765" s="12" t="str">
        <f t="shared" si="145"/>
        <v>3</v>
      </c>
      <c r="C765" s="13" t="str">
        <f t="shared" si="146"/>
        <v>90</v>
      </c>
      <c r="D765" s="13" t="str">
        <f t="shared" si="147"/>
        <v>39</v>
      </c>
      <c r="E765" s="13" t="str">
        <f t="shared" si="148"/>
        <v>25</v>
      </c>
      <c r="F765" s="14" t="str">
        <f t="shared" si="149"/>
        <v>00</v>
      </c>
      <c r="G765" s="18">
        <v>3390392500</v>
      </c>
      <c r="H765" s="15" t="s">
        <v>495</v>
      </c>
      <c r="I765" s="12" t="s">
        <v>13</v>
      </c>
      <c r="K765" t="str">
        <f t="shared" si="138"/>
        <v>3390392500</v>
      </c>
      <c r="L765" t="str">
        <f t="shared" si="139"/>
        <v>'3390392500'</v>
      </c>
      <c r="M765" t="str">
        <f t="shared" si="140"/>
        <v>'ENCARGOS FINANCEIROS INDEDUTÍVEIS '</v>
      </c>
      <c r="N765" t="str">
        <f t="shared" si="141"/>
        <v>'S'</v>
      </c>
      <c r="O765">
        <f t="shared" si="142"/>
        <v>8</v>
      </c>
      <c r="P765" t="str">
        <f t="shared" si="143"/>
        <v>Insert into CONTA_RECEITA_DESPESA  (VERSION,ATIVO,DATE_CREATED,LAST_UPDATED,TIPO,CODIGO,DESCRICAO,ANALITICO,TAMANHO) values (0,'S',sysdate,sysdate,'D','3390392500','ENCARGOS FINANCEIROS INDEDUTÍVEIS ','S',8);</v>
      </c>
    </row>
    <row r="766" spans="1:16" ht="17" thickBot="1" x14ac:dyDescent="0.25">
      <c r="A766" s="11" t="str">
        <f t="shared" si="144"/>
        <v>3</v>
      </c>
      <c r="B766" s="12" t="str">
        <f t="shared" si="145"/>
        <v>3</v>
      </c>
      <c r="C766" s="13" t="str">
        <f t="shared" si="146"/>
        <v>90</v>
      </c>
      <c r="D766" s="13" t="str">
        <f t="shared" si="147"/>
        <v>39</v>
      </c>
      <c r="E766" s="13" t="str">
        <f t="shared" si="148"/>
        <v>26</v>
      </c>
      <c r="F766" s="14" t="str">
        <f t="shared" si="149"/>
        <v>00</v>
      </c>
      <c r="G766" s="18">
        <v>3390392600</v>
      </c>
      <c r="H766" s="15" t="s">
        <v>519</v>
      </c>
      <c r="I766" s="12" t="s">
        <v>13</v>
      </c>
      <c r="K766" t="str">
        <f t="shared" si="138"/>
        <v>3390392600</v>
      </c>
      <c r="L766" t="str">
        <f t="shared" si="139"/>
        <v>'3390392600'</v>
      </c>
      <c r="M766" t="str">
        <f t="shared" si="140"/>
        <v>'PROGRAMA DE ALIMENTAÇÃO DO TRABALHADOR '</v>
      </c>
      <c r="N766" t="str">
        <f t="shared" si="141"/>
        <v>'S'</v>
      </c>
      <c r="O766">
        <f t="shared" si="142"/>
        <v>8</v>
      </c>
      <c r="P766" t="str">
        <f t="shared" si="143"/>
        <v>Insert into CONTA_RECEITA_DESPESA  (VERSION,ATIVO,DATE_CREATED,LAST_UPDATED,TIPO,CODIGO,DESCRICAO,ANALITICO,TAMANHO) values (0,'S',sysdate,sysdate,'D','3390392600','PROGRAMA DE ALIMENTAÇÃO DO TRABALHADOR ','S',8);</v>
      </c>
    </row>
    <row r="767" spans="1:16" ht="17" thickBot="1" x14ac:dyDescent="0.25">
      <c r="A767" s="11" t="str">
        <f t="shared" si="144"/>
        <v>3</v>
      </c>
      <c r="B767" s="12" t="str">
        <f t="shared" si="145"/>
        <v>3</v>
      </c>
      <c r="C767" s="13" t="str">
        <f t="shared" si="146"/>
        <v>90</v>
      </c>
      <c r="D767" s="13" t="str">
        <f t="shared" si="147"/>
        <v>39</v>
      </c>
      <c r="E767" s="13" t="str">
        <f t="shared" si="148"/>
        <v>27</v>
      </c>
      <c r="F767" s="14" t="str">
        <f t="shared" si="149"/>
        <v>00</v>
      </c>
      <c r="G767" s="18">
        <v>3390392700</v>
      </c>
      <c r="H767" s="15" t="s">
        <v>479</v>
      </c>
      <c r="I767" s="12" t="s">
        <v>13</v>
      </c>
      <c r="K767" t="str">
        <f t="shared" si="138"/>
        <v>3390392700</v>
      </c>
      <c r="L767" t="str">
        <f t="shared" si="139"/>
        <v>'3390392700'</v>
      </c>
      <c r="M767" t="str">
        <f t="shared" si="140"/>
        <v>'FORNECIMENTO DE ALIMENTAÇÃO '</v>
      </c>
      <c r="N767" t="str">
        <f t="shared" si="141"/>
        <v>'S'</v>
      </c>
      <c r="O767">
        <f t="shared" si="142"/>
        <v>8</v>
      </c>
      <c r="P767" t="str">
        <f t="shared" si="143"/>
        <v>Insert into CONTA_RECEITA_DESPESA  (VERSION,ATIVO,DATE_CREATED,LAST_UPDATED,TIPO,CODIGO,DESCRICAO,ANALITICO,TAMANHO) values (0,'S',sysdate,sysdate,'D','3390392700','FORNECIMENTO DE ALIMENTAÇÃO ','S',8);</v>
      </c>
    </row>
    <row r="768" spans="1:16" ht="17" thickBot="1" x14ac:dyDescent="0.25">
      <c r="A768" s="11" t="str">
        <f t="shared" si="144"/>
        <v>3</v>
      </c>
      <c r="B768" s="12" t="str">
        <f t="shared" si="145"/>
        <v>3</v>
      </c>
      <c r="C768" s="13" t="str">
        <f t="shared" si="146"/>
        <v>90</v>
      </c>
      <c r="D768" s="13" t="str">
        <f t="shared" si="147"/>
        <v>39</v>
      </c>
      <c r="E768" s="13" t="str">
        <f t="shared" si="148"/>
        <v>28</v>
      </c>
      <c r="F768" s="14" t="str">
        <f t="shared" si="149"/>
        <v>00</v>
      </c>
      <c r="G768" s="18">
        <v>3390392800</v>
      </c>
      <c r="H768" s="15" t="s">
        <v>480</v>
      </c>
      <c r="I768" s="12" t="s">
        <v>13</v>
      </c>
      <c r="K768" t="str">
        <f t="shared" si="138"/>
        <v>3390392800</v>
      </c>
      <c r="L768" t="str">
        <f t="shared" si="139"/>
        <v>'3390392800'</v>
      </c>
      <c r="M768" t="str">
        <f t="shared" si="140"/>
        <v>'SERVIÇOS DE CARÁTER SECRETO OU RESERVADO '</v>
      </c>
      <c r="N768" t="str">
        <f t="shared" si="141"/>
        <v>'S'</v>
      </c>
      <c r="O768">
        <f t="shared" si="142"/>
        <v>8</v>
      </c>
      <c r="P768" t="str">
        <f t="shared" si="143"/>
        <v>Insert into CONTA_RECEITA_DESPESA  (VERSION,ATIVO,DATE_CREATED,LAST_UPDATED,TIPO,CODIGO,DESCRICAO,ANALITICO,TAMANHO) values (0,'S',sysdate,sysdate,'D','3390392800','SERVIÇOS DE CARÁTER SECRETO OU RESERVADO ','S',8);</v>
      </c>
    </row>
    <row r="769" spans="1:16" ht="17" thickBot="1" x14ac:dyDescent="0.25">
      <c r="A769" s="11" t="str">
        <f t="shared" si="144"/>
        <v>3</v>
      </c>
      <c r="B769" s="12" t="str">
        <f t="shared" si="145"/>
        <v>3</v>
      </c>
      <c r="C769" s="13" t="str">
        <f t="shared" si="146"/>
        <v>90</v>
      </c>
      <c r="D769" s="13" t="str">
        <f t="shared" si="147"/>
        <v>39</v>
      </c>
      <c r="E769" s="13" t="str">
        <f t="shared" si="148"/>
        <v>29</v>
      </c>
      <c r="F769" s="14" t="str">
        <f t="shared" si="149"/>
        <v>00</v>
      </c>
      <c r="G769" s="18">
        <v>3390392900</v>
      </c>
      <c r="H769" s="15" t="s">
        <v>520</v>
      </c>
      <c r="I769" s="12" t="s">
        <v>13</v>
      </c>
      <c r="K769" t="str">
        <f t="shared" si="138"/>
        <v>3390392900</v>
      </c>
      <c r="L769" t="str">
        <f t="shared" si="139"/>
        <v>'3390392900'</v>
      </c>
      <c r="M769" t="str">
        <f t="shared" si="140"/>
        <v>'SERVIÇOS DE TELECOMUNICAÇÕES'</v>
      </c>
      <c r="N769" t="str">
        <f t="shared" si="141"/>
        <v>'S'</v>
      </c>
      <c r="O769">
        <f t="shared" si="142"/>
        <v>8</v>
      </c>
      <c r="P769" t="str">
        <f t="shared" si="143"/>
        <v>Insert into CONTA_RECEITA_DESPESA  (VERSION,ATIVO,DATE_CREATED,LAST_UPDATED,TIPO,CODIGO,DESCRICAO,ANALITICO,TAMANHO) values (0,'S',sysdate,sysdate,'D','3390392900','SERVIÇOS DE TELECOMUNICAÇÕES','S',8);</v>
      </c>
    </row>
    <row r="770" spans="1:16" ht="17" thickBot="1" x14ac:dyDescent="0.25">
      <c r="A770" s="11" t="str">
        <f t="shared" si="144"/>
        <v>3</v>
      </c>
      <c r="B770" s="12" t="str">
        <f t="shared" si="145"/>
        <v>3</v>
      </c>
      <c r="C770" s="13" t="str">
        <f t="shared" si="146"/>
        <v>90</v>
      </c>
      <c r="D770" s="13" t="str">
        <f t="shared" si="147"/>
        <v>39</v>
      </c>
      <c r="E770" s="13" t="str">
        <f t="shared" si="148"/>
        <v>30</v>
      </c>
      <c r="F770" s="14" t="str">
        <f t="shared" si="149"/>
        <v>00</v>
      </c>
      <c r="G770" s="18">
        <v>3390393000</v>
      </c>
      <c r="H770" s="15" t="s">
        <v>498</v>
      </c>
      <c r="I770" s="12" t="s">
        <v>13</v>
      </c>
      <c r="K770" t="str">
        <f t="shared" si="138"/>
        <v>3390393000</v>
      </c>
      <c r="L770" t="str">
        <f t="shared" si="139"/>
        <v>'3390393000'</v>
      </c>
      <c r="M770" t="str">
        <f t="shared" si="140"/>
        <v>'SERVIÇOS DE ÁUDIO, VÍDEO E FOTO'</v>
      </c>
      <c r="N770" t="str">
        <f t="shared" si="141"/>
        <v>'S'</v>
      </c>
      <c r="O770">
        <f t="shared" si="142"/>
        <v>8</v>
      </c>
      <c r="P770" t="str">
        <f t="shared" si="143"/>
        <v>Insert into CONTA_RECEITA_DESPESA  (VERSION,ATIVO,DATE_CREATED,LAST_UPDATED,TIPO,CODIGO,DESCRICAO,ANALITICO,TAMANHO) values (0,'S',sysdate,sysdate,'D','3390393000','SERVIÇOS DE ÁUDIO, VÍDEO E FOTO','S',8);</v>
      </c>
    </row>
    <row r="771" spans="1:16" ht="17" thickBot="1" x14ac:dyDescent="0.25">
      <c r="A771" s="11" t="str">
        <f t="shared" si="144"/>
        <v>3</v>
      </c>
      <c r="B771" s="12" t="str">
        <f t="shared" si="145"/>
        <v>3</v>
      </c>
      <c r="C771" s="13" t="str">
        <f t="shared" si="146"/>
        <v>90</v>
      </c>
      <c r="D771" s="13" t="str">
        <f t="shared" si="147"/>
        <v>39</v>
      </c>
      <c r="E771" s="13" t="str">
        <f t="shared" si="148"/>
        <v>31</v>
      </c>
      <c r="F771" s="14" t="str">
        <f t="shared" si="149"/>
        <v>00</v>
      </c>
      <c r="G771" s="18">
        <v>3390393100</v>
      </c>
      <c r="H771" s="15" t="s">
        <v>521</v>
      </c>
      <c r="I771" s="12" t="s">
        <v>13</v>
      </c>
      <c r="K771" t="str">
        <f t="shared" si="138"/>
        <v>3390393100</v>
      </c>
      <c r="L771" t="str">
        <f t="shared" si="139"/>
        <v>'3390393100'</v>
      </c>
      <c r="M771" t="str">
        <f t="shared" si="140"/>
        <v>'SERVIÇOS DE GÁS '</v>
      </c>
      <c r="N771" t="str">
        <f t="shared" si="141"/>
        <v>'S'</v>
      </c>
      <c r="O771">
        <f t="shared" si="142"/>
        <v>8</v>
      </c>
      <c r="P771" t="str">
        <f t="shared" si="143"/>
        <v>Insert into CONTA_RECEITA_DESPESA  (VERSION,ATIVO,DATE_CREATED,LAST_UPDATED,TIPO,CODIGO,DESCRICAO,ANALITICO,TAMANHO) values (0,'S',sysdate,sysdate,'D','3390393100','SERVIÇOS DE GÁS ','S',8);</v>
      </c>
    </row>
    <row r="772" spans="1:16" ht="17" thickBot="1" x14ac:dyDescent="0.25">
      <c r="A772" s="11" t="str">
        <f t="shared" si="144"/>
        <v>3</v>
      </c>
      <c r="B772" s="12" t="str">
        <f t="shared" si="145"/>
        <v>3</v>
      </c>
      <c r="C772" s="13" t="str">
        <f t="shared" si="146"/>
        <v>90</v>
      </c>
      <c r="D772" s="13" t="str">
        <f t="shared" si="147"/>
        <v>39</v>
      </c>
      <c r="E772" s="13" t="str">
        <f t="shared" si="148"/>
        <v>32</v>
      </c>
      <c r="F772" s="14" t="str">
        <f t="shared" si="149"/>
        <v>00</v>
      </c>
      <c r="G772" s="18">
        <v>3390393200</v>
      </c>
      <c r="H772" s="15" t="s">
        <v>497</v>
      </c>
      <c r="I772" s="12" t="s">
        <v>13</v>
      </c>
      <c r="K772" t="str">
        <f t="shared" si="138"/>
        <v>3390393200</v>
      </c>
      <c r="L772" t="str">
        <f t="shared" si="139"/>
        <v>'3390393200'</v>
      </c>
      <c r="M772" t="str">
        <f t="shared" si="140"/>
        <v>'TRANSPORTE ESCOLAR'</v>
      </c>
      <c r="N772" t="str">
        <f t="shared" si="141"/>
        <v>'S'</v>
      </c>
      <c r="O772">
        <f t="shared" si="142"/>
        <v>8</v>
      </c>
      <c r="P772" t="str">
        <f t="shared" si="143"/>
        <v>Insert into CONTA_RECEITA_DESPESA  (VERSION,ATIVO,DATE_CREATED,LAST_UPDATED,TIPO,CODIGO,DESCRICAO,ANALITICO,TAMANHO) values (0,'S',sysdate,sysdate,'D','3390393200','TRANSPORTE ESCOLAR','S',8);</v>
      </c>
    </row>
    <row r="773" spans="1:16" ht="17" thickBot="1" x14ac:dyDescent="0.25">
      <c r="A773" s="11" t="str">
        <f t="shared" si="144"/>
        <v>3</v>
      </c>
      <c r="B773" s="12" t="str">
        <f t="shared" si="145"/>
        <v>3</v>
      </c>
      <c r="C773" s="13" t="str">
        <f t="shared" si="146"/>
        <v>90</v>
      </c>
      <c r="D773" s="13" t="str">
        <f t="shared" si="147"/>
        <v>39</v>
      </c>
      <c r="E773" s="13" t="str">
        <f t="shared" si="148"/>
        <v>33</v>
      </c>
      <c r="F773" s="14" t="str">
        <f t="shared" si="149"/>
        <v>00</v>
      </c>
      <c r="G773" s="18">
        <v>3390393300</v>
      </c>
      <c r="H773" s="15" t="s">
        <v>522</v>
      </c>
      <c r="I773" s="12" t="s">
        <v>13</v>
      </c>
      <c r="K773" t="str">
        <f t="shared" si="138"/>
        <v>3390393300</v>
      </c>
      <c r="L773" t="str">
        <f t="shared" si="139"/>
        <v>'3390393300'</v>
      </c>
      <c r="M773" t="str">
        <f t="shared" si="140"/>
        <v>'SERVIÇOS DE PRODUÇÃO INDUSTRIAL'</v>
      </c>
      <c r="N773" t="str">
        <f t="shared" si="141"/>
        <v>'S'</v>
      </c>
      <c r="O773">
        <f t="shared" si="142"/>
        <v>8</v>
      </c>
      <c r="P773" t="str">
        <f t="shared" si="143"/>
        <v>Insert into CONTA_RECEITA_DESPESA  (VERSION,ATIVO,DATE_CREATED,LAST_UPDATED,TIPO,CODIGO,DESCRICAO,ANALITICO,TAMANHO) values (0,'S',sysdate,sysdate,'D','3390393300','SERVIÇOS DE PRODUÇÃO INDUSTRIAL','S',8);</v>
      </c>
    </row>
    <row r="774" spans="1:16" ht="17" thickBot="1" x14ac:dyDescent="0.25">
      <c r="A774" s="11" t="str">
        <f t="shared" si="144"/>
        <v>3</v>
      </c>
      <c r="B774" s="12" t="str">
        <f t="shared" si="145"/>
        <v>3</v>
      </c>
      <c r="C774" s="13" t="str">
        <f t="shared" si="146"/>
        <v>90</v>
      </c>
      <c r="D774" s="13" t="str">
        <f t="shared" si="147"/>
        <v>39</v>
      </c>
      <c r="E774" s="13" t="str">
        <f t="shared" si="148"/>
        <v>34</v>
      </c>
      <c r="F774" s="14" t="str">
        <f t="shared" si="149"/>
        <v>00</v>
      </c>
      <c r="G774" s="18">
        <v>3390393400</v>
      </c>
      <c r="H774" s="15" t="s">
        <v>484</v>
      </c>
      <c r="I774" s="12" t="s">
        <v>13</v>
      </c>
      <c r="K774" t="str">
        <f t="shared" ref="K774:K837" si="150">SUBSTITUTE(G774,".","")</f>
        <v>3390393400</v>
      </c>
      <c r="L774" t="str">
        <f t="shared" ref="L774:L837" si="151">_xlfn.CONCAT("'",K774,"'")</f>
        <v>'3390393400'</v>
      </c>
      <c r="M774" t="str">
        <f t="shared" ref="M774:M837" si="152">_xlfn.CONCAT("'",CLEAN(H774),"'")</f>
        <v>'SERVIÇO DE SELEÇÃO E TREINAMENTO '</v>
      </c>
      <c r="N774" t="str">
        <f t="shared" ref="N774:N837" si="153">IF(TRIM(I774)="Sintética","'N'",IF(TRIM(I774)="Analítica","'S'","*ERR0*"))</f>
        <v>'S'</v>
      </c>
      <c r="O774">
        <f t="shared" ref="O774:O837" si="154">IF(RIGHT(K774,2)&lt;&gt;"00",10,IF(MID(K774,7,2)&lt;&gt;"00",8,IF(MID(K774,5,2)&lt;&gt;"00",6,IF(MID(K774,3,2)&lt;&gt;"00",4,IF(MID(K774,2,1)&lt;&gt;"0",2,IF(LEFT(K774,1)&lt;&gt;"0",1,"*ERR0*"))))))</f>
        <v>8</v>
      </c>
      <c r="P774" t="str">
        <f t="shared" ref="P774:P837" si="155">_xlfn.CONCAT("Insert into CONTA_RECEITA_DESPESA  (VERSION,ATIVO,DATE_CREATED,LAST_UPDATED,TIPO,CODIGO,DESCRICAO,ANALITICO,TAMANHO) values (0,'S',sysdate,sysdate,'D',",L774,",",M774,",",N774,",",O774,");")</f>
        <v>Insert into CONTA_RECEITA_DESPESA  (VERSION,ATIVO,DATE_CREATED,LAST_UPDATED,TIPO,CODIGO,DESCRICAO,ANALITICO,TAMANHO) values (0,'S',sysdate,sysdate,'D','3390393400','SERVIÇO DE SELEÇÃO E TREINAMENTO ','S',8);</v>
      </c>
    </row>
    <row r="775" spans="1:16" ht="17" thickBot="1" x14ac:dyDescent="0.25">
      <c r="A775" s="11" t="str">
        <f t="shared" si="144"/>
        <v>3</v>
      </c>
      <c r="B775" s="12" t="str">
        <f t="shared" si="145"/>
        <v>3</v>
      </c>
      <c r="C775" s="13" t="str">
        <f t="shared" si="146"/>
        <v>90</v>
      </c>
      <c r="D775" s="13" t="str">
        <f t="shared" si="147"/>
        <v>39</v>
      </c>
      <c r="E775" s="13" t="str">
        <f t="shared" si="148"/>
        <v>35</v>
      </c>
      <c r="F775" s="14" t="str">
        <f t="shared" si="149"/>
        <v>00</v>
      </c>
      <c r="G775" s="18">
        <v>3390393500</v>
      </c>
      <c r="H775" s="15" t="s">
        <v>523</v>
      </c>
      <c r="I775" s="12" t="s">
        <v>13</v>
      </c>
      <c r="K775" t="str">
        <f t="shared" si="150"/>
        <v>3390393500</v>
      </c>
      <c r="L775" t="str">
        <f t="shared" si="151"/>
        <v>'3390393500'</v>
      </c>
      <c r="M775" t="str">
        <f t="shared" si="152"/>
        <v>'PRODUÇÕES JORNALÍSTICAS '</v>
      </c>
      <c r="N775" t="str">
        <f t="shared" si="153"/>
        <v>'S'</v>
      </c>
      <c r="O775">
        <f t="shared" si="154"/>
        <v>8</v>
      </c>
      <c r="P775" t="str">
        <f t="shared" si="155"/>
        <v>Insert into CONTA_RECEITA_DESPESA  (VERSION,ATIVO,DATE_CREATED,LAST_UPDATED,TIPO,CODIGO,DESCRICAO,ANALITICO,TAMANHO) values (0,'S',sysdate,sysdate,'D','3390393500','PRODUÇÕES JORNALÍSTICAS ','S',8);</v>
      </c>
    </row>
    <row r="776" spans="1:16" ht="17" thickBot="1" x14ac:dyDescent="0.25">
      <c r="A776" s="11" t="str">
        <f t="shared" si="144"/>
        <v>3</v>
      </c>
      <c r="B776" s="12" t="str">
        <f t="shared" si="145"/>
        <v>3</v>
      </c>
      <c r="C776" s="13" t="str">
        <f t="shared" si="146"/>
        <v>90</v>
      </c>
      <c r="D776" s="13" t="str">
        <f t="shared" si="147"/>
        <v>39</v>
      </c>
      <c r="E776" s="13" t="str">
        <f t="shared" si="148"/>
        <v>36</v>
      </c>
      <c r="F776" s="14" t="str">
        <f t="shared" si="149"/>
        <v>00</v>
      </c>
      <c r="G776" s="18">
        <v>3390393600</v>
      </c>
      <c r="H776" s="15" t="s">
        <v>524</v>
      </c>
      <c r="I776" s="12" t="s">
        <v>13</v>
      </c>
      <c r="K776" t="str">
        <f t="shared" si="150"/>
        <v>3390393600</v>
      </c>
      <c r="L776" t="str">
        <f t="shared" si="151"/>
        <v>'3390393600'</v>
      </c>
      <c r="M776" t="str">
        <f t="shared" si="152"/>
        <v>'SERVIÇO MÉDICO-HOSPITALAR, ODONTOLÓGICO E LABORATORIAL '</v>
      </c>
      <c r="N776" t="str">
        <f t="shared" si="153"/>
        <v>'S'</v>
      </c>
      <c r="O776">
        <f t="shared" si="154"/>
        <v>8</v>
      </c>
      <c r="P776" t="str">
        <f t="shared" si="155"/>
        <v>Insert into CONTA_RECEITA_DESPESA  (VERSION,ATIVO,DATE_CREATED,LAST_UPDATED,TIPO,CODIGO,DESCRICAO,ANALITICO,TAMANHO) values (0,'S',sysdate,sysdate,'D','3390393600','SERVIÇO MÉDICO-HOSPITALAR, ODONTOLÓGICO E LABORATORIAL ','S',8);</v>
      </c>
    </row>
    <row r="777" spans="1:16" ht="17" thickBot="1" x14ac:dyDescent="0.25">
      <c r="A777" s="11" t="str">
        <f t="shared" ref="A777:A840" si="156">MID($G777,1,1)</f>
        <v>3</v>
      </c>
      <c r="B777" s="12" t="str">
        <f t="shared" ref="B777:B840" si="157">MID($G777,2,1)</f>
        <v>3</v>
      </c>
      <c r="C777" s="13" t="str">
        <f t="shared" ref="C777:C840" si="158">MID($G777,3,2)</f>
        <v>90</v>
      </c>
      <c r="D777" s="13" t="str">
        <f t="shared" ref="D777:D840" si="159">MID($G777,5,2)</f>
        <v>39</v>
      </c>
      <c r="E777" s="13" t="str">
        <f t="shared" ref="E777:E840" si="160">MID($G777,7,2)</f>
        <v>37</v>
      </c>
      <c r="F777" s="14" t="str">
        <f t="shared" ref="F777:F840" si="161">MID($G777,9,2)</f>
        <v>00</v>
      </c>
      <c r="G777" s="18">
        <v>3390393700</v>
      </c>
      <c r="H777" s="15" t="s">
        <v>525</v>
      </c>
      <c r="I777" s="12" t="s">
        <v>13</v>
      </c>
      <c r="K777" t="str">
        <f t="shared" si="150"/>
        <v>3390393700</v>
      </c>
      <c r="L777" t="str">
        <f t="shared" si="151"/>
        <v>'3390393700'</v>
      </c>
      <c r="M777" t="str">
        <f t="shared" si="152"/>
        <v>'SERVIÇOS DE ANÁLISES E PESQUISAS CIENTÍFICAS '</v>
      </c>
      <c r="N777" t="str">
        <f t="shared" si="153"/>
        <v>'S'</v>
      </c>
      <c r="O777">
        <f t="shared" si="154"/>
        <v>8</v>
      </c>
      <c r="P777" t="str">
        <f t="shared" si="155"/>
        <v>Insert into CONTA_RECEITA_DESPESA  (VERSION,ATIVO,DATE_CREATED,LAST_UPDATED,TIPO,CODIGO,DESCRICAO,ANALITICO,TAMANHO) values (0,'S',sysdate,sysdate,'D','3390393700','SERVIÇOS DE ANÁLISES E PESQUISAS CIENTÍFICAS ','S',8);</v>
      </c>
    </row>
    <row r="778" spans="1:16" ht="17" thickBot="1" x14ac:dyDescent="0.25">
      <c r="A778" s="11" t="str">
        <f t="shared" si="156"/>
        <v>3</v>
      </c>
      <c r="B778" s="12" t="str">
        <f t="shared" si="157"/>
        <v>3</v>
      </c>
      <c r="C778" s="13" t="str">
        <f t="shared" si="158"/>
        <v>90</v>
      </c>
      <c r="D778" s="13" t="str">
        <f t="shared" si="159"/>
        <v>39</v>
      </c>
      <c r="E778" s="13" t="str">
        <f t="shared" si="160"/>
        <v>38</v>
      </c>
      <c r="F778" s="14" t="str">
        <f t="shared" si="161"/>
        <v>00</v>
      </c>
      <c r="G778" s="18">
        <v>3390393800</v>
      </c>
      <c r="H778" s="15" t="s">
        <v>486</v>
      </c>
      <c r="I778" s="12" t="s">
        <v>13</v>
      </c>
      <c r="K778" t="str">
        <f t="shared" si="150"/>
        <v>3390393800</v>
      </c>
      <c r="L778" t="str">
        <f t="shared" si="151"/>
        <v>'3390393800'</v>
      </c>
      <c r="M778" t="str">
        <f t="shared" si="152"/>
        <v>'SERVIÇOS DE REABILITAÇÃO PROFISSIONAL '</v>
      </c>
      <c r="N778" t="str">
        <f t="shared" si="153"/>
        <v>'S'</v>
      </c>
      <c r="O778">
        <f t="shared" si="154"/>
        <v>8</v>
      </c>
      <c r="P778" t="str">
        <f t="shared" si="155"/>
        <v>Insert into CONTA_RECEITA_DESPESA  (VERSION,ATIVO,DATE_CREATED,LAST_UPDATED,TIPO,CODIGO,DESCRICAO,ANALITICO,TAMANHO) values (0,'S',sysdate,sysdate,'D','3390393800','SERVIÇOS DE REABILITAÇÃO PROFISSIONAL ','S',8);</v>
      </c>
    </row>
    <row r="779" spans="1:16" ht="17" thickBot="1" x14ac:dyDescent="0.25">
      <c r="A779" s="11" t="str">
        <f t="shared" si="156"/>
        <v>3</v>
      </c>
      <c r="B779" s="12" t="str">
        <f t="shared" si="157"/>
        <v>3</v>
      </c>
      <c r="C779" s="13" t="str">
        <f t="shared" si="158"/>
        <v>90</v>
      </c>
      <c r="D779" s="13" t="str">
        <f t="shared" si="159"/>
        <v>39</v>
      </c>
      <c r="E779" s="13" t="str">
        <f t="shared" si="160"/>
        <v>39</v>
      </c>
      <c r="F779" s="14" t="str">
        <f t="shared" si="161"/>
        <v>00</v>
      </c>
      <c r="G779" s="18">
        <v>3390393900</v>
      </c>
      <c r="H779" s="15" t="s">
        <v>526</v>
      </c>
      <c r="I779" s="12" t="s">
        <v>13</v>
      </c>
      <c r="K779" t="str">
        <f t="shared" si="150"/>
        <v>3390393900</v>
      </c>
      <c r="L779" t="str">
        <f t="shared" si="151"/>
        <v>'3390393900'</v>
      </c>
      <c r="M779" t="str">
        <f t="shared" si="152"/>
        <v>'SERVIÇOS DE ASSISTÊNCIA SOCIAL '</v>
      </c>
      <c r="N779" t="str">
        <f t="shared" si="153"/>
        <v>'S'</v>
      </c>
      <c r="O779">
        <f t="shared" si="154"/>
        <v>8</v>
      </c>
      <c r="P779" t="str">
        <f t="shared" si="155"/>
        <v>Insert into CONTA_RECEITA_DESPESA  (VERSION,ATIVO,DATE_CREATED,LAST_UPDATED,TIPO,CODIGO,DESCRICAO,ANALITICO,TAMANHO) values (0,'S',sysdate,sysdate,'D','3390393900','SERVIÇOS DE ASSISTÊNCIA SOCIAL ','S',8);</v>
      </c>
    </row>
    <row r="780" spans="1:16" ht="17" thickBot="1" x14ac:dyDescent="0.25">
      <c r="A780" s="11" t="str">
        <f t="shared" si="156"/>
        <v>3</v>
      </c>
      <c r="B780" s="12" t="str">
        <f t="shared" si="157"/>
        <v>3</v>
      </c>
      <c r="C780" s="13" t="str">
        <f t="shared" si="158"/>
        <v>90</v>
      </c>
      <c r="D780" s="13" t="str">
        <f t="shared" si="159"/>
        <v>39</v>
      </c>
      <c r="E780" s="13" t="str">
        <f t="shared" si="160"/>
        <v>40</v>
      </c>
      <c r="F780" s="14" t="str">
        <f t="shared" si="161"/>
        <v>00</v>
      </c>
      <c r="G780" s="18">
        <v>3390394000</v>
      </c>
      <c r="H780" s="15" t="s">
        <v>527</v>
      </c>
      <c r="I780" s="12" t="s">
        <v>13</v>
      </c>
      <c r="K780" t="str">
        <f t="shared" si="150"/>
        <v>3390394000</v>
      </c>
      <c r="L780" t="str">
        <f t="shared" si="151"/>
        <v>'3390394000'</v>
      </c>
      <c r="M780" t="str">
        <f t="shared" si="152"/>
        <v>'SERVIÇOS DE CRECHES E ASSISTÊNCIA PRÉ-ESCOLAR '</v>
      </c>
      <c r="N780" t="str">
        <f t="shared" si="153"/>
        <v>'S'</v>
      </c>
      <c r="O780">
        <f t="shared" si="154"/>
        <v>8</v>
      </c>
      <c r="P780" t="str">
        <f t="shared" si="155"/>
        <v>Insert into CONTA_RECEITA_DESPESA  (VERSION,ATIVO,DATE_CREATED,LAST_UPDATED,TIPO,CODIGO,DESCRICAO,ANALITICO,TAMANHO) values (0,'S',sysdate,sysdate,'D','3390394000','SERVIÇOS DE CRECHES E ASSISTÊNCIA PRÉ-ESCOLAR ','S',8);</v>
      </c>
    </row>
    <row r="781" spans="1:16" ht="17" thickBot="1" x14ac:dyDescent="0.25">
      <c r="A781" s="11" t="str">
        <f t="shared" si="156"/>
        <v>3</v>
      </c>
      <c r="B781" s="12" t="str">
        <f t="shared" si="157"/>
        <v>3</v>
      </c>
      <c r="C781" s="13" t="str">
        <f t="shared" si="158"/>
        <v>90</v>
      </c>
      <c r="D781" s="13" t="str">
        <f t="shared" si="159"/>
        <v>39</v>
      </c>
      <c r="E781" s="13" t="str">
        <f t="shared" si="160"/>
        <v>41</v>
      </c>
      <c r="F781" s="14" t="str">
        <f t="shared" si="161"/>
        <v>00</v>
      </c>
      <c r="G781" s="18">
        <v>3390394100</v>
      </c>
      <c r="H781" s="15" t="s">
        <v>528</v>
      </c>
      <c r="I781" s="12" t="s">
        <v>13</v>
      </c>
      <c r="K781" t="str">
        <f t="shared" si="150"/>
        <v>3390394100</v>
      </c>
      <c r="L781" t="str">
        <f t="shared" si="151"/>
        <v>'3390394100'</v>
      </c>
      <c r="M781" t="str">
        <f t="shared" si="152"/>
        <v>'SERVIÇOS DE PERÍCIAS MÉDICAS POR BENEFÍCIOS '</v>
      </c>
      <c r="N781" t="str">
        <f t="shared" si="153"/>
        <v>'S'</v>
      </c>
      <c r="O781">
        <f t="shared" si="154"/>
        <v>8</v>
      </c>
      <c r="P781" t="str">
        <f t="shared" si="155"/>
        <v>Insert into CONTA_RECEITA_DESPESA  (VERSION,ATIVO,DATE_CREATED,LAST_UPDATED,TIPO,CODIGO,DESCRICAO,ANALITICO,TAMANHO) values (0,'S',sysdate,sysdate,'D','3390394100','SERVIÇOS DE PERÍCIAS MÉDICAS POR BENEFÍCIOS ','S',8);</v>
      </c>
    </row>
    <row r="782" spans="1:16" ht="17" thickBot="1" x14ac:dyDescent="0.25">
      <c r="A782" s="11" t="str">
        <f t="shared" si="156"/>
        <v>3</v>
      </c>
      <c r="B782" s="12" t="str">
        <f t="shared" si="157"/>
        <v>3</v>
      </c>
      <c r="C782" s="13" t="str">
        <f t="shared" si="158"/>
        <v>90</v>
      </c>
      <c r="D782" s="13" t="str">
        <f t="shared" si="159"/>
        <v>39</v>
      </c>
      <c r="E782" s="13" t="str">
        <f t="shared" si="160"/>
        <v>43</v>
      </c>
      <c r="F782" s="14" t="str">
        <f t="shared" si="161"/>
        <v>00</v>
      </c>
      <c r="G782" s="18">
        <v>3390394300</v>
      </c>
      <c r="H782" s="15" t="s">
        <v>529</v>
      </c>
      <c r="I782" s="12" t="s">
        <v>13</v>
      </c>
      <c r="K782" t="str">
        <f t="shared" si="150"/>
        <v>3390394300</v>
      </c>
      <c r="L782" t="str">
        <f t="shared" si="151"/>
        <v>'3390394300'</v>
      </c>
      <c r="M782" t="str">
        <f t="shared" si="152"/>
        <v>'SERVIÇOS DE ENERGIA ELÉTRICA'</v>
      </c>
      <c r="N782" t="str">
        <f t="shared" si="153"/>
        <v>'S'</v>
      </c>
      <c r="O782">
        <f t="shared" si="154"/>
        <v>8</v>
      </c>
      <c r="P782" t="str">
        <f t="shared" si="155"/>
        <v>Insert into CONTA_RECEITA_DESPESA  (VERSION,ATIVO,DATE_CREATED,LAST_UPDATED,TIPO,CODIGO,DESCRICAO,ANALITICO,TAMANHO) values (0,'S',sysdate,sysdate,'D','3390394300','SERVIÇOS DE ENERGIA ELÉTRICA','S',8);</v>
      </c>
    </row>
    <row r="783" spans="1:16" ht="17" thickBot="1" x14ac:dyDescent="0.25">
      <c r="A783" s="11" t="str">
        <f t="shared" si="156"/>
        <v>3</v>
      </c>
      <c r="B783" s="12" t="str">
        <f t="shared" si="157"/>
        <v>3</v>
      </c>
      <c r="C783" s="13" t="str">
        <f t="shared" si="158"/>
        <v>90</v>
      </c>
      <c r="D783" s="13" t="str">
        <f t="shared" si="159"/>
        <v>39</v>
      </c>
      <c r="E783" s="13" t="str">
        <f t="shared" si="160"/>
        <v>44</v>
      </c>
      <c r="F783" s="14" t="str">
        <f t="shared" si="161"/>
        <v>00</v>
      </c>
      <c r="G783" s="18">
        <v>3390394400</v>
      </c>
      <c r="H783" s="15" t="s">
        <v>530</v>
      </c>
      <c r="I783" s="12" t="s">
        <v>13</v>
      </c>
      <c r="K783" t="str">
        <f t="shared" si="150"/>
        <v>3390394400</v>
      </c>
      <c r="L783" t="str">
        <f t="shared" si="151"/>
        <v>'3390394400'</v>
      </c>
      <c r="M783" t="str">
        <f t="shared" si="152"/>
        <v>'SERVIÇOS DE ÁGUA E ESGOTO'</v>
      </c>
      <c r="N783" t="str">
        <f t="shared" si="153"/>
        <v>'S'</v>
      </c>
      <c r="O783">
        <f t="shared" si="154"/>
        <v>8</v>
      </c>
      <c r="P783" t="str">
        <f t="shared" si="155"/>
        <v>Insert into CONTA_RECEITA_DESPESA  (VERSION,ATIVO,DATE_CREATED,LAST_UPDATED,TIPO,CODIGO,DESCRICAO,ANALITICO,TAMANHO) values (0,'S',sysdate,sysdate,'D','3390394400','SERVIÇOS DE ÁGUA E ESGOTO','S',8);</v>
      </c>
    </row>
    <row r="784" spans="1:16" ht="17" thickBot="1" x14ac:dyDescent="0.25">
      <c r="A784" s="11" t="str">
        <f t="shared" si="156"/>
        <v>3</v>
      </c>
      <c r="B784" s="12" t="str">
        <f t="shared" si="157"/>
        <v>3</v>
      </c>
      <c r="C784" s="13" t="str">
        <f t="shared" si="158"/>
        <v>90</v>
      </c>
      <c r="D784" s="13" t="str">
        <f t="shared" si="159"/>
        <v>39</v>
      </c>
      <c r="E784" s="13" t="str">
        <f t="shared" si="160"/>
        <v>45</v>
      </c>
      <c r="F784" s="14" t="str">
        <f t="shared" si="161"/>
        <v>00</v>
      </c>
      <c r="G784" s="18">
        <v>3390394500</v>
      </c>
      <c r="H784" s="15" t="s">
        <v>531</v>
      </c>
      <c r="I784" s="12" t="s">
        <v>13</v>
      </c>
      <c r="K784" t="str">
        <f t="shared" si="150"/>
        <v>3390394500</v>
      </c>
      <c r="L784" t="str">
        <f t="shared" si="151"/>
        <v>'3390394500'</v>
      </c>
      <c r="M784" t="str">
        <f t="shared" si="152"/>
        <v>'SERVIÇOS DE MANOBRA E PATRULHAMENTO '</v>
      </c>
      <c r="N784" t="str">
        <f t="shared" si="153"/>
        <v>'S'</v>
      </c>
      <c r="O784">
        <f t="shared" si="154"/>
        <v>8</v>
      </c>
      <c r="P784" t="str">
        <f t="shared" si="155"/>
        <v>Insert into CONTA_RECEITA_DESPESA  (VERSION,ATIVO,DATE_CREATED,LAST_UPDATED,TIPO,CODIGO,DESCRICAO,ANALITICO,TAMANHO) values (0,'S',sysdate,sysdate,'D','3390394500','SERVIÇOS DE MANOBRA E PATRULHAMENTO ','S',8);</v>
      </c>
    </row>
    <row r="785" spans="1:16" ht="17" thickBot="1" x14ac:dyDescent="0.25">
      <c r="A785" s="11" t="str">
        <f t="shared" si="156"/>
        <v>3</v>
      </c>
      <c r="B785" s="12" t="str">
        <f t="shared" si="157"/>
        <v>3</v>
      </c>
      <c r="C785" s="13" t="str">
        <f t="shared" si="158"/>
        <v>90</v>
      </c>
      <c r="D785" s="13" t="str">
        <f t="shared" si="159"/>
        <v>39</v>
      </c>
      <c r="E785" s="13" t="str">
        <f t="shared" si="160"/>
        <v>46</v>
      </c>
      <c r="F785" s="14" t="str">
        <f t="shared" si="161"/>
        <v>00</v>
      </c>
      <c r="G785" s="18">
        <v>3390394600</v>
      </c>
      <c r="H785" s="15" t="s">
        <v>532</v>
      </c>
      <c r="I785" s="12" t="s">
        <v>13</v>
      </c>
      <c r="K785" t="str">
        <f t="shared" si="150"/>
        <v>3390394600</v>
      </c>
      <c r="L785" t="str">
        <f t="shared" si="151"/>
        <v>'3390394600'</v>
      </c>
      <c r="M785" t="str">
        <f t="shared" si="152"/>
        <v>'SERVIÇOS DE SOCORRO E SALVAMENTO '</v>
      </c>
      <c r="N785" t="str">
        <f t="shared" si="153"/>
        <v>'S'</v>
      </c>
      <c r="O785">
        <f t="shared" si="154"/>
        <v>8</v>
      </c>
      <c r="P785" t="str">
        <f t="shared" si="155"/>
        <v>Insert into CONTA_RECEITA_DESPESA  (VERSION,ATIVO,DATE_CREATED,LAST_UPDATED,TIPO,CODIGO,DESCRICAO,ANALITICO,TAMANHO) values (0,'S',sysdate,sysdate,'D','3390394600','SERVIÇOS DE SOCORRO E SALVAMENTO ','S',8);</v>
      </c>
    </row>
    <row r="786" spans="1:16" ht="17" thickBot="1" x14ac:dyDescent="0.25">
      <c r="A786" s="11" t="str">
        <f t="shared" si="156"/>
        <v>3</v>
      </c>
      <c r="B786" s="12" t="str">
        <f t="shared" si="157"/>
        <v>3</v>
      </c>
      <c r="C786" s="13" t="str">
        <f t="shared" si="158"/>
        <v>90</v>
      </c>
      <c r="D786" s="13" t="str">
        <f t="shared" si="159"/>
        <v>39</v>
      </c>
      <c r="E786" s="13" t="str">
        <f t="shared" si="160"/>
        <v>47</v>
      </c>
      <c r="F786" s="14" t="str">
        <f t="shared" si="161"/>
        <v>00</v>
      </c>
      <c r="G786" s="18">
        <v>3390394700</v>
      </c>
      <c r="H786" s="15" t="s">
        <v>533</v>
      </c>
      <c r="I786" s="12" t="s">
        <v>13</v>
      </c>
      <c r="K786" t="str">
        <f t="shared" si="150"/>
        <v>3390394700</v>
      </c>
      <c r="L786" t="str">
        <f t="shared" si="151"/>
        <v>'3390394700'</v>
      </c>
      <c r="M786" t="str">
        <f t="shared" si="152"/>
        <v>'SERVIÇOS DE COMUNICAÇÃO EM GERAL'</v>
      </c>
      <c r="N786" t="str">
        <f t="shared" si="153"/>
        <v>'S'</v>
      </c>
      <c r="O786">
        <f t="shared" si="154"/>
        <v>8</v>
      </c>
      <c r="P786" t="str">
        <f t="shared" si="155"/>
        <v>Insert into CONTA_RECEITA_DESPESA  (VERSION,ATIVO,DATE_CREATED,LAST_UPDATED,TIPO,CODIGO,DESCRICAO,ANALITICO,TAMANHO) values (0,'S',sysdate,sysdate,'D','3390394700','SERVIÇOS DE COMUNICAÇÃO EM GERAL','S',8);</v>
      </c>
    </row>
    <row r="787" spans="1:16" ht="17" thickBot="1" x14ac:dyDescent="0.25">
      <c r="A787" s="11" t="str">
        <f t="shared" si="156"/>
        <v>3</v>
      </c>
      <c r="B787" s="12" t="str">
        <f t="shared" si="157"/>
        <v>3</v>
      </c>
      <c r="C787" s="13" t="str">
        <f t="shared" si="158"/>
        <v>90</v>
      </c>
      <c r="D787" s="13" t="str">
        <f t="shared" si="159"/>
        <v>39</v>
      </c>
      <c r="E787" s="13" t="str">
        <f t="shared" si="160"/>
        <v>48</v>
      </c>
      <c r="F787" s="14" t="str">
        <f t="shared" si="161"/>
        <v>00</v>
      </c>
      <c r="G787" s="18">
        <v>3390394800</v>
      </c>
      <c r="H787" s="15" t="s">
        <v>534</v>
      </c>
      <c r="I787" s="12" t="s">
        <v>13</v>
      </c>
      <c r="K787" t="str">
        <f t="shared" si="150"/>
        <v>3390394800</v>
      </c>
      <c r="L787" t="str">
        <f t="shared" si="151"/>
        <v>'3390394800'</v>
      </c>
      <c r="M787" t="str">
        <f t="shared" si="152"/>
        <v>'SERVIÇOS GRÁFICOS '</v>
      </c>
      <c r="N787" t="str">
        <f t="shared" si="153"/>
        <v>'S'</v>
      </c>
      <c r="O787">
        <f t="shared" si="154"/>
        <v>8</v>
      </c>
      <c r="P787" t="str">
        <f t="shared" si="155"/>
        <v>Insert into CONTA_RECEITA_DESPESA  (VERSION,ATIVO,DATE_CREATED,LAST_UPDATED,TIPO,CODIGO,DESCRICAO,ANALITICO,TAMANHO) values (0,'S',sysdate,sysdate,'D','3390394800','SERVIÇOS GRÁFICOS ','S',8);</v>
      </c>
    </row>
    <row r="788" spans="1:16" ht="17" thickBot="1" x14ac:dyDescent="0.25">
      <c r="A788" s="11" t="str">
        <f t="shared" si="156"/>
        <v>3</v>
      </c>
      <c r="B788" s="12" t="str">
        <f t="shared" si="157"/>
        <v>3</v>
      </c>
      <c r="C788" s="13" t="str">
        <f t="shared" si="158"/>
        <v>90</v>
      </c>
      <c r="D788" s="13" t="str">
        <f t="shared" si="159"/>
        <v>39</v>
      </c>
      <c r="E788" s="13" t="str">
        <f t="shared" si="160"/>
        <v>49</v>
      </c>
      <c r="F788" s="14" t="str">
        <f t="shared" si="161"/>
        <v>00</v>
      </c>
      <c r="G788" s="18">
        <v>3390394900</v>
      </c>
      <c r="H788" s="15" t="s">
        <v>535</v>
      </c>
      <c r="I788" s="12" t="s">
        <v>13</v>
      </c>
      <c r="K788" t="str">
        <f t="shared" si="150"/>
        <v>3390394900</v>
      </c>
      <c r="L788" t="str">
        <f t="shared" si="151"/>
        <v>'3390394900'</v>
      </c>
      <c r="M788" t="str">
        <f t="shared" si="152"/>
        <v>'SERVIÇOS DE APOIO AO ENSINO '</v>
      </c>
      <c r="N788" t="str">
        <f t="shared" si="153"/>
        <v>'S'</v>
      </c>
      <c r="O788">
        <f t="shared" si="154"/>
        <v>8</v>
      </c>
      <c r="P788" t="str">
        <f t="shared" si="155"/>
        <v>Insert into CONTA_RECEITA_DESPESA  (VERSION,ATIVO,DATE_CREATED,LAST_UPDATED,TIPO,CODIGO,DESCRICAO,ANALITICO,TAMANHO) values (0,'S',sysdate,sysdate,'D','3390394900','SERVIÇOS DE APOIO AO ENSINO ','S',8);</v>
      </c>
    </row>
    <row r="789" spans="1:16" ht="17" thickBot="1" x14ac:dyDescent="0.25">
      <c r="A789" s="11" t="str">
        <f t="shared" si="156"/>
        <v>3</v>
      </c>
      <c r="B789" s="12" t="str">
        <f t="shared" si="157"/>
        <v>3</v>
      </c>
      <c r="C789" s="13" t="str">
        <f t="shared" si="158"/>
        <v>90</v>
      </c>
      <c r="D789" s="13" t="str">
        <f t="shared" si="159"/>
        <v>39</v>
      </c>
      <c r="E789" s="13" t="str">
        <f t="shared" si="160"/>
        <v>50</v>
      </c>
      <c r="F789" s="14" t="str">
        <f t="shared" si="161"/>
        <v>00</v>
      </c>
      <c r="G789" s="18">
        <v>3390395000</v>
      </c>
      <c r="H789" s="15" t="s">
        <v>536</v>
      </c>
      <c r="I789" s="12" t="s">
        <v>13</v>
      </c>
      <c r="K789" t="str">
        <f t="shared" si="150"/>
        <v>3390395000</v>
      </c>
      <c r="L789" t="str">
        <f t="shared" si="151"/>
        <v>'3390395000'</v>
      </c>
      <c r="M789" t="str">
        <f t="shared" si="152"/>
        <v>'SERVIÇOS MEDICO-HOSPITALAR.,ODONTOLÓGICOS E LABORATORIAIS'</v>
      </c>
      <c r="N789" t="str">
        <f t="shared" si="153"/>
        <v>'S'</v>
      </c>
      <c r="O789">
        <f t="shared" si="154"/>
        <v>8</v>
      </c>
      <c r="P789" t="str">
        <f t="shared" si="155"/>
        <v>Insert into CONTA_RECEITA_DESPESA  (VERSION,ATIVO,DATE_CREATED,LAST_UPDATED,TIPO,CODIGO,DESCRICAO,ANALITICO,TAMANHO) values (0,'S',sysdate,sysdate,'D','3390395000','SERVIÇOS MEDICO-HOSPITALAR.,ODONTOLÓGICOS E LABORATORIAIS','S',8);</v>
      </c>
    </row>
    <row r="790" spans="1:16" ht="17" thickBot="1" x14ac:dyDescent="0.25">
      <c r="A790" s="11" t="str">
        <f t="shared" si="156"/>
        <v>3</v>
      </c>
      <c r="B790" s="12" t="str">
        <f t="shared" si="157"/>
        <v>3</v>
      </c>
      <c r="C790" s="13" t="str">
        <f t="shared" si="158"/>
        <v>90</v>
      </c>
      <c r="D790" s="13" t="str">
        <f t="shared" si="159"/>
        <v>39</v>
      </c>
      <c r="E790" s="13" t="str">
        <f t="shared" si="160"/>
        <v>51</v>
      </c>
      <c r="F790" s="14" t="str">
        <f t="shared" si="161"/>
        <v>00</v>
      </c>
      <c r="G790" s="18">
        <v>3390395100</v>
      </c>
      <c r="H790" s="15" t="s">
        <v>537</v>
      </c>
      <c r="I790" s="12" t="s">
        <v>13</v>
      </c>
      <c r="K790" t="str">
        <f t="shared" si="150"/>
        <v>3390395100</v>
      </c>
      <c r="L790" t="str">
        <f t="shared" si="151"/>
        <v>'3390395100'</v>
      </c>
      <c r="M790" t="str">
        <f t="shared" si="152"/>
        <v>'SERVIÇOS FUNERÁRIOS '</v>
      </c>
      <c r="N790" t="str">
        <f t="shared" si="153"/>
        <v>'S'</v>
      </c>
      <c r="O790">
        <f t="shared" si="154"/>
        <v>8</v>
      </c>
      <c r="P790" t="str">
        <f t="shared" si="155"/>
        <v>Insert into CONTA_RECEITA_DESPESA  (VERSION,ATIVO,DATE_CREATED,LAST_UPDATED,TIPO,CODIGO,DESCRICAO,ANALITICO,TAMANHO) values (0,'S',sysdate,sysdate,'D','3390395100','SERVIÇOS FUNERÁRIOS ','S',8);</v>
      </c>
    </row>
    <row r="791" spans="1:16" ht="17" thickBot="1" x14ac:dyDescent="0.25">
      <c r="A791" s="11" t="str">
        <f t="shared" si="156"/>
        <v>3</v>
      </c>
      <c r="B791" s="12" t="str">
        <f t="shared" si="157"/>
        <v>3</v>
      </c>
      <c r="C791" s="13" t="str">
        <f t="shared" si="158"/>
        <v>90</v>
      </c>
      <c r="D791" s="13" t="str">
        <f t="shared" si="159"/>
        <v>39</v>
      </c>
      <c r="E791" s="13" t="str">
        <f t="shared" si="160"/>
        <v>52</v>
      </c>
      <c r="F791" s="14" t="str">
        <f t="shared" si="161"/>
        <v>00</v>
      </c>
      <c r="G791" s="18">
        <v>3390395200</v>
      </c>
      <c r="H791" s="15" t="s">
        <v>538</v>
      </c>
      <c r="I791" s="12" t="s">
        <v>13</v>
      </c>
      <c r="K791" t="str">
        <f t="shared" si="150"/>
        <v>3390395200</v>
      </c>
      <c r="L791" t="str">
        <f t="shared" si="151"/>
        <v>'3390395200'</v>
      </c>
      <c r="M791" t="str">
        <f t="shared" si="152"/>
        <v>'SERVIÇO DE CONSERVAÇÃO E REBENEFICIAMENTO DE MERCADORIAS '</v>
      </c>
      <c r="N791" t="str">
        <f t="shared" si="153"/>
        <v>'S'</v>
      </c>
      <c r="O791">
        <f t="shared" si="154"/>
        <v>8</v>
      </c>
      <c r="P791" t="str">
        <f t="shared" si="155"/>
        <v>Insert into CONTA_RECEITA_DESPESA  (VERSION,ATIVO,DATE_CREATED,LAST_UPDATED,TIPO,CODIGO,DESCRICAO,ANALITICO,TAMANHO) values (0,'S',sysdate,sysdate,'D','3390395200','SERVIÇO DE CONSERVAÇÃO E REBENEFICIAMENTO DE MERCADORIAS ','S',8);</v>
      </c>
    </row>
    <row r="792" spans="1:16" ht="17" thickBot="1" x14ac:dyDescent="0.25">
      <c r="A792" s="11" t="str">
        <f t="shared" si="156"/>
        <v>3</v>
      </c>
      <c r="B792" s="12" t="str">
        <f t="shared" si="157"/>
        <v>3</v>
      </c>
      <c r="C792" s="13" t="str">
        <f t="shared" si="158"/>
        <v>90</v>
      </c>
      <c r="D792" s="13" t="str">
        <f t="shared" si="159"/>
        <v>39</v>
      </c>
      <c r="E792" s="13" t="str">
        <f t="shared" si="160"/>
        <v>53</v>
      </c>
      <c r="F792" s="14" t="str">
        <f t="shared" si="161"/>
        <v>00</v>
      </c>
      <c r="G792" s="18">
        <v>3390395300</v>
      </c>
      <c r="H792" s="15" t="s">
        <v>489</v>
      </c>
      <c r="I792" s="12" t="s">
        <v>13</v>
      </c>
      <c r="K792" t="str">
        <f t="shared" si="150"/>
        <v>3390395300</v>
      </c>
      <c r="L792" t="str">
        <f t="shared" si="151"/>
        <v>'3390395300'</v>
      </c>
      <c r="M792" t="str">
        <f t="shared" si="152"/>
        <v>'SERVICOS DE ASSISTENCIA SOCIAL'</v>
      </c>
      <c r="N792" t="str">
        <f t="shared" si="153"/>
        <v>'S'</v>
      </c>
      <c r="O792">
        <f t="shared" si="154"/>
        <v>8</v>
      </c>
      <c r="P792" t="str">
        <f t="shared" si="155"/>
        <v>Insert into CONTA_RECEITA_DESPESA  (VERSION,ATIVO,DATE_CREATED,LAST_UPDATED,TIPO,CODIGO,DESCRICAO,ANALITICO,TAMANHO) values (0,'S',sysdate,sysdate,'D','3390395300','SERVICOS DE ASSISTENCIA SOCIAL','S',8);</v>
      </c>
    </row>
    <row r="793" spans="1:16" ht="17" thickBot="1" x14ac:dyDescent="0.25">
      <c r="A793" s="11" t="str">
        <f t="shared" si="156"/>
        <v>3</v>
      </c>
      <c r="B793" s="12" t="str">
        <f t="shared" si="157"/>
        <v>3</v>
      </c>
      <c r="C793" s="13" t="str">
        <f t="shared" si="158"/>
        <v>90</v>
      </c>
      <c r="D793" s="13" t="str">
        <f t="shared" si="159"/>
        <v>39</v>
      </c>
      <c r="E793" s="13" t="str">
        <f t="shared" si="160"/>
        <v>54</v>
      </c>
      <c r="F793" s="14" t="str">
        <f t="shared" si="161"/>
        <v>00</v>
      </c>
      <c r="G793" s="18">
        <v>3390395400</v>
      </c>
      <c r="H793" s="15" t="s">
        <v>539</v>
      </c>
      <c r="I793" s="12" t="s">
        <v>13</v>
      </c>
      <c r="K793" t="str">
        <f t="shared" si="150"/>
        <v>3390395400</v>
      </c>
      <c r="L793" t="str">
        <f t="shared" si="151"/>
        <v>'3390395400'</v>
      </c>
      <c r="M793" t="str">
        <f t="shared" si="152"/>
        <v>'SERVICOS DE CRECHES E ASSIST. PRE-ESCOLAR'</v>
      </c>
      <c r="N793" t="str">
        <f t="shared" si="153"/>
        <v>'S'</v>
      </c>
      <c r="O793">
        <f t="shared" si="154"/>
        <v>8</v>
      </c>
      <c r="P793" t="str">
        <f t="shared" si="155"/>
        <v>Insert into CONTA_RECEITA_DESPESA  (VERSION,ATIVO,DATE_CREATED,LAST_UPDATED,TIPO,CODIGO,DESCRICAO,ANALITICO,TAMANHO) values (0,'S',sysdate,sysdate,'D','3390395400','SERVICOS DE CRECHES E ASSIST. PRE-ESCOLAR','S',8);</v>
      </c>
    </row>
    <row r="794" spans="1:16" ht="17" thickBot="1" x14ac:dyDescent="0.25">
      <c r="A794" s="11" t="str">
        <f t="shared" si="156"/>
        <v>3</v>
      </c>
      <c r="B794" s="12" t="str">
        <f t="shared" si="157"/>
        <v>3</v>
      </c>
      <c r="C794" s="13" t="str">
        <f t="shared" si="158"/>
        <v>90</v>
      </c>
      <c r="D794" s="13" t="str">
        <f t="shared" si="159"/>
        <v>39</v>
      </c>
      <c r="E794" s="13" t="str">
        <f t="shared" si="160"/>
        <v>55</v>
      </c>
      <c r="F794" s="14" t="str">
        <f t="shared" si="161"/>
        <v>00</v>
      </c>
      <c r="G794" s="18">
        <v>3390395500</v>
      </c>
      <c r="H794" s="15" t="s">
        <v>540</v>
      </c>
      <c r="I794" s="12" t="s">
        <v>13</v>
      </c>
      <c r="K794" t="str">
        <f t="shared" si="150"/>
        <v>3390395500</v>
      </c>
      <c r="L794" t="str">
        <f t="shared" si="151"/>
        <v>'3390395500'</v>
      </c>
      <c r="M794" t="str">
        <f t="shared" si="152"/>
        <v>'CONFECÇÃO DE MATERIAL DE ACONDICIONAMENTO E EMBALAGEM '</v>
      </c>
      <c r="N794" t="str">
        <f t="shared" si="153"/>
        <v>'S'</v>
      </c>
      <c r="O794">
        <f t="shared" si="154"/>
        <v>8</v>
      </c>
      <c r="P794" t="str">
        <f t="shared" si="155"/>
        <v>Insert into CONTA_RECEITA_DESPESA  (VERSION,ATIVO,DATE_CREATED,LAST_UPDATED,TIPO,CODIGO,DESCRICAO,ANALITICO,TAMANHO) values (0,'S',sysdate,sysdate,'D','3390395500','CONFECÇÃO DE MATERIAL DE ACONDICIONAMENTO E EMBALAGEM ','S',8);</v>
      </c>
    </row>
    <row r="795" spans="1:16" ht="17" thickBot="1" x14ac:dyDescent="0.25">
      <c r="A795" s="11" t="str">
        <f t="shared" si="156"/>
        <v>3</v>
      </c>
      <c r="B795" s="12" t="str">
        <f t="shared" si="157"/>
        <v>3</v>
      </c>
      <c r="C795" s="13" t="str">
        <f t="shared" si="158"/>
        <v>90</v>
      </c>
      <c r="D795" s="13" t="str">
        <f t="shared" si="159"/>
        <v>39</v>
      </c>
      <c r="E795" s="13" t="str">
        <f t="shared" si="160"/>
        <v>56</v>
      </c>
      <c r="F795" s="14" t="str">
        <f t="shared" si="161"/>
        <v>00</v>
      </c>
      <c r="G795" s="18">
        <v>3390395600</v>
      </c>
      <c r="H795" s="15" t="s">
        <v>541</v>
      </c>
      <c r="I795" s="12" t="s">
        <v>13</v>
      </c>
      <c r="K795" t="str">
        <f t="shared" si="150"/>
        <v>3390395600</v>
      </c>
      <c r="L795" t="str">
        <f t="shared" si="151"/>
        <v>'3390395600'</v>
      </c>
      <c r="M795" t="str">
        <f t="shared" si="152"/>
        <v>'SEGUROS EM GERAL'</v>
      </c>
      <c r="N795" t="str">
        <f t="shared" si="153"/>
        <v>'S'</v>
      </c>
      <c r="O795">
        <f t="shared" si="154"/>
        <v>8</v>
      </c>
      <c r="P795" t="str">
        <f t="shared" si="155"/>
        <v>Insert into CONTA_RECEITA_DESPESA  (VERSION,ATIVO,DATE_CREATED,LAST_UPDATED,TIPO,CODIGO,DESCRICAO,ANALITICO,TAMANHO) values (0,'S',sysdate,sysdate,'D','3390395600','SEGUROS EM GERAL','S',8);</v>
      </c>
    </row>
    <row r="796" spans="1:16" ht="17" thickBot="1" x14ac:dyDescent="0.25">
      <c r="A796" s="11" t="str">
        <f t="shared" si="156"/>
        <v>3</v>
      </c>
      <c r="B796" s="12" t="str">
        <f t="shared" si="157"/>
        <v>3</v>
      </c>
      <c r="C796" s="13" t="str">
        <f t="shared" si="158"/>
        <v>90</v>
      </c>
      <c r="D796" s="13" t="str">
        <f t="shared" si="159"/>
        <v>39</v>
      </c>
      <c r="E796" s="13" t="str">
        <f t="shared" si="160"/>
        <v>57</v>
      </c>
      <c r="F796" s="14" t="str">
        <f t="shared" si="161"/>
        <v>00</v>
      </c>
      <c r="G796" s="18">
        <v>3390395700</v>
      </c>
      <c r="H796" s="15" t="s">
        <v>542</v>
      </c>
      <c r="I796" s="12" t="s">
        <v>13</v>
      </c>
      <c r="K796" t="str">
        <f t="shared" si="150"/>
        <v>3390395700</v>
      </c>
      <c r="L796" t="str">
        <f t="shared" si="151"/>
        <v>'3390395700'</v>
      </c>
      <c r="M796" t="str">
        <f t="shared" si="152"/>
        <v>'TRANSPORTE ESCOLAR '</v>
      </c>
      <c r="N796" t="str">
        <f t="shared" si="153"/>
        <v>'S'</v>
      </c>
      <c r="O796">
        <f t="shared" si="154"/>
        <v>8</v>
      </c>
      <c r="P796" t="str">
        <f t="shared" si="155"/>
        <v>Insert into CONTA_RECEITA_DESPESA  (VERSION,ATIVO,DATE_CREATED,LAST_UPDATED,TIPO,CODIGO,DESCRICAO,ANALITICO,TAMANHO) values (0,'S',sysdate,sysdate,'D','3390395700','TRANSPORTE ESCOLAR ','S',8);</v>
      </c>
    </row>
    <row r="797" spans="1:16" ht="17" thickBot="1" x14ac:dyDescent="0.25">
      <c r="A797" s="11" t="str">
        <f t="shared" si="156"/>
        <v>3</v>
      </c>
      <c r="B797" s="12" t="str">
        <f t="shared" si="157"/>
        <v>3</v>
      </c>
      <c r="C797" s="13" t="str">
        <f t="shared" si="158"/>
        <v>90</v>
      </c>
      <c r="D797" s="13" t="str">
        <f t="shared" si="159"/>
        <v>39</v>
      </c>
      <c r="E797" s="13" t="str">
        <f t="shared" si="160"/>
        <v>58</v>
      </c>
      <c r="F797" s="14" t="str">
        <f t="shared" si="161"/>
        <v>00</v>
      </c>
      <c r="G797" s="18">
        <v>3390395800</v>
      </c>
      <c r="H797" s="15" t="s">
        <v>543</v>
      </c>
      <c r="I797" s="12" t="s">
        <v>13</v>
      </c>
      <c r="K797" t="str">
        <f t="shared" si="150"/>
        <v>3390395800</v>
      </c>
      <c r="L797" t="str">
        <f t="shared" si="151"/>
        <v>'3390395800'</v>
      </c>
      <c r="M797" t="str">
        <f t="shared" si="152"/>
        <v>'FRETES E TRANSPORTES DE ENCOMENDAS '</v>
      </c>
      <c r="N797" t="str">
        <f t="shared" si="153"/>
        <v>'S'</v>
      </c>
      <c r="O797">
        <f t="shared" si="154"/>
        <v>8</v>
      </c>
      <c r="P797" t="str">
        <f t="shared" si="155"/>
        <v>Insert into CONTA_RECEITA_DESPESA  (VERSION,ATIVO,DATE_CREATED,LAST_UPDATED,TIPO,CODIGO,DESCRICAO,ANALITICO,TAMANHO) values (0,'S',sysdate,sysdate,'D','3390395800','FRETES E TRANSPORTES DE ENCOMENDAS ','S',8);</v>
      </c>
    </row>
    <row r="798" spans="1:16" ht="17" thickBot="1" x14ac:dyDescent="0.25">
      <c r="A798" s="11" t="str">
        <f t="shared" si="156"/>
        <v>3</v>
      </c>
      <c r="B798" s="12" t="str">
        <f t="shared" si="157"/>
        <v>3</v>
      </c>
      <c r="C798" s="13" t="str">
        <f t="shared" si="158"/>
        <v>90</v>
      </c>
      <c r="D798" s="13" t="str">
        <f t="shared" si="159"/>
        <v>39</v>
      </c>
      <c r="E798" s="13" t="str">
        <f t="shared" si="160"/>
        <v>59</v>
      </c>
      <c r="F798" s="14" t="str">
        <f t="shared" si="161"/>
        <v>00</v>
      </c>
      <c r="G798" s="18">
        <v>3390395900</v>
      </c>
      <c r="H798" s="15" t="s">
        <v>544</v>
      </c>
      <c r="I798" s="12" t="s">
        <v>13</v>
      </c>
      <c r="K798" t="str">
        <f t="shared" si="150"/>
        <v>3390395900</v>
      </c>
      <c r="L798" t="str">
        <f t="shared" si="151"/>
        <v>'3390395900'</v>
      </c>
      <c r="M798" t="str">
        <f t="shared" si="152"/>
        <v>'CLASSIFICAÇÃO DE PRODUTOS '</v>
      </c>
      <c r="N798" t="str">
        <f t="shared" si="153"/>
        <v>'S'</v>
      </c>
      <c r="O798">
        <f t="shared" si="154"/>
        <v>8</v>
      </c>
      <c r="P798" t="str">
        <f t="shared" si="155"/>
        <v>Insert into CONTA_RECEITA_DESPESA  (VERSION,ATIVO,DATE_CREATED,LAST_UPDATED,TIPO,CODIGO,DESCRICAO,ANALITICO,TAMANHO) values (0,'S',sysdate,sysdate,'D','3390395900','CLASSIFICAÇÃO DE PRODUTOS ','S',8);</v>
      </c>
    </row>
    <row r="799" spans="1:16" ht="17" thickBot="1" x14ac:dyDescent="0.25">
      <c r="A799" s="11" t="str">
        <f t="shared" si="156"/>
        <v>3</v>
      </c>
      <c r="B799" s="12" t="str">
        <f t="shared" si="157"/>
        <v>3</v>
      </c>
      <c r="C799" s="13" t="str">
        <f t="shared" si="158"/>
        <v>90</v>
      </c>
      <c r="D799" s="13" t="str">
        <f t="shared" si="159"/>
        <v>39</v>
      </c>
      <c r="E799" s="13" t="str">
        <f t="shared" si="160"/>
        <v>60</v>
      </c>
      <c r="F799" s="14" t="str">
        <f t="shared" si="161"/>
        <v>00</v>
      </c>
      <c r="G799" s="18">
        <v>3390396000</v>
      </c>
      <c r="H799" s="15" t="s">
        <v>545</v>
      </c>
      <c r="I799" s="12" t="s">
        <v>13</v>
      </c>
      <c r="K799" t="str">
        <f t="shared" si="150"/>
        <v>3390396000</v>
      </c>
      <c r="L799" t="str">
        <f t="shared" si="151"/>
        <v>'3390396000'</v>
      </c>
      <c r="M799" t="str">
        <f t="shared" si="152"/>
        <v>'SERVIÇOS BANCÁRIOS'</v>
      </c>
      <c r="N799" t="str">
        <f t="shared" si="153"/>
        <v>'S'</v>
      </c>
      <c r="O799">
        <f t="shared" si="154"/>
        <v>8</v>
      </c>
      <c r="P799" t="str">
        <f t="shared" si="155"/>
        <v>Insert into CONTA_RECEITA_DESPESA  (VERSION,ATIVO,DATE_CREATED,LAST_UPDATED,TIPO,CODIGO,DESCRICAO,ANALITICO,TAMANHO) values (0,'S',sysdate,sysdate,'D','3390396000','SERVIÇOS BANCÁRIOS','S',8);</v>
      </c>
    </row>
    <row r="800" spans="1:16" ht="17" thickBot="1" x14ac:dyDescent="0.25">
      <c r="A800" s="11" t="str">
        <f t="shared" si="156"/>
        <v>3</v>
      </c>
      <c r="B800" s="12" t="str">
        <f t="shared" si="157"/>
        <v>3</v>
      </c>
      <c r="C800" s="13" t="str">
        <f t="shared" si="158"/>
        <v>90</v>
      </c>
      <c r="D800" s="13" t="str">
        <f t="shared" si="159"/>
        <v>39</v>
      </c>
      <c r="E800" s="13" t="str">
        <f t="shared" si="160"/>
        <v>62</v>
      </c>
      <c r="F800" s="14" t="str">
        <f t="shared" si="161"/>
        <v>00</v>
      </c>
      <c r="G800" s="18">
        <v>3390396200</v>
      </c>
      <c r="H800" s="15" t="s">
        <v>546</v>
      </c>
      <c r="I800" s="12" t="s">
        <v>13</v>
      </c>
      <c r="K800" t="str">
        <f t="shared" si="150"/>
        <v>3390396200</v>
      </c>
      <c r="L800" t="str">
        <f t="shared" si="151"/>
        <v>'3390396200'</v>
      </c>
      <c r="M800" t="str">
        <f t="shared" si="152"/>
        <v>'SERVIÇO DE APOIO ADMINISTRATIVO, TÉCNICO E OPERACIONAL '</v>
      </c>
      <c r="N800" t="str">
        <f t="shared" si="153"/>
        <v>'S'</v>
      </c>
      <c r="O800">
        <f t="shared" si="154"/>
        <v>8</v>
      </c>
      <c r="P800" t="str">
        <f t="shared" si="155"/>
        <v>Insert into CONTA_RECEITA_DESPESA  (VERSION,ATIVO,DATE_CREATED,LAST_UPDATED,TIPO,CODIGO,DESCRICAO,ANALITICO,TAMANHO) values (0,'S',sysdate,sysdate,'D','3390396200','SERVIÇO DE APOIO ADMINISTRATIVO, TÉCNICO E OPERACIONAL ','S',8);</v>
      </c>
    </row>
    <row r="801" spans="1:16" ht="17" thickBot="1" x14ac:dyDescent="0.25">
      <c r="A801" s="11" t="str">
        <f t="shared" si="156"/>
        <v>3</v>
      </c>
      <c r="B801" s="12" t="str">
        <f t="shared" si="157"/>
        <v>3</v>
      </c>
      <c r="C801" s="13" t="str">
        <f t="shared" si="158"/>
        <v>90</v>
      </c>
      <c r="D801" s="13" t="str">
        <f t="shared" si="159"/>
        <v>39</v>
      </c>
      <c r="E801" s="13" t="str">
        <f t="shared" si="160"/>
        <v>63</v>
      </c>
      <c r="F801" s="14" t="str">
        <f t="shared" si="161"/>
        <v>00</v>
      </c>
      <c r="G801" s="18">
        <v>3390396300</v>
      </c>
      <c r="H801" s="15" t="s">
        <v>547</v>
      </c>
      <c r="I801" s="12" t="s">
        <v>13</v>
      </c>
      <c r="K801" t="str">
        <f t="shared" si="150"/>
        <v>3390396300</v>
      </c>
      <c r="L801" t="str">
        <f t="shared" si="151"/>
        <v>'3390396300'</v>
      </c>
      <c r="M801" t="str">
        <f t="shared" si="152"/>
        <v>'HOSPEDAGENS '</v>
      </c>
      <c r="N801" t="str">
        <f t="shared" si="153"/>
        <v>'S'</v>
      </c>
      <c r="O801">
        <f t="shared" si="154"/>
        <v>8</v>
      </c>
      <c r="P801" t="str">
        <f t="shared" si="155"/>
        <v>Insert into CONTA_RECEITA_DESPESA  (VERSION,ATIVO,DATE_CREATED,LAST_UPDATED,TIPO,CODIGO,DESCRICAO,ANALITICO,TAMANHO) values (0,'S',sysdate,sysdate,'D','3390396300','HOSPEDAGENS ','S',8);</v>
      </c>
    </row>
    <row r="802" spans="1:16" ht="17" thickBot="1" x14ac:dyDescent="0.25">
      <c r="A802" s="11" t="str">
        <f t="shared" si="156"/>
        <v>3</v>
      </c>
      <c r="B802" s="12" t="str">
        <f t="shared" si="157"/>
        <v>3</v>
      </c>
      <c r="C802" s="13" t="str">
        <f t="shared" si="158"/>
        <v>90</v>
      </c>
      <c r="D802" s="13" t="str">
        <f t="shared" si="159"/>
        <v>39</v>
      </c>
      <c r="E802" s="13" t="str">
        <f t="shared" si="160"/>
        <v>64</v>
      </c>
      <c r="F802" s="14" t="str">
        <f t="shared" si="161"/>
        <v>00</v>
      </c>
      <c r="G802" s="18">
        <v>3390396400</v>
      </c>
      <c r="H802" s="15" t="s">
        <v>548</v>
      </c>
      <c r="I802" s="12" t="s">
        <v>13</v>
      </c>
      <c r="K802" t="str">
        <f t="shared" si="150"/>
        <v>3390396400</v>
      </c>
      <c r="L802" t="str">
        <f t="shared" si="151"/>
        <v>'3390396400'</v>
      </c>
      <c r="M802" t="str">
        <f t="shared" si="152"/>
        <v>'SERVIÇOS DE PERÍCIA MÉDICA/ODONTOLÓGICA P/BENEFÍCIOS'</v>
      </c>
      <c r="N802" t="str">
        <f t="shared" si="153"/>
        <v>'S'</v>
      </c>
      <c r="O802">
        <f t="shared" si="154"/>
        <v>8</v>
      </c>
      <c r="P802" t="str">
        <f t="shared" si="155"/>
        <v>Insert into CONTA_RECEITA_DESPESA  (VERSION,ATIVO,DATE_CREATED,LAST_UPDATED,TIPO,CODIGO,DESCRICAO,ANALITICO,TAMANHO) values (0,'S',sysdate,sysdate,'D','3390396400','SERVIÇOS DE PERÍCIA MÉDICA/ODONTOLÓGICA P/BENEFÍCIOS','S',8);</v>
      </c>
    </row>
    <row r="803" spans="1:16" ht="17" thickBot="1" x14ac:dyDescent="0.25">
      <c r="A803" s="11" t="str">
        <f t="shared" si="156"/>
        <v>3</v>
      </c>
      <c r="B803" s="12" t="str">
        <f t="shared" si="157"/>
        <v>3</v>
      </c>
      <c r="C803" s="13" t="str">
        <f t="shared" si="158"/>
        <v>90</v>
      </c>
      <c r="D803" s="13" t="str">
        <f t="shared" si="159"/>
        <v>39</v>
      </c>
      <c r="E803" s="13" t="str">
        <f t="shared" si="160"/>
        <v>65</v>
      </c>
      <c r="F803" s="14" t="str">
        <f t="shared" si="161"/>
        <v>00</v>
      </c>
      <c r="G803" s="18">
        <v>3390396500</v>
      </c>
      <c r="H803" s="15" t="s">
        <v>549</v>
      </c>
      <c r="I803" s="12" t="s">
        <v>13</v>
      </c>
      <c r="K803" t="str">
        <f t="shared" si="150"/>
        <v>3390396500</v>
      </c>
      <c r="L803" t="str">
        <f t="shared" si="151"/>
        <v>'3390396500'</v>
      </c>
      <c r="M803" t="str">
        <f t="shared" si="152"/>
        <v>'SERVICOS DE APOIO AO ENSINO'</v>
      </c>
      <c r="N803" t="str">
        <f t="shared" si="153"/>
        <v>'S'</v>
      </c>
      <c r="O803">
        <f t="shared" si="154"/>
        <v>8</v>
      </c>
      <c r="P803" t="str">
        <f t="shared" si="155"/>
        <v>Insert into CONTA_RECEITA_DESPESA  (VERSION,ATIVO,DATE_CREATED,LAST_UPDATED,TIPO,CODIGO,DESCRICAO,ANALITICO,TAMANHO) values (0,'S',sysdate,sysdate,'D','3390396500','SERVICOS DE APOIO AO ENSINO','S',8);</v>
      </c>
    </row>
    <row r="804" spans="1:16" ht="17" thickBot="1" x14ac:dyDescent="0.25">
      <c r="A804" s="11" t="str">
        <f t="shared" si="156"/>
        <v>3</v>
      </c>
      <c r="B804" s="12" t="str">
        <f t="shared" si="157"/>
        <v>3</v>
      </c>
      <c r="C804" s="13" t="str">
        <f t="shared" si="158"/>
        <v>90</v>
      </c>
      <c r="D804" s="13" t="str">
        <f t="shared" si="159"/>
        <v>39</v>
      </c>
      <c r="E804" s="13" t="str">
        <f t="shared" si="160"/>
        <v>66</v>
      </c>
      <c r="F804" s="14" t="str">
        <f t="shared" si="161"/>
        <v>00</v>
      </c>
      <c r="G804" s="18">
        <v>3390396600</v>
      </c>
      <c r="H804" s="15" t="s">
        <v>550</v>
      </c>
      <c r="I804" s="12" t="s">
        <v>13</v>
      </c>
      <c r="K804" t="str">
        <f t="shared" si="150"/>
        <v>3390396600</v>
      </c>
      <c r="L804" t="str">
        <f t="shared" si="151"/>
        <v>'3390396600'</v>
      </c>
      <c r="M804" t="str">
        <f t="shared" si="152"/>
        <v>'SERVIÇOS EM ITENS REPARÁVEIS DE AVIAÇÃO'</v>
      </c>
      <c r="N804" t="str">
        <f t="shared" si="153"/>
        <v>'S'</v>
      </c>
      <c r="O804">
        <f t="shared" si="154"/>
        <v>8</v>
      </c>
      <c r="P804" t="str">
        <f t="shared" si="155"/>
        <v>Insert into CONTA_RECEITA_DESPESA  (VERSION,ATIVO,DATE_CREATED,LAST_UPDATED,TIPO,CODIGO,DESCRICAO,ANALITICO,TAMANHO) values (0,'S',sysdate,sysdate,'D','3390396600','SERVIÇOS EM ITENS REPARÁVEIS DE AVIAÇÃO','S',8);</v>
      </c>
    </row>
    <row r="805" spans="1:16" ht="17" thickBot="1" x14ac:dyDescent="0.25">
      <c r="A805" s="11" t="str">
        <f t="shared" si="156"/>
        <v>3</v>
      </c>
      <c r="B805" s="12" t="str">
        <f t="shared" si="157"/>
        <v>3</v>
      </c>
      <c r="C805" s="13" t="str">
        <f t="shared" si="158"/>
        <v>90</v>
      </c>
      <c r="D805" s="13" t="str">
        <f t="shared" si="159"/>
        <v>39</v>
      </c>
      <c r="E805" s="13" t="str">
        <f t="shared" si="160"/>
        <v>67</v>
      </c>
      <c r="F805" s="14" t="str">
        <f t="shared" si="161"/>
        <v>00</v>
      </c>
      <c r="G805" s="18">
        <v>3390396700</v>
      </c>
      <c r="H805" s="15" t="s">
        <v>551</v>
      </c>
      <c r="I805" s="12" t="s">
        <v>13</v>
      </c>
      <c r="K805" t="str">
        <f t="shared" si="150"/>
        <v>3390396700</v>
      </c>
      <c r="L805" t="str">
        <f t="shared" si="151"/>
        <v>'3390396700'</v>
      </c>
      <c r="M805" t="str">
        <f t="shared" si="152"/>
        <v>'SERVIÇOS RELACIONADOS À INDUSTRIALIZAÇÃO AEROESPACIAL '</v>
      </c>
      <c r="N805" t="str">
        <f t="shared" si="153"/>
        <v>'S'</v>
      </c>
      <c r="O805">
        <f t="shared" si="154"/>
        <v>8</v>
      </c>
      <c r="P805" t="str">
        <f t="shared" si="155"/>
        <v>Insert into CONTA_RECEITA_DESPESA  (VERSION,ATIVO,DATE_CREATED,LAST_UPDATED,TIPO,CODIGO,DESCRICAO,ANALITICO,TAMANHO) values (0,'S',sysdate,sysdate,'D','3390396700','SERVIÇOS RELACIONADOS À INDUSTRIALIZAÇÃO AEROESPACIAL ','S',8);</v>
      </c>
    </row>
    <row r="806" spans="1:16" ht="17" thickBot="1" x14ac:dyDescent="0.25">
      <c r="A806" s="11" t="str">
        <f t="shared" si="156"/>
        <v>3</v>
      </c>
      <c r="B806" s="12" t="str">
        <f t="shared" si="157"/>
        <v>3</v>
      </c>
      <c r="C806" s="13" t="str">
        <f t="shared" si="158"/>
        <v>90</v>
      </c>
      <c r="D806" s="13" t="str">
        <f t="shared" si="159"/>
        <v>39</v>
      </c>
      <c r="E806" s="13" t="str">
        <f t="shared" si="160"/>
        <v>68</v>
      </c>
      <c r="F806" s="14" t="str">
        <f t="shared" si="161"/>
        <v>00</v>
      </c>
      <c r="G806" s="18">
        <v>3390396800</v>
      </c>
      <c r="H806" s="15" t="s">
        <v>552</v>
      </c>
      <c r="I806" s="12" t="s">
        <v>13</v>
      </c>
      <c r="K806" t="str">
        <f t="shared" si="150"/>
        <v>3390396800</v>
      </c>
      <c r="L806" t="str">
        <f t="shared" si="151"/>
        <v>'3390396800'</v>
      </c>
      <c r="M806" t="str">
        <f t="shared" si="152"/>
        <v>'SERVIÇOS DE CÓPIAS E REPRODUÇÃO DE DOCUMENTOS'</v>
      </c>
      <c r="N806" t="str">
        <f t="shared" si="153"/>
        <v>'S'</v>
      </c>
      <c r="O806">
        <f t="shared" si="154"/>
        <v>8</v>
      </c>
      <c r="P806" t="str">
        <f t="shared" si="155"/>
        <v>Insert into CONTA_RECEITA_DESPESA  (VERSION,ATIVO,DATE_CREATED,LAST_UPDATED,TIPO,CODIGO,DESCRICAO,ANALITICO,TAMANHO) values (0,'S',sysdate,sysdate,'D','3390396800','SERVIÇOS DE CÓPIAS E REPRODUÇÃO DE DOCUMENTOS','S',8);</v>
      </c>
    </row>
    <row r="807" spans="1:16" ht="17" thickBot="1" x14ac:dyDescent="0.25">
      <c r="A807" s="11" t="str">
        <f t="shared" si="156"/>
        <v>3</v>
      </c>
      <c r="B807" s="12" t="str">
        <f t="shared" si="157"/>
        <v>3</v>
      </c>
      <c r="C807" s="13" t="str">
        <f t="shared" si="158"/>
        <v>90</v>
      </c>
      <c r="D807" s="13" t="str">
        <f t="shared" si="159"/>
        <v>39</v>
      </c>
      <c r="E807" s="13" t="str">
        <f t="shared" si="160"/>
        <v>69</v>
      </c>
      <c r="F807" s="14" t="str">
        <f t="shared" si="161"/>
        <v>00</v>
      </c>
      <c r="G807" s="18">
        <v>3390396900</v>
      </c>
      <c r="H807" s="15" t="s">
        <v>553</v>
      </c>
      <c r="I807" s="12" t="s">
        <v>13</v>
      </c>
      <c r="K807" t="str">
        <f t="shared" si="150"/>
        <v>3390396900</v>
      </c>
      <c r="L807" t="str">
        <f t="shared" si="151"/>
        <v>'3390396900'</v>
      </c>
      <c r="M807" t="str">
        <f t="shared" si="152"/>
        <v>'MANUTENÇÃO DE REPARTIÇÕES – SERVIÇO EXTERIOR '</v>
      </c>
      <c r="N807" t="str">
        <f t="shared" si="153"/>
        <v>'S'</v>
      </c>
      <c r="O807">
        <f t="shared" si="154"/>
        <v>8</v>
      </c>
      <c r="P807" t="str">
        <f t="shared" si="155"/>
        <v>Insert into CONTA_RECEITA_DESPESA  (VERSION,ATIVO,DATE_CREATED,LAST_UPDATED,TIPO,CODIGO,DESCRICAO,ANALITICO,TAMANHO) values (0,'S',sysdate,sysdate,'D','3390396900','MANUTENÇÃO DE REPARTIÇÕES – SERVIÇO EXTERIOR ','S',8);</v>
      </c>
    </row>
    <row r="808" spans="1:16" ht="17" thickBot="1" x14ac:dyDescent="0.25">
      <c r="A808" s="11" t="str">
        <f t="shared" si="156"/>
        <v>3</v>
      </c>
      <c r="B808" s="12" t="str">
        <f t="shared" si="157"/>
        <v>3</v>
      </c>
      <c r="C808" s="13" t="str">
        <f t="shared" si="158"/>
        <v>90</v>
      </c>
      <c r="D808" s="13" t="str">
        <f t="shared" si="159"/>
        <v>39</v>
      </c>
      <c r="E808" s="13" t="str">
        <f t="shared" si="160"/>
        <v>70</v>
      </c>
      <c r="F808" s="14" t="str">
        <f t="shared" si="161"/>
        <v>00</v>
      </c>
      <c r="G808" s="18">
        <v>3390397000</v>
      </c>
      <c r="H808" s="15" t="s">
        <v>919</v>
      </c>
      <c r="I808" s="12" t="s">
        <v>13</v>
      </c>
      <c r="K808" t="str">
        <f t="shared" si="150"/>
        <v>3390397000</v>
      </c>
      <c r="L808" t="str">
        <f t="shared" si="151"/>
        <v>'3390397000'</v>
      </c>
      <c r="M808" t="str">
        <f t="shared" si="152"/>
        <v>'CONFECÇÃO DE UNIFORMES, BANDEIRAS E FLAMULAS'</v>
      </c>
      <c r="N808" t="str">
        <f t="shared" si="153"/>
        <v>'S'</v>
      </c>
      <c r="O808">
        <f t="shared" si="154"/>
        <v>8</v>
      </c>
      <c r="P808" t="str">
        <f t="shared" si="155"/>
        <v>Insert into CONTA_RECEITA_DESPESA  (VERSION,ATIVO,DATE_CREATED,LAST_UPDATED,TIPO,CODIGO,DESCRICAO,ANALITICO,TAMANHO) values (0,'S',sysdate,sysdate,'D','3390397000','CONFECÇÃO DE UNIFORMES, BANDEIRAS E FLAMULAS','S',8);</v>
      </c>
    </row>
    <row r="809" spans="1:16" ht="17" thickBot="1" x14ac:dyDescent="0.25">
      <c r="A809" s="11" t="str">
        <f t="shared" si="156"/>
        <v>3</v>
      </c>
      <c r="B809" s="12" t="str">
        <f t="shared" si="157"/>
        <v>3</v>
      </c>
      <c r="C809" s="13" t="str">
        <f t="shared" si="158"/>
        <v>90</v>
      </c>
      <c r="D809" s="13" t="str">
        <f t="shared" si="159"/>
        <v>39</v>
      </c>
      <c r="E809" s="13" t="str">
        <f t="shared" si="160"/>
        <v>72</v>
      </c>
      <c r="F809" s="14" t="str">
        <f t="shared" si="161"/>
        <v>00</v>
      </c>
      <c r="G809" s="18">
        <v>3390397200</v>
      </c>
      <c r="H809" s="15" t="s">
        <v>555</v>
      </c>
      <c r="I809" s="12" t="s">
        <v>13</v>
      </c>
      <c r="K809" t="str">
        <f t="shared" si="150"/>
        <v>3390397200</v>
      </c>
      <c r="L809" t="str">
        <f t="shared" si="151"/>
        <v>'3390397200'</v>
      </c>
      <c r="M809" t="str">
        <f t="shared" si="152"/>
        <v>'VALE-TRANSPORTE'</v>
      </c>
      <c r="N809" t="str">
        <f t="shared" si="153"/>
        <v>'S'</v>
      </c>
      <c r="O809">
        <f t="shared" si="154"/>
        <v>8</v>
      </c>
      <c r="P809" t="str">
        <f t="shared" si="155"/>
        <v>Insert into CONTA_RECEITA_DESPESA  (VERSION,ATIVO,DATE_CREATED,LAST_UPDATED,TIPO,CODIGO,DESCRICAO,ANALITICO,TAMANHO) values (0,'S',sysdate,sysdate,'D','3390397200','VALE-TRANSPORTE','S',8);</v>
      </c>
    </row>
    <row r="810" spans="1:16" ht="17" thickBot="1" x14ac:dyDescent="0.25">
      <c r="A810" s="11" t="str">
        <f t="shared" si="156"/>
        <v>3</v>
      </c>
      <c r="B810" s="12" t="str">
        <f t="shared" si="157"/>
        <v>3</v>
      </c>
      <c r="C810" s="13" t="str">
        <f t="shared" si="158"/>
        <v>90</v>
      </c>
      <c r="D810" s="13" t="str">
        <f t="shared" si="159"/>
        <v>39</v>
      </c>
      <c r="E810" s="13" t="str">
        <f t="shared" si="160"/>
        <v>73</v>
      </c>
      <c r="F810" s="14" t="str">
        <f t="shared" si="161"/>
        <v>00</v>
      </c>
      <c r="G810" s="18">
        <v>3390397300</v>
      </c>
      <c r="H810" s="15" t="s">
        <v>556</v>
      </c>
      <c r="I810" s="12" t="s">
        <v>13</v>
      </c>
      <c r="K810" t="str">
        <f t="shared" si="150"/>
        <v>3390397300</v>
      </c>
      <c r="L810" t="str">
        <f t="shared" si="151"/>
        <v>'3390397300'</v>
      </c>
      <c r="M810" t="str">
        <f t="shared" si="152"/>
        <v>'LOCAÇÃO DE VEÍCULOS PARA TRANSPORTE DE CARGAS'</v>
      </c>
      <c r="N810" t="str">
        <f t="shared" si="153"/>
        <v>'S'</v>
      </c>
      <c r="O810">
        <f t="shared" si="154"/>
        <v>8</v>
      </c>
      <c r="P810" t="str">
        <f t="shared" si="155"/>
        <v>Insert into CONTA_RECEITA_DESPESA  (VERSION,ATIVO,DATE_CREATED,LAST_UPDATED,TIPO,CODIGO,DESCRICAO,ANALITICO,TAMANHO) values (0,'S',sysdate,sysdate,'D','3390397300','LOCAÇÃO DE VEÍCULOS PARA TRANSPORTE DE CARGAS','S',8);</v>
      </c>
    </row>
    <row r="811" spans="1:16" ht="17" thickBot="1" x14ac:dyDescent="0.25">
      <c r="A811" s="11" t="str">
        <f t="shared" si="156"/>
        <v>3</v>
      </c>
      <c r="B811" s="12" t="str">
        <f t="shared" si="157"/>
        <v>3</v>
      </c>
      <c r="C811" s="13" t="str">
        <f t="shared" si="158"/>
        <v>90</v>
      </c>
      <c r="D811" s="13" t="str">
        <f t="shared" si="159"/>
        <v>39</v>
      </c>
      <c r="E811" s="13" t="str">
        <f t="shared" si="160"/>
        <v>77</v>
      </c>
      <c r="F811" s="14" t="str">
        <f t="shared" si="161"/>
        <v>00</v>
      </c>
      <c r="G811" s="18">
        <v>3390397700</v>
      </c>
      <c r="H811" s="15" t="s">
        <v>557</v>
      </c>
      <c r="I811" s="12" t="s">
        <v>13</v>
      </c>
      <c r="K811" t="str">
        <f t="shared" si="150"/>
        <v>3390397700</v>
      </c>
      <c r="L811" t="str">
        <f t="shared" si="151"/>
        <v>'3390397700'</v>
      </c>
      <c r="M811" t="str">
        <f t="shared" si="152"/>
        <v>'VIGILANCIA OSTENSIVA/MONITORADA'</v>
      </c>
      <c r="N811" t="str">
        <f t="shared" si="153"/>
        <v>'S'</v>
      </c>
      <c r="O811">
        <f t="shared" si="154"/>
        <v>8</v>
      </c>
      <c r="P811" t="str">
        <f t="shared" si="155"/>
        <v>Insert into CONTA_RECEITA_DESPESA  (VERSION,ATIVO,DATE_CREATED,LAST_UPDATED,TIPO,CODIGO,DESCRICAO,ANALITICO,TAMANHO) values (0,'S',sysdate,sysdate,'D','3390397700','VIGILANCIA OSTENSIVA/MONITORADA','S',8);</v>
      </c>
    </row>
    <row r="812" spans="1:16" ht="17" thickBot="1" x14ac:dyDescent="0.25">
      <c r="A812" s="11" t="str">
        <f t="shared" si="156"/>
        <v>3</v>
      </c>
      <c r="B812" s="12" t="str">
        <f t="shared" si="157"/>
        <v>3</v>
      </c>
      <c r="C812" s="13" t="str">
        <f t="shared" si="158"/>
        <v>90</v>
      </c>
      <c r="D812" s="13" t="str">
        <f t="shared" si="159"/>
        <v>39</v>
      </c>
      <c r="E812" s="13" t="str">
        <f t="shared" si="160"/>
        <v>78</v>
      </c>
      <c r="F812" s="14" t="str">
        <f t="shared" si="161"/>
        <v>00</v>
      </c>
      <c r="G812" s="18">
        <v>3390397800</v>
      </c>
      <c r="H812" s="15" t="s">
        <v>558</v>
      </c>
      <c r="I812" s="12" t="s">
        <v>13</v>
      </c>
      <c r="K812" t="str">
        <f t="shared" si="150"/>
        <v>3390397800</v>
      </c>
      <c r="L812" t="str">
        <f t="shared" si="151"/>
        <v>'3390397800'</v>
      </c>
      <c r="M812" t="str">
        <f t="shared" si="152"/>
        <v>'LIMPEZA E CONSERVACAO'</v>
      </c>
      <c r="N812" t="str">
        <f t="shared" si="153"/>
        <v>'S'</v>
      </c>
      <c r="O812">
        <f t="shared" si="154"/>
        <v>8</v>
      </c>
      <c r="P812" t="str">
        <f t="shared" si="155"/>
        <v>Insert into CONTA_RECEITA_DESPESA  (VERSION,ATIVO,DATE_CREATED,LAST_UPDATED,TIPO,CODIGO,DESCRICAO,ANALITICO,TAMANHO) values (0,'S',sysdate,sysdate,'D','3390397800','LIMPEZA E CONSERVACAO','S',8);</v>
      </c>
    </row>
    <row r="813" spans="1:16" ht="17" thickBot="1" x14ac:dyDescent="0.25">
      <c r="A813" s="11" t="str">
        <f t="shared" si="156"/>
        <v>3</v>
      </c>
      <c r="B813" s="12" t="str">
        <f t="shared" si="157"/>
        <v>3</v>
      </c>
      <c r="C813" s="13" t="str">
        <f t="shared" si="158"/>
        <v>90</v>
      </c>
      <c r="D813" s="13" t="str">
        <f t="shared" si="159"/>
        <v>39</v>
      </c>
      <c r="E813" s="13" t="str">
        <f t="shared" si="160"/>
        <v>90</v>
      </c>
      <c r="F813" s="14" t="str">
        <f t="shared" si="161"/>
        <v>00</v>
      </c>
      <c r="G813" s="18">
        <v>3390399000</v>
      </c>
      <c r="H813" s="15" t="s">
        <v>559</v>
      </c>
      <c r="I813" s="12" t="s">
        <v>13</v>
      </c>
      <c r="K813" t="str">
        <f t="shared" si="150"/>
        <v>3390399000</v>
      </c>
      <c r="L813" t="str">
        <f t="shared" si="151"/>
        <v>'3390399000'</v>
      </c>
      <c r="M813" t="str">
        <f t="shared" si="152"/>
        <v>'SERVICOS DE PROPAGANDA E PUBLICIDADE'</v>
      </c>
      <c r="N813" t="str">
        <f t="shared" si="153"/>
        <v>'S'</v>
      </c>
      <c r="O813">
        <f t="shared" si="154"/>
        <v>8</v>
      </c>
      <c r="P813" t="str">
        <f t="shared" si="155"/>
        <v>Insert into CONTA_RECEITA_DESPESA  (VERSION,ATIVO,DATE_CREATED,LAST_UPDATED,TIPO,CODIGO,DESCRICAO,ANALITICO,TAMANHO) values (0,'S',sysdate,sysdate,'D','3390399000','SERVICOS DE PROPAGANDA E PUBLICIDADE','S',8);</v>
      </c>
    </row>
    <row r="814" spans="1:16" ht="17" thickBot="1" x14ac:dyDescent="0.25">
      <c r="A814" s="11" t="str">
        <f t="shared" si="156"/>
        <v>3</v>
      </c>
      <c r="B814" s="12" t="str">
        <f t="shared" si="157"/>
        <v>3</v>
      </c>
      <c r="C814" s="13" t="str">
        <f t="shared" si="158"/>
        <v>90</v>
      </c>
      <c r="D814" s="13" t="str">
        <f t="shared" si="159"/>
        <v>39</v>
      </c>
      <c r="E814" s="13" t="str">
        <f t="shared" si="160"/>
        <v>99</v>
      </c>
      <c r="F814" s="14" t="str">
        <f t="shared" si="161"/>
        <v>00</v>
      </c>
      <c r="G814" s="18">
        <v>3390399900</v>
      </c>
      <c r="H814" s="15" t="s">
        <v>321</v>
      </c>
      <c r="I814" s="12" t="s">
        <v>13</v>
      </c>
      <c r="K814" t="str">
        <f t="shared" si="150"/>
        <v>3390399900</v>
      </c>
      <c r="L814" t="str">
        <f t="shared" si="151"/>
        <v>'3390399900'</v>
      </c>
      <c r="M814" t="str">
        <f t="shared" si="152"/>
        <v>'OUTROS SERVIÇOS DE TERCEIROS – PESSOA JURÍDICA'</v>
      </c>
      <c r="N814" t="str">
        <f t="shared" si="153"/>
        <v>'S'</v>
      </c>
      <c r="O814">
        <f t="shared" si="154"/>
        <v>8</v>
      </c>
      <c r="P814" t="str">
        <f t="shared" si="155"/>
        <v>Insert into CONTA_RECEITA_DESPESA  (VERSION,ATIVO,DATE_CREATED,LAST_UPDATED,TIPO,CODIGO,DESCRICAO,ANALITICO,TAMANHO) values (0,'S',sysdate,sysdate,'D','3390399900','OUTROS SERVIÇOS DE TERCEIROS – PESSOA JURÍDICA','S',8);</v>
      </c>
    </row>
    <row r="815" spans="1:16" ht="17" thickBot="1" x14ac:dyDescent="0.25">
      <c r="A815" s="11" t="str">
        <f t="shared" si="156"/>
        <v>3</v>
      </c>
      <c r="B815" s="12" t="str">
        <f t="shared" si="157"/>
        <v>3</v>
      </c>
      <c r="C815" s="13" t="str">
        <f t="shared" si="158"/>
        <v>90</v>
      </c>
      <c r="D815" s="13" t="str">
        <f t="shared" si="159"/>
        <v>40</v>
      </c>
      <c r="E815" s="13" t="str">
        <f t="shared" si="160"/>
        <v>00</v>
      </c>
      <c r="F815" s="14" t="str">
        <f t="shared" si="161"/>
        <v>00</v>
      </c>
      <c r="G815" s="18">
        <v>3390400000</v>
      </c>
      <c r="H815" s="15" t="s">
        <v>560</v>
      </c>
      <c r="I815" s="12" t="s">
        <v>10</v>
      </c>
      <c r="K815" t="str">
        <f t="shared" si="150"/>
        <v>3390400000</v>
      </c>
      <c r="L815" t="str">
        <f t="shared" si="151"/>
        <v>'3390400000'</v>
      </c>
      <c r="M815" t="str">
        <f t="shared" si="152"/>
        <v>'SERVIÇOS DE TECNOLOGIA DA INFORMAÇÃO E COMUNICAÇÃO - PJ '</v>
      </c>
      <c r="N815" t="str">
        <f t="shared" si="153"/>
        <v>'N'</v>
      </c>
      <c r="O815">
        <f t="shared" si="154"/>
        <v>6</v>
      </c>
      <c r="P815" t="str">
        <f t="shared" si="155"/>
        <v>Insert into CONTA_RECEITA_DESPESA  (VERSION,ATIVO,DATE_CREATED,LAST_UPDATED,TIPO,CODIGO,DESCRICAO,ANALITICO,TAMANHO) values (0,'S',sysdate,sysdate,'D','3390400000','SERVIÇOS DE TECNOLOGIA DA INFORMAÇÃO E COMUNICAÇÃO - PJ ','N',6);</v>
      </c>
    </row>
    <row r="816" spans="1:16" ht="17" thickBot="1" x14ac:dyDescent="0.25">
      <c r="A816" s="11" t="str">
        <f t="shared" si="156"/>
        <v>3</v>
      </c>
      <c r="B816" s="12" t="str">
        <f t="shared" si="157"/>
        <v>3</v>
      </c>
      <c r="C816" s="13" t="str">
        <f t="shared" si="158"/>
        <v>90</v>
      </c>
      <c r="D816" s="13" t="str">
        <f t="shared" si="159"/>
        <v>40</v>
      </c>
      <c r="E816" s="13" t="str">
        <f t="shared" si="160"/>
        <v>01</v>
      </c>
      <c r="F816" s="14" t="str">
        <f t="shared" si="161"/>
        <v>00</v>
      </c>
      <c r="G816" s="18">
        <v>3390400100</v>
      </c>
      <c r="H816" s="15" t="s">
        <v>561</v>
      </c>
      <c r="I816" s="12" t="s">
        <v>13</v>
      </c>
      <c r="K816" t="str">
        <f t="shared" si="150"/>
        <v>3390400100</v>
      </c>
      <c r="L816" t="str">
        <f t="shared" si="151"/>
        <v>'3390400100'</v>
      </c>
      <c r="M816" t="str">
        <f t="shared" si="152"/>
        <v>'LOCAÇÃO DE EQUIPAMENTOS DE TIC - ATIVOS DE REDE'</v>
      </c>
      <c r="N816" t="str">
        <f t="shared" si="153"/>
        <v>'S'</v>
      </c>
      <c r="O816">
        <f t="shared" si="154"/>
        <v>8</v>
      </c>
      <c r="P816" t="str">
        <f t="shared" si="155"/>
        <v>Insert into CONTA_RECEITA_DESPESA  (VERSION,ATIVO,DATE_CREATED,LAST_UPDATED,TIPO,CODIGO,DESCRICAO,ANALITICO,TAMANHO) values (0,'S',sysdate,sysdate,'D','3390400100','LOCAÇÃO DE EQUIPAMENTOS DE TIC - ATIVOS DE REDE','S',8);</v>
      </c>
    </row>
    <row r="817" spans="1:16" ht="17" thickBot="1" x14ac:dyDescent="0.25">
      <c r="A817" s="11" t="str">
        <f t="shared" si="156"/>
        <v>3</v>
      </c>
      <c r="B817" s="12" t="str">
        <f t="shared" si="157"/>
        <v>3</v>
      </c>
      <c r="C817" s="13" t="str">
        <f t="shared" si="158"/>
        <v>90</v>
      </c>
      <c r="D817" s="13" t="str">
        <f t="shared" si="159"/>
        <v>40</v>
      </c>
      <c r="E817" s="13" t="str">
        <f t="shared" si="160"/>
        <v>02</v>
      </c>
      <c r="F817" s="14" t="str">
        <f t="shared" si="161"/>
        <v>00</v>
      </c>
      <c r="G817" s="18">
        <v>3390400200</v>
      </c>
      <c r="H817" s="15" t="s">
        <v>562</v>
      </c>
      <c r="I817" s="12" t="s">
        <v>13</v>
      </c>
      <c r="K817" t="str">
        <f t="shared" si="150"/>
        <v>3390400200</v>
      </c>
      <c r="L817" t="str">
        <f t="shared" si="151"/>
        <v>'3390400200'</v>
      </c>
      <c r="M817" t="str">
        <f t="shared" si="152"/>
        <v>'LOCAÇÃO DE EQUIPAMENTOS DE TIC - COMPUTADORES'</v>
      </c>
      <c r="N817" t="str">
        <f t="shared" si="153"/>
        <v>'S'</v>
      </c>
      <c r="O817">
        <f t="shared" si="154"/>
        <v>8</v>
      </c>
      <c r="P817" t="str">
        <f t="shared" si="155"/>
        <v>Insert into CONTA_RECEITA_DESPESA  (VERSION,ATIVO,DATE_CREATED,LAST_UPDATED,TIPO,CODIGO,DESCRICAO,ANALITICO,TAMANHO) values (0,'S',sysdate,sysdate,'D','3390400200','LOCAÇÃO DE EQUIPAMENTOS DE TIC - COMPUTADORES','S',8);</v>
      </c>
    </row>
    <row r="818" spans="1:16" ht="17" thickBot="1" x14ac:dyDescent="0.25">
      <c r="A818" s="11" t="str">
        <f t="shared" si="156"/>
        <v>3</v>
      </c>
      <c r="B818" s="12" t="str">
        <f t="shared" si="157"/>
        <v>3</v>
      </c>
      <c r="C818" s="13" t="str">
        <f t="shared" si="158"/>
        <v>90</v>
      </c>
      <c r="D818" s="13" t="str">
        <f t="shared" si="159"/>
        <v>40</v>
      </c>
      <c r="E818" s="13" t="str">
        <f t="shared" si="160"/>
        <v>03</v>
      </c>
      <c r="F818" s="14" t="str">
        <f t="shared" si="161"/>
        <v>00</v>
      </c>
      <c r="G818" s="18">
        <v>3390400300</v>
      </c>
      <c r="H818" s="15" t="s">
        <v>563</v>
      </c>
      <c r="I818" s="12" t="s">
        <v>13</v>
      </c>
      <c r="K818" t="str">
        <f t="shared" si="150"/>
        <v>3390400300</v>
      </c>
      <c r="L818" t="str">
        <f t="shared" si="151"/>
        <v>'3390400300'</v>
      </c>
      <c r="M818" t="str">
        <f t="shared" si="152"/>
        <v>'LOCAÇÃO DE EQUIPAMENTOS DE TIC - SERVIDORES / STORAGE'</v>
      </c>
      <c r="N818" t="str">
        <f t="shared" si="153"/>
        <v>'S'</v>
      </c>
      <c r="O818">
        <f t="shared" si="154"/>
        <v>8</v>
      </c>
      <c r="P818" t="str">
        <f t="shared" si="155"/>
        <v>Insert into CONTA_RECEITA_DESPESA  (VERSION,ATIVO,DATE_CREATED,LAST_UPDATED,TIPO,CODIGO,DESCRICAO,ANALITICO,TAMANHO) values (0,'S',sysdate,sysdate,'D','3390400300','LOCAÇÃO DE EQUIPAMENTOS DE TIC - SERVIDORES / STORAGE','S',8);</v>
      </c>
    </row>
    <row r="819" spans="1:16" ht="17" thickBot="1" x14ac:dyDescent="0.25">
      <c r="A819" s="11" t="str">
        <f t="shared" si="156"/>
        <v>3</v>
      </c>
      <c r="B819" s="12" t="str">
        <f t="shared" si="157"/>
        <v>3</v>
      </c>
      <c r="C819" s="13" t="str">
        <f t="shared" si="158"/>
        <v>90</v>
      </c>
      <c r="D819" s="13" t="str">
        <f t="shared" si="159"/>
        <v>40</v>
      </c>
      <c r="E819" s="13" t="str">
        <f t="shared" si="160"/>
        <v>04</v>
      </c>
      <c r="F819" s="14" t="str">
        <f t="shared" si="161"/>
        <v>00</v>
      </c>
      <c r="G819" s="18">
        <v>3390400400</v>
      </c>
      <c r="H819" s="15" t="s">
        <v>564</v>
      </c>
      <c r="I819" s="12" t="s">
        <v>13</v>
      </c>
      <c r="K819" t="str">
        <f t="shared" si="150"/>
        <v>3390400400</v>
      </c>
      <c r="L819" t="str">
        <f t="shared" si="151"/>
        <v>'3390400400'</v>
      </c>
      <c r="M819" t="str">
        <f t="shared" si="152"/>
        <v>'LOCAÇÃO DE EQUIPAMENTOS DE TIC - IMPRESSORAS'</v>
      </c>
      <c r="N819" t="str">
        <f t="shared" si="153"/>
        <v>'S'</v>
      </c>
      <c r="O819">
        <f t="shared" si="154"/>
        <v>8</v>
      </c>
      <c r="P819" t="str">
        <f t="shared" si="155"/>
        <v>Insert into CONTA_RECEITA_DESPESA  (VERSION,ATIVO,DATE_CREATED,LAST_UPDATED,TIPO,CODIGO,DESCRICAO,ANALITICO,TAMANHO) values (0,'S',sysdate,sysdate,'D','3390400400','LOCAÇÃO DE EQUIPAMENTOS DE TIC - IMPRESSORAS','S',8);</v>
      </c>
    </row>
    <row r="820" spans="1:16" ht="17" thickBot="1" x14ac:dyDescent="0.25">
      <c r="A820" s="11" t="str">
        <f t="shared" si="156"/>
        <v>3</v>
      </c>
      <c r="B820" s="12" t="str">
        <f t="shared" si="157"/>
        <v>3</v>
      </c>
      <c r="C820" s="13" t="str">
        <f t="shared" si="158"/>
        <v>90</v>
      </c>
      <c r="D820" s="13" t="str">
        <f t="shared" si="159"/>
        <v>40</v>
      </c>
      <c r="E820" s="13" t="str">
        <f t="shared" si="160"/>
        <v>05</v>
      </c>
      <c r="F820" s="14" t="str">
        <f t="shared" si="161"/>
        <v>00</v>
      </c>
      <c r="G820" s="18">
        <v>3390400500</v>
      </c>
      <c r="H820" s="15" t="s">
        <v>565</v>
      </c>
      <c r="I820" s="12" t="s">
        <v>13</v>
      </c>
      <c r="K820" t="str">
        <f t="shared" si="150"/>
        <v>3390400500</v>
      </c>
      <c r="L820" t="str">
        <f t="shared" si="151"/>
        <v>'3390400500'</v>
      </c>
      <c r="M820" t="str">
        <f t="shared" si="152"/>
        <v>'LOCAÇÃO DE EQUIPAMENTOS DE TIC - TELEFONIA'</v>
      </c>
      <c r="N820" t="str">
        <f t="shared" si="153"/>
        <v>'S'</v>
      </c>
      <c r="O820">
        <f t="shared" si="154"/>
        <v>8</v>
      </c>
      <c r="P820" t="str">
        <f t="shared" si="155"/>
        <v>Insert into CONTA_RECEITA_DESPESA  (VERSION,ATIVO,DATE_CREATED,LAST_UPDATED,TIPO,CODIGO,DESCRICAO,ANALITICO,TAMANHO) values (0,'S',sysdate,sysdate,'D','3390400500','LOCAÇÃO DE EQUIPAMENTOS DE TIC - TELEFONIA','S',8);</v>
      </c>
    </row>
    <row r="821" spans="1:16" ht="17" thickBot="1" x14ac:dyDescent="0.25">
      <c r="A821" s="11" t="str">
        <f t="shared" si="156"/>
        <v>3</v>
      </c>
      <c r="B821" s="12" t="str">
        <f t="shared" si="157"/>
        <v>3</v>
      </c>
      <c r="C821" s="13" t="str">
        <f t="shared" si="158"/>
        <v>90</v>
      </c>
      <c r="D821" s="13" t="str">
        <f t="shared" si="159"/>
        <v>40</v>
      </c>
      <c r="E821" s="13" t="str">
        <f t="shared" si="160"/>
        <v>06</v>
      </c>
      <c r="F821" s="14" t="str">
        <f t="shared" si="161"/>
        <v>00</v>
      </c>
      <c r="G821" s="18">
        <v>3390400600</v>
      </c>
      <c r="H821" s="15" t="s">
        <v>566</v>
      </c>
      <c r="I821" s="12" t="s">
        <v>13</v>
      </c>
      <c r="K821" t="str">
        <f t="shared" si="150"/>
        <v>3390400600</v>
      </c>
      <c r="L821" t="str">
        <f t="shared" si="151"/>
        <v>'3390400600'</v>
      </c>
      <c r="M821" t="str">
        <f t="shared" si="152"/>
        <v>'LOCAÇÃO DE SOFTWARE'</v>
      </c>
      <c r="N821" t="str">
        <f t="shared" si="153"/>
        <v>'S'</v>
      </c>
      <c r="O821">
        <f t="shared" si="154"/>
        <v>8</v>
      </c>
      <c r="P821" t="str">
        <f t="shared" si="155"/>
        <v>Insert into CONTA_RECEITA_DESPESA  (VERSION,ATIVO,DATE_CREATED,LAST_UPDATED,TIPO,CODIGO,DESCRICAO,ANALITICO,TAMANHO) values (0,'S',sysdate,sysdate,'D','3390400600','LOCAÇÃO DE SOFTWARE','S',8);</v>
      </c>
    </row>
    <row r="822" spans="1:16" ht="17" thickBot="1" x14ac:dyDescent="0.25">
      <c r="A822" s="11" t="str">
        <f t="shared" si="156"/>
        <v>3</v>
      </c>
      <c r="B822" s="12" t="str">
        <f t="shared" si="157"/>
        <v>3</v>
      </c>
      <c r="C822" s="13" t="str">
        <f t="shared" si="158"/>
        <v>90</v>
      </c>
      <c r="D822" s="13" t="str">
        <f t="shared" si="159"/>
        <v>40</v>
      </c>
      <c r="E822" s="13" t="str">
        <f t="shared" si="160"/>
        <v>07</v>
      </c>
      <c r="F822" s="14" t="str">
        <f t="shared" si="161"/>
        <v>00</v>
      </c>
      <c r="G822" s="18">
        <v>3390400700</v>
      </c>
      <c r="H822" s="15" t="s">
        <v>567</v>
      </c>
      <c r="I822" s="12" t="s">
        <v>13</v>
      </c>
      <c r="K822" t="str">
        <f t="shared" si="150"/>
        <v>3390400700</v>
      </c>
      <c r="L822" t="str">
        <f t="shared" si="151"/>
        <v>'3390400700'</v>
      </c>
      <c r="M822" t="str">
        <f t="shared" si="152"/>
        <v>'MANUTENÇÃO CORRETIVA / ADAPTATIVA E SUSTENTAÇÃO SOFTWARES'</v>
      </c>
      <c r="N822" t="str">
        <f t="shared" si="153"/>
        <v>'S'</v>
      </c>
      <c r="O822">
        <f t="shared" si="154"/>
        <v>8</v>
      </c>
      <c r="P822" t="str">
        <f t="shared" si="155"/>
        <v>Insert into CONTA_RECEITA_DESPESA  (VERSION,ATIVO,DATE_CREATED,LAST_UPDATED,TIPO,CODIGO,DESCRICAO,ANALITICO,TAMANHO) values (0,'S',sysdate,sysdate,'D','3390400700','MANUTENÇÃO CORRETIVA / ADAPTATIVA E SUSTENTAÇÃO SOFTWARES','S',8);</v>
      </c>
    </row>
    <row r="823" spans="1:16" ht="17" thickBot="1" x14ac:dyDescent="0.25">
      <c r="A823" s="11" t="str">
        <f t="shared" si="156"/>
        <v>3</v>
      </c>
      <c r="B823" s="12" t="str">
        <f t="shared" si="157"/>
        <v>3</v>
      </c>
      <c r="C823" s="13" t="str">
        <f t="shared" si="158"/>
        <v>90</v>
      </c>
      <c r="D823" s="13" t="str">
        <f t="shared" si="159"/>
        <v>40</v>
      </c>
      <c r="E823" s="13" t="str">
        <f t="shared" si="160"/>
        <v>08</v>
      </c>
      <c r="F823" s="14" t="str">
        <f t="shared" si="161"/>
        <v>00</v>
      </c>
      <c r="G823" s="18">
        <v>3390400800</v>
      </c>
      <c r="H823" s="15" t="s">
        <v>568</v>
      </c>
      <c r="I823" s="12" t="s">
        <v>13</v>
      </c>
      <c r="K823" t="str">
        <f t="shared" si="150"/>
        <v>3390400800</v>
      </c>
      <c r="L823" t="str">
        <f t="shared" si="151"/>
        <v>'3390400800'</v>
      </c>
      <c r="M823" t="str">
        <f t="shared" si="152"/>
        <v>'DESENVOLVIMENTO DE SOFTWARE'</v>
      </c>
      <c r="N823" t="str">
        <f t="shared" si="153"/>
        <v>'S'</v>
      </c>
      <c r="O823">
        <f t="shared" si="154"/>
        <v>8</v>
      </c>
      <c r="P823" t="str">
        <f t="shared" si="155"/>
        <v>Insert into CONTA_RECEITA_DESPESA  (VERSION,ATIVO,DATE_CREATED,LAST_UPDATED,TIPO,CODIGO,DESCRICAO,ANALITICO,TAMANHO) values (0,'S',sysdate,sysdate,'D','3390400800','DESENVOLVIMENTO DE SOFTWARE','S',8);</v>
      </c>
    </row>
    <row r="824" spans="1:16" ht="17" thickBot="1" x14ac:dyDescent="0.25">
      <c r="A824" s="11" t="str">
        <f t="shared" si="156"/>
        <v>3</v>
      </c>
      <c r="B824" s="12" t="str">
        <f t="shared" si="157"/>
        <v>3</v>
      </c>
      <c r="C824" s="13" t="str">
        <f t="shared" si="158"/>
        <v>90</v>
      </c>
      <c r="D824" s="13" t="str">
        <f t="shared" si="159"/>
        <v>40</v>
      </c>
      <c r="E824" s="13" t="str">
        <f t="shared" si="160"/>
        <v>09</v>
      </c>
      <c r="F824" s="14" t="str">
        <f t="shared" si="161"/>
        <v>00</v>
      </c>
      <c r="G824" s="18">
        <v>3390400900</v>
      </c>
      <c r="H824" s="15" t="s">
        <v>569</v>
      </c>
      <c r="I824" s="12" t="s">
        <v>13</v>
      </c>
      <c r="K824" t="str">
        <f t="shared" si="150"/>
        <v>3390400900</v>
      </c>
      <c r="L824" t="str">
        <f t="shared" si="151"/>
        <v>'3390400900'</v>
      </c>
      <c r="M824" t="str">
        <f t="shared" si="152"/>
        <v>'HOSPEDAGENS DE SISTEMAS'</v>
      </c>
      <c r="N824" t="str">
        <f t="shared" si="153"/>
        <v>'S'</v>
      </c>
      <c r="O824">
        <f t="shared" si="154"/>
        <v>8</v>
      </c>
      <c r="P824" t="str">
        <f t="shared" si="155"/>
        <v>Insert into CONTA_RECEITA_DESPESA  (VERSION,ATIVO,DATE_CREATED,LAST_UPDATED,TIPO,CODIGO,DESCRICAO,ANALITICO,TAMANHO) values (0,'S',sysdate,sysdate,'D','3390400900','HOSPEDAGENS DE SISTEMAS','S',8);</v>
      </c>
    </row>
    <row r="825" spans="1:16" ht="17" thickBot="1" x14ac:dyDescent="0.25">
      <c r="A825" s="11" t="str">
        <f t="shared" si="156"/>
        <v>3</v>
      </c>
      <c r="B825" s="12" t="str">
        <f t="shared" si="157"/>
        <v>3</v>
      </c>
      <c r="C825" s="13" t="str">
        <f t="shared" si="158"/>
        <v>90</v>
      </c>
      <c r="D825" s="13" t="str">
        <f t="shared" si="159"/>
        <v>40</v>
      </c>
      <c r="E825" s="13" t="str">
        <f t="shared" si="160"/>
        <v>10</v>
      </c>
      <c r="F825" s="14" t="str">
        <f t="shared" si="161"/>
        <v>00</v>
      </c>
      <c r="G825" s="18">
        <v>3390401000</v>
      </c>
      <c r="H825" s="15" t="s">
        <v>570</v>
      </c>
      <c r="I825" s="12" t="s">
        <v>13</v>
      </c>
      <c r="K825" t="str">
        <f t="shared" si="150"/>
        <v>3390401000</v>
      </c>
      <c r="L825" t="str">
        <f t="shared" si="151"/>
        <v>'3390401000'</v>
      </c>
      <c r="M825" t="str">
        <f t="shared" si="152"/>
        <v>'SUPORTE A USUÁRIOS DE TIC'</v>
      </c>
      <c r="N825" t="str">
        <f t="shared" si="153"/>
        <v>'S'</v>
      </c>
      <c r="O825">
        <f t="shared" si="154"/>
        <v>8</v>
      </c>
      <c r="P825" t="str">
        <f t="shared" si="155"/>
        <v>Insert into CONTA_RECEITA_DESPESA  (VERSION,ATIVO,DATE_CREATED,LAST_UPDATED,TIPO,CODIGO,DESCRICAO,ANALITICO,TAMANHO) values (0,'S',sysdate,sysdate,'D','3390401000','SUPORTE A USUÁRIOS DE TIC','S',8);</v>
      </c>
    </row>
    <row r="826" spans="1:16" ht="17" thickBot="1" x14ac:dyDescent="0.25">
      <c r="A826" s="11" t="str">
        <f t="shared" si="156"/>
        <v>3</v>
      </c>
      <c r="B826" s="12" t="str">
        <f t="shared" si="157"/>
        <v>3</v>
      </c>
      <c r="C826" s="13" t="str">
        <f t="shared" si="158"/>
        <v>90</v>
      </c>
      <c r="D826" s="13" t="str">
        <f t="shared" si="159"/>
        <v>40</v>
      </c>
      <c r="E826" s="13" t="str">
        <f t="shared" si="160"/>
        <v>11</v>
      </c>
      <c r="F826" s="14" t="str">
        <f t="shared" si="161"/>
        <v>00</v>
      </c>
      <c r="G826" s="18">
        <v>3390401100</v>
      </c>
      <c r="H826" s="15" t="s">
        <v>571</v>
      </c>
      <c r="I826" s="12" t="s">
        <v>13</v>
      </c>
      <c r="K826" t="str">
        <f t="shared" si="150"/>
        <v>3390401100</v>
      </c>
      <c r="L826" t="str">
        <f t="shared" si="151"/>
        <v>'3390401100'</v>
      </c>
      <c r="M826" t="str">
        <f t="shared" si="152"/>
        <v>'SUPORTE DE INFRAESTRUTURA DE TI'</v>
      </c>
      <c r="N826" t="str">
        <f t="shared" si="153"/>
        <v>'S'</v>
      </c>
      <c r="O826">
        <f t="shared" si="154"/>
        <v>8</v>
      </c>
      <c r="P826" t="str">
        <f t="shared" si="155"/>
        <v>Insert into CONTA_RECEITA_DESPESA  (VERSION,ATIVO,DATE_CREATED,LAST_UPDATED,TIPO,CODIGO,DESCRICAO,ANALITICO,TAMANHO) values (0,'S',sysdate,sysdate,'D','3390401100','SUPORTE DE INFRAESTRUTURA DE TI','S',8);</v>
      </c>
    </row>
    <row r="827" spans="1:16" ht="17" thickBot="1" x14ac:dyDescent="0.25">
      <c r="A827" s="11" t="str">
        <f t="shared" si="156"/>
        <v>3</v>
      </c>
      <c r="B827" s="12" t="str">
        <f t="shared" si="157"/>
        <v>3</v>
      </c>
      <c r="C827" s="13" t="str">
        <f t="shared" si="158"/>
        <v>90</v>
      </c>
      <c r="D827" s="13" t="str">
        <f t="shared" si="159"/>
        <v>40</v>
      </c>
      <c r="E827" s="13" t="str">
        <f t="shared" si="160"/>
        <v>12</v>
      </c>
      <c r="F827" s="14" t="str">
        <f t="shared" si="161"/>
        <v>00</v>
      </c>
      <c r="G827" s="18">
        <v>3390401200</v>
      </c>
      <c r="H827" s="15" t="s">
        <v>572</v>
      </c>
      <c r="I827" s="12" t="s">
        <v>13</v>
      </c>
      <c r="K827" t="str">
        <f t="shared" si="150"/>
        <v>3390401200</v>
      </c>
      <c r="L827" t="str">
        <f t="shared" si="151"/>
        <v>'3390401200'</v>
      </c>
      <c r="M827" t="str">
        <f t="shared" si="152"/>
        <v>'MANUTENÇÃO E CONSERVAÇÃO DE EQUIPAMENTOS DE TIC'</v>
      </c>
      <c r="N827" t="str">
        <f t="shared" si="153"/>
        <v>'S'</v>
      </c>
      <c r="O827">
        <f t="shared" si="154"/>
        <v>8</v>
      </c>
      <c r="P827" t="str">
        <f t="shared" si="155"/>
        <v>Insert into CONTA_RECEITA_DESPESA  (VERSION,ATIVO,DATE_CREATED,LAST_UPDATED,TIPO,CODIGO,DESCRICAO,ANALITICO,TAMANHO) values (0,'S',sysdate,sysdate,'D','3390401200','MANUTENÇÃO E CONSERVAÇÃO DE EQUIPAMENTOS DE TIC','S',8);</v>
      </c>
    </row>
    <row r="828" spans="1:16" ht="17" thickBot="1" x14ac:dyDescent="0.25">
      <c r="A828" s="11" t="str">
        <f t="shared" si="156"/>
        <v>3</v>
      </c>
      <c r="B828" s="12" t="str">
        <f t="shared" si="157"/>
        <v>3</v>
      </c>
      <c r="C828" s="13" t="str">
        <f t="shared" si="158"/>
        <v>90</v>
      </c>
      <c r="D828" s="13" t="str">
        <f t="shared" si="159"/>
        <v>40</v>
      </c>
      <c r="E828" s="13" t="str">
        <f t="shared" si="160"/>
        <v>13</v>
      </c>
      <c r="F828" s="14" t="str">
        <f t="shared" si="161"/>
        <v>00</v>
      </c>
      <c r="G828" s="18">
        <v>3390401300</v>
      </c>
      <c r="H828" s="15" t="s">
        <v>573</v>
      </c>
      <c r="I828" s="12" t="s">
        <v>13</v>
      </c>
      <c r="K828" t="str">
        <f t="shared" si="150"/>
        <v>3390401300</v>
      </c>
      <c r="L828" t="str">
        <f t="shared" si="151"/>
        <v>'3390401300'</v>
      </c>
      <c r="M828" t="str">
        <f t="shared" si="152"/>
        <v>'COMUNICAÇÃO DE DADOS'</v>
      </c>
      <c r="N828" t="str">
        <f t="shared" si="153"/>
        <v>'S'</v>
      </c>
      <c r="O828">
        <f t="shared" si="154"/>
        <v>8</v>
      </c>
      <c r="P828" t="str">
        <f t="shared" si="155"/>
        <v>Insert into CONTA_RECEITA_DESPESA  (VERSION,ATIVO,DATE_CREATED,LAST_UPDATED,TIPO,CODIGO,DESCRICAO,ANALITICO,TAMANHO) values (0,'S',sysdate,sysdate,'D','3390401300','COMUNICAÇÃO DE DADOS','S',8);</v>
      </c>
    </row>
    <row r="829" spans="1:16" ht="17" thickBot="1" x14ac:dyDescent="0.25">
      <c r="A829" s="11" t="str">
        <f t="shared" si="156"/>
        <v>3</v>
      </c>
      <c r="B829" s="12" t="str">
        <f t="shared" si="157"/>
        <v>3</v>
      </c>
      <c r="C829" s="13" t="str">
        <f t="shared" si="158"/>
        <v>90</v>
      </c>
      <c r="D829" s="13" t="str">
        <f t="shared" si="159"/>
        <v>40</v>
      </c>
      <c r="E829" s="13" t="str">
        <f t="shared" si="160"/>
        <v>14</v>
      </c>
      <c r="F829" s="14" t="str">
        <f t="shared" si="161"/>
        <v>00</v>
      </c>
      <c r="G829" s="18">
        <v>3390401400</v>
      </c>
      <c r="H829" s="15" t="s">
        <v>574</v>
      </c>
      <c r="I829" s="12" t="s">
        <v>13</v>
      </c>
      <c r="K829" t="str">
        <f t="shared" si="150"/>
        <v>3390401400</v>
      </c>
      <c r="L829" t="str">
        <f t="shared" si="151"/>
        <v>'3390401400'</v>
      </c>
      <c r="M829" t="str">
        <f t="shared" si="152"/>
        <v>'TELEFONIA FIXA E MÓVEL - PACOTE DE COMUNICAÇÃO DE DADOS'</v>
      </c>
      <c r="N829" t="str">
        <f t="shared" si="153"/>
        <v>'S'</v>
      </c>
      <c r="O829">
        <f t="shared" si="154"/>
        <v>8</v>
      </c>
      <c r="P829" t="str">
        <f t="shared" si="155"/>
        <v>Insert into CONTA_RECEITA_DESPESA  (VERSION,ATIVO,DATE_CREATED,LAST_UPDATED,TIPO,CODIGO,DESCRICAO,ANALITICO,TAMANHO) values (0,'S',sysdate,sysdate,'D','3390401400','TELEFONIA FIXA E MÓVEL - PACOTE DE COMUNICAÇÃO DE DADOS','S',8);</v>
      </c>
    </row>
    <row r="830" spans="1:16" ht="17" thickBot="1" x14ac:dyDescent="0.25">
      <c r="A830" s="11" t="str">
        <f t="shared" si="156"/>
        <v>3</v>
      </c>
      <c r="B830" s="12" t="str">
        <f t="shared" si="157"/>
        <v>3</v>
      </c>
      <c r="C830" s="13" t="str">
        <f t="shared" si="158"/>
        <v>90</v>
      </c>
      <c r="D830" s="13" t="str">
        <f t="shared" si="159"/>
        <v>40</v>
      </c>
      <c r="E830" s="13" t="str">
        <f t="shared" si="160"/>
        <v>15</v>
      </c>
      <c r="F830" s="14" t="str">
        <f t="shared" si="161"/>
        <v>00</v>
      </c>
      <c r="G830" s="18">
        <v>3390401500</v>
      </c>
      <c r="H830" s="15" t="s">
        <v>575</v>
      </c>
      <c r="I830" s="12" t="s">
        <v>13</v>
      </c>
      <c r="K830" t="str">
        <f t="shared" si="150"/>
        <v>3390401500</v>
      </c>
      <c r="L830" t="str">
        <f t="shared" si="151"/>
        <v>'3390401500'</v>
      </c>
      <c r="M830" t="str">
        <f t="shared" si="152"/>
        <v>'DIGITALIZAÇÃO / INDEXAÇÃO DE DOCUMENTOS'</v>
      </c>
      <c r="N830" t="str">
        <f t="shared" si="153"/>
        <v>'S'</v>
      </c>
      <c r="O830">
        <f t="shared" si="154"/>
        <v>8</v>
      </c>
      <c r="P830" t="str">
        <f t="shared" si="155"/>
        <v>Insert into CONTA_RECEITA_DESPESA  (VERSION,ATIVO,DATE_CREATED,LAST_UPDATED,TIPO,CODIGO,DESCRICAO,ANALITICO,TAMANHO) values (0,'S',sysdate,sysdate,'D','3390401500','DIGITALIZAÇÃO / INDEXAÇÃO DE DOCUMENTOS','S',8);</v>
      </c>
    </row>
    <row r="831" spans="1:16" ht="17" thickBot="1" x14ac:dyDescent="0.25">
      <c r="A831" s="11" t="str">
        <f t="shared" si="156"/>
        <v>3</v>
      </c>
      <c r="B831" s="12" t="str">
        <f t="shared" si="157"/>
        <v>3</v>
      </c>
      <c r="C831" s="13" t="str">
        <f t="shared" si="158"/>
        <v>90</v>
      </c>
      <c r="D831" s="13" t="str">
        <f t="shared" si="159"/>
        <v>40</v>
      </c>
      <c r="E831" s="13" t="str">
        <f t="shared" si="160"/>
        <v>16</v>
      </c>
      <c r="F831" s="14" t="str">
        <f t="shared" si="161"/>
        <v>00</v>
      </c>
      <c r="G831" s="18">
        <v>3390401600</v>
      </c>
      <c r="H831" s="15" t="s">
        <v>576</v>
      </c>
      <c r="I831" s="12" t="s">
        <v>13</v>
      </c>
      <c r="K831" t="str">
        <f t="shared" si="150"/>
        <v>3390401600</v>
      </c>
      <c r="L831" t="str">
        <f t="shared" si="151"/>
        <v>'3390401600'</v>
      </c>
      <c r="M831" t="str">
        <f t="shared" si="152"/>
        <v>'OUTSOURCING DE IMPRESSÃO'</v>
      </c>
      <c r="N831" t="str">
        <f t="shared" si="153"/>
        <v>'S'</v>
      </c>
      <c r="O831">
        <f t="shared" si="154"/>
        <v>8</v>
      </c>
      <c r="P831" t="str">
        <f t="shared" si="155"/>
        <v>Insert into CONTA_RECEITA_DESPESA  (VERSION,ATIVO,DATE_CREATED,LAST_UPDATED,TIPO,CODIGO,DESCRICAO,ANALITICO,TAMANHO) values (0,'S',sysdate,sysdate,'D','3390401600','OUTSOURCING DE IMPRESSÃO','S',8);</v>
      </c>
    </row>
    <row r="832" spans="1:16" ht="17" thickBot="1" x14ac:dyDescent="0.25">
      <c r="A832" s="11" t="str">
        <f t="shared" si="156"/>
        <v>3</v>
      </c>
      <c r="B832" s="12" t="str">
        <f t="shared" si="157"/>
        <v>3</v>
      </c>
      <c r="C832" s="13" t="str">
        <f t="shared" si="158"/>
        <v>90</v>
      </c>
      <c r="D832" s="13" t="str">
        <f t="shared" si="159"/>
        <v>40</v>
      </c>
      <c r="E832" s="13" t="str">
        <f t="shared" si="160"/>
        <v>17</v>
      </c>
      <c r="F832" s="14" t="str">
        <f t="shared" si="161"/>
        <v>00</v>
      </c>
      <c r="G832" s="18">
        <v>3390401700</v>
      </c>
      <c r="H832" s="15" t="s">
        <v>577</v>
      </c>
      <c r="I832" s="12" t="s">
        <v>13</v>
      </c>
      <c r="K832" t="str">
        <f t="shared" si="150"/>
        <v>3390401700</v>
      </c>
      <c r="L832" t="str">
        <f t="shared" si="151"/>
        <v>'3390401700'</v>
      </c>
      <c r="M832" t="str">
        <f t="shared" si="152"/>
        <v>'COMPUTAÇÃO DE NUVEM - INFRAESTRUTURA COMO SERVIÇO (IAAS)'</v>
      </c>
      <c r="N832" t="str">
        <f t="shared" si="153"/>
        <v>'S'</v>
      </c>
      <c r="O832">
        <f t="shared" si="154"/>
        <v>8</v>
      </c>
      <c r="P832" t="str">
        <f t="shared" si="155"/>
        <v>Insert into CONTA_RECEITA_DESPESA  (VERSION,ATIVO,DATE_CREATED,LAST_UPDATED,TIPO,CODIGO,DESCRICAO,ANALITICO,TAMANHO) values (0,'S',sysdate,sysdate,'D','3390401700','COMPUTAÇÃO DE NUVEM - INFRAESTRUTURA COMO SERVIÇO (IAAS)','S',8);</v>
      </c>
    </row>
    <row r="833" spans="1:16" ht="17" thickBot="1" x14ac:dyDescent="0.25">
      <c r="A833" s="11" t="str">
        <f t="shared" si="156"/>
        <v>3</v>
      </c>
      <c r="B833" s="12" t="str">
        <f t="shared" si="157"/>
        <v>3</v>
      </c>
      <c r="C833" s="13" t="str">
        <f t="shared" si="158"/>
        <v>90</v>
      </c>
      <c r="D833" s="13" t="str">
        <f t="shared" si="159"/>
        <v>40</v>
      </c>
      <c r="E833" s="13" t="str">
        <f t="shared" si="160"/>
        <v>18</v>
      </c>
      <c r="F833" s="14" t="str">
        <f t="shared" si="161"/>
        <v>00</v>
      </c>
      <c r="G833" s="18">
        <v>3390401800</v>
      </c>
      <c r="H833" s="15" t="s">
        <v>578</v>
      </c>
      <c r="I833" s="12" t="s">
        <v>13</v>
      </c>
      <c r="K833" t="str">
        <f t="shared" si="150"/>
        <v>3390401800</v>
      </c>
      <c r="L833" t="str">
        <f t="shared" si="151"/>
        <v>'3390401800'</v>
      </c>
      <c r="M833" t="str">
        <f t="shared" si="152"/>
        <v>'COMPUTAÇÃO DE NUVEM - PLATAFORMA COMO SERVIÇO (PAAS)'</v>
      </c>
      <c r="N833" t="str">
        <f t="shared" si="153"/>
        <v>'S'</v>
      </c>
      <c r="O833">
        <f t="shared" si="154"/>
        <v>8</v>
      </c>
      <c r="P833" t="str">
        <f t="shared" si="155"/>
        <v>Insert into CONTA_RECEITA_DESPESA  (VERSION,ATIVO,DATE_CREATED,LAST_UPDATED,TIPO,CODIGO,DESCRICAO,ANALITICO,TAMANHO) values (0,'S',sysdate,sysdate,'D','3390401800','COMPUTAÇÃO DE NUVEM - PLATAFORMA COMO SERVIÇO (PAAS)','S',8);</v>
      </c>
    </row>
    <row r="834" spans="1:16" ht="17" thickBot="1" x14ac:dyDescent="0.25">
      <c r="A834" s="11" t="str">
        <f t="shared" si="156"/>
        <v>3</v>
      </c>
      <c r="B834" s="12" t="str">
        <f t="shared" si="157"/>
        <v>3</v>
      </c>
      <c r="C834" s="13" t="str">
        <f t="shared" si="158"/>
        <v>90</v>
      </c>
      <c r="D834" s="13" t="str">
        <f t="shared" si="159"/>
        <v>40</v>
      </c>
      <c r="E834" s="13" t="str">
        <f t="shared" si="160"/>
        <v>19</v>
      </c>
      <c r="F834" s="14" t="str">
        <f t="shared" si="161"/>
        <v>00</v>
      </c>
      <c r="G834" s="18">
        <v>3390401900</v>
      </c>
      <c r="H834" s="15" t="s">
        <v>579</v>
      </c>
      <c r="I834" s="12" t="s">
        <v>13</v>
      </c>
      <c r="K834" t="str">
        <f t="shared" si="150"/>
        <v>3390401900</v>
      </c>
      <c r="L834" t="str">
        <f t="shared" si="151"/>
        <v>'3390401900'</v>
      </c>
      <c r="M834" t="str">
        <f t="shared" si="152"/>
        <v>'COMPUTAÇÃO DE NUVEM - SOFTWARE COMO SERVIÇO (SAAS)'</v>
      </c>
      <c r="N834" t="str">
        <f t="shared" si="153"/>
        <v>'S'</v>
      </c>
      <c r="O834">
        <f t="shared" si="154"/>
        <v>8</v>
      </c>
      <c r="P834" t="str">
        <f t="shared" si="155"/>
        <v>Insert into CONTA_RECEITA_DESPESA  (VERSION,ATIVO,DATE_CREATED,LAST_UPDATED,TIPO,CODIGO,DESCRICAO,ANALITICO,TAMANHO) values (0,'S',sysdate,sysdate,'D','3390401900','COMPUTAÇÃO DE NUVEM - SOFTWARE COMO SERVIÇO (SAAS)','S',8);</v>
      </c>
    </row>
    <row r="835" spans="1:16" ht="17" thickBot="1" x14ac:dyDescent="0.25">
      <c r="A835" s="11" t="str">
        <f t="shared" si="156"/>
        <v>3</v>
      </c>
      <c r="B835" s="12" t="str">
        <f t="shared" si="157"/>
        <v>3</v>
      </c>
      <c r="C835" s="13" t="str">
        <f t="shared" si="158"/>
        <v>90</v>
      </c>
      <c r="D835" s="13" t="str">
        <f t="shared" si="159"/>
        <v>40</v>
      </c>
      <c r="E835" s="13" t="str">
        <f t="shared" si="160"/>
        <v>20</v>
      </c>
      <c r="F835" s="14" t="str">
        <f t="shared" si="161"/>
        <v>00</v>
      </c>
      <c r="G835" s="18">
        <v>3390402000</v>
      </c>
      <c r="H835" s="15" t="s">
        <v>580</v>
      </c>
      <c r="I835" s="12" t="s">
        <v>13</v>
      </c>
      <c r="K835" t="str">
        <f t="shared" si="150"/>
        <v>3390402000</v>
      </c>
      <c r="L835" t="str">
        <f t="shared" si="151"/>
        <v>'3390402000'</v>
      </c>
      <c r="M835" t="str">
        <f t="shared" si="152"/>
        <v>'TREINAMENTO / CAPACITAÇÃO EM TIC'</v>
      </c>
      <c r="N835" t="str">
        <f t="shared" si="153"/>
        <v>'S'</v>
      </c>
      <c r="O835">
        <f t="shared" si="154"/>
        <v>8</v>
      </c>
      <c r="P835" t="str">
        <f t="shared" si="155"/>
        <v>Insert into CONTA_RECEITA_DESPESA  (VERSION,ATIVO,DATE_CREATED,LAST_UPDATED,TIPO,CODIGO,DESCRICAO,ANALITICO,TAMANHO) values (0,'S',sysdate,sysdate,'D','3390402000','TREINAMENTO / CAPACITAÇÃO EM TIC','S',8);</v>
      </c>
    </row>
    <row r="836" spans="1:16" ht="17" thickBot="1" x14ac:dyDescent="0.25">
      <c r="A836" s="11" t="str">
        <f t="shared" si="156"/>
        <v>3</v>
      </c>
      <c r="B836" s="12" t="str">
        <f t="shared" si="157"/>
        <v>3</v>
      </c>
      <c r="C836" s="13" t="str">
        <f t="shared" si="158"/>
        <v>90</v>
      </c>
      <c r="D836" s="13" t="str">
        <f t="shared" si="159"/>
        <v>40</v>
      </c>
      <c r="E836" s="13" t="str">
        <f t="shared" si="160"/>
        <v>21</v>
      </c>
      <c r="F836" s="14" t="str">
        <f t="shared" si="161"/>
        <v>00</v>
      </c>
      <c r="G836" s="18">
        <v>3390402100</v>
      </c>
      <c r="H836" s="15" t="s">
        <v>581</v>
      </c>
      <c r="I836" s="12" t="s">
        <v>13</v>
      </c>
      <c r="K836" t="str">
        <f t="shared" si="150"/>
        <v>3390402100</v>
      </c>
      <c r="L836" t="str">
        <f t="shared" si="151"/>
        <v>'3390402100'</v>
      </c>
      <c r="M836" t="str">
        <f t="shared" si="152"/>
        <v>'SERVIÇOS TÉCNICOS PROFISSIONAIS DE TI'</v>
      </c>
      <c r="N836" t="str">
        <f t="shared" si="153"/>
        <v>'S'</v>
      </c>
      <c r="O836">
        <f t="shared" si="154"/>
        <v>8</v>
      </c>
      <c r="P836" t="str">
        <f t="shared" si="155"/>
        <v>Insert into CONTA_RECEITA_DESPESA  (VERSION,ATIVO,DATE_CREATED,LAST_UPDATED,TIPO,CODIGO,DESCRICAO,ANALITICO,TAMANHO) values (0,'S',sysdate,sysdate,'D','3390402100','SERVIÇOS TÉCNICOS PROFISSIONAIS DE TI','S',8);</v>
      </c>
    </row>
    <row r="837" spans="1:16" ht="17" thickBot="1" x14ac:dyDescent="0.25">
      <c r="A837" s="11" t="str">
        <f t="shared" si="156"/>
        <v>3</v>
      </c>
      <c r="B837" s="12" t="str">
        <f t="shared" si="157"/>
        <v>3</v>
      </c>
      <c r="C837" s="13" t="str">
        <f t="shared" si="158"/>
        <v>90</v>
      </c>
      <c r="D837" s="13" t="str">
        <f t="shared" si="159"/>
        <v>40</v>
      </c>
      <c r="E837" s="13" t="str">
        <f t="shared" si="160"/>
        <v>22</v>
      </c>
      <c r="F837" s="14" t="str">
        <f t="shared" si="161"/>
        <v>00</v>
      </c>
      <c r="G837" s="18">
        <v>3390402200</v>
      </c>
      <c r="H837" s="15" t="s">
        <v>582</v>
      </c>
      <c r="I837" s="12" t="s">
        <v>13</v>
      </c>
      <c r="K837" t="str">
        <f t="shared" si="150"/>
        <v>3390402200</v>
      </c>
      <c r="L837" t="str">
        <f t="shared" si="151"/>
        <v>'3390402200'</v>
      </c>
      <c r="M837" t="str">
        <f t="shared" si="152"/>
        <v>'INSTALAÇÃO DE EQUIPAMENTOS DE TI'</v>
      </c>
      <c r="N837" t="str">
        <f t="shared" si="153"/>
        <v>'S'</v>
      </c>
      <c r="O837">
        <f t="shared" si="154"/>
        <v>8</v>
      </c>
      <c r="P837" t="str">
        <f t="shared" si="155"/>
        <v>Insert into CONTA_RECEITA_DESPESA  (VERSION,ATIVO,DATE_CREATED,LAST_UPDATED,TIPO,CODIGO,DESCRICAO,ANALITICO,TAMANHO) values (0,'S',sysdate,sysdate,'D','3390402200','INSTALAÇÃO DE EQUIPAMENTOS DE TI','S',8);</v>
      </c>
    </row>
    <row r="838" spans="1:16" ht="17" thickBot="1" x14ac:dyDescent="0.25">
      <c r="A838" s="11" t="str">
        <f t="shared" si="156"/>
        <v>3</v>
      </c>
      <c r="B838" s="12" t="str">
        <f t="shared" si="157"/>
        <v>3</v>
      </c>
      <c r="C838" s="13" t="str">
        <f t="shared" si="158"/>
        <v>90</v>
      </c>
      <c r="D838" s="13" t="str">
        <f t="shared" si="159"/>
        <v>40</v>
      </c>
      <c r="E838" s="13" t="str">
        <f t="shared" si="160"/>
        <v>23</v>
      </c>
      <c r="F838" s="14" t="str">
        <f t="shared" si="161"/>
        <v>00</v>
      </c>
      <c r="G838" s="18">
        <v>3390402300</v>
      </c>
      <c r="H838" s="15" t="s">
        <v>583</v>
      </c>
      <c r="I838" s="12" t="s">
        <v>13</v>
      </c>
      <c r="K838" t="str">
        <f t="shared" ref="K838:K901" si="162">SUBSTITUTE(G838,".","")</f>
        <v>3390402300</v>
      </c>
      <c r="L838" t="str">
        <f t="shared" ref="L838:L901" si="163">_xlfn.CONCAT("'",K838,"'")</f>
        <v>'3390402300'</v>
      </c>
      <c r="M838" t="str">
        <f t="shared" ref="M838:M901" si="164">_xlfn.CONCAT("'",CLEAN(H838),"'")</f>
        <v>'EMISSÃO DE CERTIFICADOS DIGITAIS'</v>
      </c>
      <c r="N838" t="str">
        <f t="shared" ref="N838:N901" si="165">IF(TRIM(I838)="Sintética","'N'",IF(TRIM(I838)="Analítica","'S'","*ERR0*"))</f>
        <v>'S'</v>
      </c>
      <c r="O838">
        <f t="shared" ref="O838:O901" si="166">IF(RIGHT(K838,2)&lt;&gt;"00",10,IF(MID(K838,7,2)&lt;&gt;"00",8,IF(MID(K838,5,2)&lt;&gt;"00",6,IF(MID(K838,3,2)&lt;&gt;"00",4,IF(MID(K838,2,1)&lt;&gt;"0",2,IF(LEFT(K838,1)&lt;&gt;"0",1,"*ERR0*"))))))</f>
        <v>8</v>
      </c>
      <c r="P838" t="str">
        <f t="shared" ref="P838:P901" si="167">_xlfn.CONCAT("Insert into CONTA_RECEITA_DESPESA  (VERSION,ATIVO,DATE_CREATED,LAST_UPDATED,TIPO,CODIGO,DESCRICAO,ANALITICO,TAMANHO) values (0,'S',sysdate,sysdate,'D',",L838,",",M838,",",N838,",",O838,");")</f>
        <v>Insert into CONTA_RECEITA_DESPESA  (VERSION,ATIVO,DATE_CREATED,LAST_UPDATED,TIPO,CODIGO,DESCRICAO,ANALITICO,TAMANHO) values (0,'S',sysdate,sysdate,'D','3390402300','EMISSÃO DE CERTIFICADOS DIGITAIS','S',8);</v>
      </c>
    </row>
    <row r="839" spans="1:16" ht="17" thickBot="1" x14ac:dyDescent="0.25">
      <c r="A839" s="11" t="str">
        <f t="shared" si="156"/>
        <v>3</v>
      </c>
      <c r="B839" s="12" t="str">
        <f t="shared" si="157"/>
        <v>3</v>
      </c>
      <c r="C839" s="13" t="str">
        <f t="shared" si="158"/>
        <v>90</v>
      </c>
      <c r="D839" s="13" t="str">
        <f t="shared" si="159"/>
        <v>40</v>
      </c>
      <c r="E839" s="13" t="str">
        <f t="shared" si="160"/>
        <v>96</v>
      </c>
      <c r="F839" s="14" t="str">
        <f t="shared" si="161"/>
        <v>00</v>
      </c>
      <c r="G839" s="18">
        <v>3390409600</v>
      </c>
      <c r="H839" s="15" t="s">
        <v>584</v>
      </c>
      <c r="I839" s="12" t="s">
        <v>13</v>
      </c>
      <c r="K839" t="str">
        <f t="shared" si="162"/>
        <v>3390409600</v>
      </c>
      <c r="L839" t="str">
        <f t="shared" si="163"/>
        <v>'3390409600'</v>
      </c>
      <c r="M839" t="str">
        <f t="shared" si="164"/>
        <v>'SERVIÇOS DE TIC - PESSOA JURÍDICA - PAGAMENTO ANTECIPADO'</v>
      </c>
      <c r="N839" t="str">
        <f t="shared" si="165"/>
        <v>'S'</v>
      </c>
      <c r="O839">
        <f t="shared" si="166"/>
        <v>8</v>
      </c>
      <c r="P839" t="str">
        <f t="shared" si="167"/>
        <v>Insert into CONTA_RECEITA_DESPESA  (VERSION,ATIVO,DATE_CREATED,LAST_UPDATED,TIPO,CODIGO,DESCRICAO,ANALITICO,TAMANHO) values (0,'S',sysdate,sysdate,'D','3390409600','SERVIÇOS DE TIC - PESSOA JURÍDICA - PAGAMENTO ANTECIPADO','S',8);</v>
      </c>
    </row>
    <row r="840" spans="1:16" ht="17" thickBot="1" x14ac:dyDescent="0.25">
      <c r="A840" s="11" t="str">
        <f t="shared" si="156"/>
        <v>3</v>
      </c>
      <c r="B840" s="12" t="str">
        <f t="shared" si="157"/>
        <v>3</v>
      </c>
      <c r="C840" s="13" t="str">
        <f t="shared" si="158"/>
        <v>90</v>
      </c>
      <c r="D840" s="13" t="str">
        <f t="shared" si="159"/>
        <v>40</v>
      </c>
      <c r="E840" s="13" t="str">
        <f t="shared" si="160"/>
        <v>99</v>
      </c>
      <c r="F840" s="14" t="str">
        <f t="shared" si="161"/>
        <v>00</v>
      </c>
      <c r="G840" s="18">
        <v>3390409900</v>
      </c>
      <c r="H840" s="15" t="s">
        <v>585</v>
      </c>
      <c r="I840" s="12" t="s">
        <v>13</v>
      </c>
      <c r="K840" t="str">
        <f t="shared" si="162"/>
        <v>3390409900</v>
      </c>
      <c r="L840" t="str">
        <f t="shared" si="163"/>
        <v>'3390409900'</v>
      </c>
      <c r="M840" t="str">
        <f t="shared" si="164"/>
        <v>'OUTROS SERVIÇOS TÉCNICOS PROFISSIONAIS DE TI'</v>
      </c>
      <c r="N840" t="str">
        <f t="shared" si="165"/>
        <v>'S'</v>
      </c>
      <c r="O840">
        <f t="shared" si="166"/>
        <v>8</v>
      </c>
      <c r="P840" t="str">
        <f t="shared" si="167"/>
        <v>Insert into CONTA_RECEITA_DESPESA  (VERSION,ATIVO,DATE_CREATED,LAST_UPDATED,TIPO,CODIGO,DESCRICAO,ANALITICO,TAMANHO) values (0,'S',sysdate,sysdate,'D','3390409900','OUTROS SERVIÇOS TÉCNICOS PROFISSIONAIS DE TI','S',8);</v>
      </c>
    </row>
    <row r="841" spans="1:16" ht="17" thickBot="1" x14ac:dyDescent="0.25">
      <c r="A841" s="11" t="str">
        <f t="shared" ref="A841:A904" si="168">MID($G841,1,1)</f>
        <v>3</v>
      </c>
      <c r="B841" s="12" t="str">
        <f t="shared" ref="B841:B904" si="169">MID($G841,2,1)</f>
        <v>3</v>
      </c>
      <c r="C841" s="13" t="str">
        <f t="shared" ref="C841:C904" si="170">MID($G841,3,2)</f>
        <v>90</v>
      </c>
      <c r="D841" s="13" t="str">
        <f t="shared" ref="D841:D904" si="171">MID($G841,5,2)</f>
        <v>41</v>
      </c>
      <c r="E841" s="13" t="str">
        <f t="shared" ref="E841:E904" si="172">MID($G841,7,2)</f>
        <v>00</v>
      </c>
      <c r="F841" s="14" t="str">
        <f t="shared" ref="F841:F904" si="173">MID($G841,9,2)</f>
        <v>00</v>
      </c>
      <c r="G841" s="18">
        <v>3390410000</v>
      </c>
      <c r="H841" s="15" t="s">
        <v>16</v>
      </c>
      <c r="I841" s="12" t="s">
        <v>13</v>
      </c>
      <c r="K841" t="str">
        <f t="shared" si="162"/>
        <v>3390410000</v>
      </c>
      <c r="L841" t="str">
        <f t="shared" si="163"/>
        <v>'3390410000'</v>
      </c>
      <c r="M841" t="str">
        <f t="shared" si="164"/>
        <v>'CONTRIBUIÇÕES'</v>
      </c>
      <c r="N841" t="str">
        <f t="shared" si="165"/>
        <v>'S'</v>
      </c>
      <c r="O841">
        <f t="shared" si="166"/>
        <v>6</v>
      </c>
      <c r="P841" t="str">
        <f t="shared" si="167"/>
        <v>Insert into CONTA_RECEITA_DESPESA  (VERSION,ATIVO,DATE_CREATED,LAST_UPDATED,TIPO,CODIGO,DESCRICAO,ANALITICO,TAMANHO) values (0,'S',sysdate,sysdate,'D','3390410000','CONTRIBUIÇÕES','S',6);</v>
      </c>
    </row>
    <row r="842" spans="1:16" ht="17" thickBot="1" x14ac:dyDescent="0.25">
      <c r="A842" s="11" t="str">
        <f t="shared" si="168"/>
        <v>3</v>
      </c>
      <c r="B842" s="12" t="str">
        <f t="shared" si="169"/>
        <v>3</v>
      </c>
      <c r="C842" s="13" t="str">
        <f t="shared" si="170"/>
        <v>90</v>
      </c>
      <c r="D842" s="13" t="str">
        <f t="shared" si="171"/>
        <v>43</v>
      </c>
      <c r="E842" s="13" t="str">
        <f t="shared" si="172"/>
        <v>00</v>
      </c>
      <c r="F842" s="14" t="str">
        <f t="shared" si="173"/>
        <v>00</v>
      </c>
      <c r="G842" s="18">
        <v>3390430000</v>
      </c>
      <c r="H842" s="15" t="s">
        <v>305</v>
      </c>
      <c r="I842" s="12" t="s">
        <v>13</v>
      </c>
      <c r="K842" t="str">
        <f t="shared" si="162"/>
        <v>3390430000</v>
      </c>
      <c r="L842" t="str">
        <f t="shared" si="163"/>
        <v>'3390430000'</v>
      </c>
      <c r="M842" t="str">
        <f t="shared" si="164"/>
        <v>'SUBVENÇÕES SOCIAIS'</v>
      </c>
      <c r="N842" t="str">
        <f t="shared" si="165"/>
        <v>'S'</v>
      </c>
      <c r="O842">
        <f t="shared" si="166"/>
        <v>6</v>
      </c>
      <c r="P842" t="str">
        <f t="shared" si="167"/>
        <v>Insert into CONTA_RECEITA_DESPESA  (VERSION,ATIVO,DATE_CREATED,LAST_UPDATED,TIPO,CODIGO,DESCRICAO,ANALITICO,TAMANHO) values (0,'S',sysdate,sysdate,'D','3390430000','SUBVENÇÕES SOCIAIS','S',6);</v>
      </c>
    </row>
    <row r="843" spans="1:16" ht="17" thickBot="1" x14ac:dyDescent="0.25">
      <c r="A843" s="11" t="str">
        <f t="shared" si="168"/>
        <v>3</v>
      </c>
      <c r="B843" s="12" t="str">
        <f t="shared" si="169"/>
        <v>3</v>
      </c>
      <c r="C843" s="13" t="str">
        <f t="shared" si="170"/>
        <v>90</v>
      </c>
      <c r="D843" s="13" t="str">
        <f t="shared" si="171"/>
        <v>45</v>
      </c>
      <c r="E843" s="13" t="str">
        <f t="shared" si="172"/>
        <v>00</v>
      </c>
      <c r="F843" s="14" t="str">
        <f t="shared" si="173"/>
        <v>00</v>
      </c>
      <c r="G843" s="18">
        <v>3390450000</v>
      </c>
      <c r="H843" s="15" t="s">
        <v>586</v>
      </c>
      <c r="I843" s="12" t="s">
        <v>13</v>
      </c>
      <c r="K843" t="str">
        <f t="shared" si="162"/>
        <v>3390450000</v>
      </c>
      <c r="L843" t="str">
        <f t="shared" si="163"/>
        <v>'3390450000'</v>
      </c>
      <c r="M843" t="str">
        <f t="shared" si="164"/>
        <v>'SUBVENÇÕES ECONÔMICAS'</v>
      </c>
      <c r="N843" t="str">
        <f t="shared" si="165"/>
        <v>'S'</v>
      </c>
      <c r="O843">
        <f t="shared" si="166"/>
        <v>6</v>
      </c>
      <c r="P843" t="str">
        <f t="shared" si="167"/>
        <v>Insert into CONTA_RECEITA_DESPESA  (VERSION,ATIVO,DATE_CREATED,LAST_UPDATED,TIPO,CODIGO,DESCRICAO,ANALITICO,TAMANHO) values (0,'S',sysdate,sysdate,'D','3390450000','SUBVENÇÕES ECONÔMICAS','S',6);</v>
      </c>
    </row>
    <row r="844" spans="1:16" ht="17" thickBot="1" x14ac:dyDescent="0.25">
      <c r="A844" s="11" t="str">
        <f t="shared" si="168"/>
        <v>3</v>
      </c>
      <c r="B844" s="12" t="str">
        <f t="shared" si="169"/>
        <v>3</v>
      </c>
      <c r="C844" s="13" t="str">
        <f t="shared" si="170"/>
        <v>90</v>
      </c>
      <c r="D844" s="13" t="str">
        <f t="shared" si="171"/>
        <v>46</v>
      </c>
      <c r="E844" s="13" t="str">
        <f t="shared" si="172"/>
        <v>00</v>
      </c>
      <c r="F844" s="14" t="str">
        <f t="shared" si="173"/>
        <v>00</v>
      </c>
      <c r="G844" s="18">
        <v>3390460000</v>
      </c>
      <c r="H844" s="15" t="s">
        <v>587</v>
      </c>
      <c r="I844" s="12" t="s">
        <v>13</v>
      </c>
      <c r="K844" t="str">
        <f t="shared" si="162"/>
        <v>3390460000</v>
      </c>
      <c r="L844" t="str">
        <f t="shared" si="163"/>
        <v>'3390460000'</v>
      </c>
      <c r="M844" t="str">
        <f t="shared" si="164"/>
        <v>'AUXÍLIO-ALIMENTAÇÃO'</v>
      </c>
      <c r="N844" t="str">
        <f t="shared" si="165"/>
        <v>'S'</v>
      </c>
      <c r="O844">
        <f t="shared" si="166"/>
        <v>6</v>
      </c>
      <c r="P844" t="str">
        <f t="shared" si="167"/>
        <v>Insert into CONTA_RECEITA_DESPESA  (VERSION,ATIVO,DATE_CREATED,LAST_UPDATED,TIPO,CODIGO,DESCRICAO,ANALITICO,TAMANHO) values (0,'S',sysdate,sysdate,'D','3390460000','AUXÍLIO-ALIMENTAÇÃO','S',6);</v>
      </c>
    </row>
    <row r="845" spans="1:16" ht="17" thickBot="1" x14ac:dyDescent="0.25">
      <c r="A845" s="11" t="str">
        <f t="shared" si="168"/>
        <v>3</v>
      </c>
      <c r="B845" s="12" t="str">
        <f t="shared" si="169"/>
        <v>3</v>
      </c>
      <c r="C845" s="13" t="str">
        <f t="shared" si="170"/>
        <v>90</v>
      </c>
      <c r="D845" s="13" t="str">
        <f t="shared" si="171"/>
        <v>47</v>
      </c>
      <c r="E845" s="13" t="str">
        <f t="shared" si="172"/>
        <v>00</v>
      </c>
      <c r="F845" s="14" t="str">
        <f t="shared" si="173"/>
        <v>00</v>
      </c>
      <c r="G845" s="18">
        <v>3390470000</v>
      </c>
      <c r="H845" s="15" t="s">
        <v>588</v>
      </c>
      <c r="I845" s="12" t="s">
        <v>13</v>
      </c>
      <c r="K845" t="str">
        <f t="shared" si="162"/>
        <v>3390470000</v>
      </c>
      <c r="L845" t="str">
        <f t="shared" si="163"/>
        <v>'3390470000'</v>
      </c>
      <c r="M845" t="str">
        <f t="shared" si="164"/>
        <v>'OBRIGAÇÕES TRIBUTÁRIAS E CONTRIBUTIVAS'</v>
      </c>
      <c r="N845" t="str">
        <f t="shared" si="165"/>
        <v>'S'</v>
      </c>
      <c r="O845">
        <f t="shared" si="166"/>
        <v>6</v>
      </c>
      <c r="P845" t="str">
        <f t="shared" si="167"/>
        <v>Insert into CONTA_RECEITA_DESPESA  (VERSION,ATIVO,DATE_CREATED,LAST_UPDATED,TIPO,CODIGO,DESCRICAO,ANALITICO,TAMANHO) values (0,'S',sysdate,sysdate,'D','3390470000','OBRIGAÇÕES TRIBUTÁRIAS E CONTRIBUTIVAS','S',6);</v>
      </c>
    </row>
    <row r="846" spans="1:16" ht="17" thickBot="1" x14ac:dyDescent="0.25">
      <c r="A846" s="11" t="str">
        <f t="shared" si="168"/>
        <v>3</v>
      </c>
      <c r="B846" s="12" t="str">
        <f t="shared" si="169"/>
        <v>3</v>
      </c>
      <c r="C846" s="13" t="str">
        <f t="shared" si="170"/>
        <v>90</v>
      </c>
      <c r="D846" s="13" t="str">
        <f t="shared" si="171"/>
        <v>48</v>
      </c>
      <c r="E846" s="13" t="str">
        <f t="shared" si="172"/>
        <v>00</v>
      </c>
      <c r="F846" s="14" t="str">
        <f t="shared" si="173"/>
        <v>00</v>
      </c>
      <c r="G846" s="18">
        <v>3390480000</v>
      </c>
      <c r="H846" s="15" t="s">
        <v>589</v>
      </c>
      <c r="I846" s="12" t="s">
        <v>10</v>
      </c>
      <c r="K846" t="str">
        <f t="shared" si="162"/>
        <v>3390480000</v>
      </c>
      <c r="L846" t="str">
        <f t="shared" si="163"/>
        <v>'3390480000'</v>
      </c>
      <c r="M846" t="str">
        <f t="shared" si="164"/>
        <v>'OUTROS AUXÍLIOS FINANCEIROS A PESSOAS FÍSICAS'</v>
      </c>
      <c r="N846" t="str">
        <f t="shared" si="165"/>
        <v>'N'</v>
      </c>
      <c r="O846">
        <f t="shared" si="166"/>
        <v>6</v>
      </c>
      <c r="P846" t="str">
        <f t="shared" si="167"/>
        <v>Insert into CONTA_RECEITA_DESPESA  (VERSION,ATIVO,DATE_CREATED,LAST_UPDATED,TIPO,CODIGO,DESCRICAO,ANALITICO,TAMANHO) values (0,'S',sysdate,sysdate,'D','3390480000','OUTROS AUXÍLIOS FINANCEIROS A PESSOAS FÍSICAS','N',6);</v>
      </c>
    </row>
    <row r="847" spans="1:16" ht="17" thickBot="1" x14ac:dyDescent="0.25">
      <c r="A847" s="11" t="str">
        <f t="shared" si="168"/>
        <v>3</v>
      </c>
      <c r="B847" s="12" t="str">
        <f t="shared" si="169"/>
        <v>3</v>
      </c>
      <c r="C847" s="13" t="str">
        <f t="shared" si="170"/>
        <v>90</v>
      </c>
      <c r="D847" s="13" t="str">
        <f t="shared" si="171"/>
        <v>48</v>
      </c>
      <c r="E847" s="13" t="str">
        <f t="shared" si="172"/>
        <v>06</v>
      </c>
      <c r="F847" s="14" t="str">
        <f t="shared" si="173"/>
        <v>00</v>
      </c>
      <c r="G847" s="18">
        <v>3390480600</v>
      </c>
      <c r="H847" s="15" t="s">
        <v>467</v>
      </c>
      <c r="I847" s="12" t="s">
        <v>13</v>
      </c>
      <c r="K847" t="str">
        <f t="shared" si="162"/>
        <v>3390480600</v>
      </c>
      <c r="L847" t="str">
        <f t="shared" si="163"/>
        <v>'3390480600'</v>
      </c>
      <c r="M847" t="str">
        <f t="shared" si="164"/>
        <v>'RESIDÊNCIA MÉDICA'</v>
      </c>
      <c r="N847" t="str">
        <f t="shared" si="165"/>
        <v>'S'</v>
      </c>
      <c r="O847">
        <f t="shared" si="166"/>
        <v>8</v>
      </c>
      <c r="P847" t="str">
        <f t="shared" si="167"/>
        <v>Insert into CONTA_RECEITA_DESPESA  (VERSION,ATIVO,DATE_CREATED,LAST_UPDATED,TIPO,CODIGO,DESCRICAO,ANALITICO,TAMANHO) values (0,'S',sysdate,sysdate,'D','3390480600','RESIDÊNCIA MÉDICA','S',8);</v>
      </c>
    </row>
    <row r="848" spans="1:16" ht="17" thickBot="1" x14ac:dyDescent="0.25">
      <c r="A848" s="11" t="str">
        <f t="shared" si="168"/>
        <v>3</v>
      </c>
      <c r="B848" s="12" t="str">
        <f t="shared" si="169"/>
        <v>3</v>
      </c>
      <c r="C848" s="13" t="str">
        <f t="shared" si="170"/>
        <v>90</v>
      </c>
      <c r="D848" s="13" t="str">
        <f t="shared" si="171"/>
        <v>48</v>
      </c>
      <c r="E848" s="13" t="str">
        <f t="shared" si="172"/>
        <v>07</v>
      </c>
      <c r="F848" s="14" t="str">
        <f t="shared" si="173"/>
        <v>00</v>
      </c>
      <c r="G848" s="18">
        <v>3390480700</v>
      </c>
      <c r="H848" s="15" t="s">
        <v>590</v>
      </c>
      <c r="I848" s="12" t="s">
        <v>13</v>
      </c>
      <c r="K848" t="str">
        <f t="shared" si="162"/>
        <v>3390480700</v>
      </c>
      <c r="L848" t="str">
        <f t="shared" si="163"/>
        <v>'3390480700'</v>
      </c>
      <c r="M848" t="str">
        <f t="shared" si="164"/>
        <v>'RESIDÊNCIA MULTIPROFISSIONAL EM SAÚDE'</v>
      </c>
      <c r="N848" t="str">
        <f t="shared" si="165"/>
        <v>'S'</v>
      </c>
      <c r="O848">
        <f t="shared" si="166"/>
        <v>8</v>
      </c>
      <c r="P848" t="str">
        <f t="shared" si="167"/>
        <v>Insert into CONTA_RECEITA_DESPESA  (VERSION,ATIVO,DATE_CREATED,LAST_UPDATED,TIPO,CODIGO,DESCRICAO,ANALITICO,TAMANHO) values (0,'S',sysdate,sysdate,'D','3390480700','RESIDÊNCIA MULTIPROFISSIONAL EM SAÚDE','S',8);</v>
      </c>
    </row>
    <row r="849" spans="1:17" ht="17" thickBot="1" x14ac:dyDescent="0.25">
      <c r="A849" s="11" t="str">
        <f t="shared" si="168"/>
        <v>3</v>
      </c>
      <c r="B849" s="12" t="str">
        <f t="shared" si="169"/>
        <v>3</v>
      </c>
      <c r="C849" s="13" t="str">
        <f t="shared" si="170"/>
        <v>90</v>
      </c>
      <c r="D849" s="13" t="str">
        <f t="shared" si="171"/>
        <v>48</v>
      </c>
      <c r="E849" s="13" t="str">
        <f t="shared" si="172"/>
        <v>99</v>
      </c>
      <c r="F849" s="14" t="str">
        <f t="shared" si="173"/>
        <v>00</v>
      </c>
      <c r="G849" s="18">
        <v>3390489900</v>
      </c>
      <c r="H849" s="15" t="s">
        <v>591</v>
      </c>
      <c r="I849" s="12" t="s">
        <v>13</v>
      </c>
      <c r="K849" t="str">
        <f t="shared" si="162"/>
        <v>3390489900</v>
      </c>
      <c r="L849" t="str">
        <f t="shared" si="163"/>
        <v>'3390489900'</v>
      </c>
      <c r="M849" t="str">
        <f t="shared" si="164"/>
        <v>'DEMAIS AUXÍLIOS FINANCEIROS A PESSOAS FÍSICAS'</v>
      </c>
      <c r="N849" t="str">
        <f t="shared" si="165"/>
        <v>'S'</v>
      </c>
      <c r="O849">
        <f t="shared" si="166"/>
        <v>8</v>
      </c>
      <c r="P849" t="str">
        <f t="shared" si="167"/>
        <v>Insert into CONTA_RECEITA_DESPESA  (VERSION,ATIVO,DATE_CREATED,LAST_UPDATED,TIPO,CODIGO,DESCRICAO,ANALITICO,TAMANHO) values (0,'S',sysdate,sysdate,'D','3390489900','DEMAIS AUXÍLIOS FINANCEIROS A PESSOAS FÍSICAS','S',8);</v>
      </c>
    </row>
    <row r="850" spans="1:17" ht="17" thickBot="1" x14ac:dyDescent="0.25">
      <c r="A850" s="11" t="str">
        <f t="shared" si="168"/>
        <v>3</v>
      </c>
      <c r="B850" s="12" t="str">
        <f t="shared" si="169"/>
        <v>3</v>
      </c>
      <c r="C850" s="13" t="str">
        <f t="shared" si="170"/>
        <v>90</v>
      </c>
      <c r="D850" s="13" t="str">
        <f t="shared" si="171"/>
        <v>49</v>
      </c>
      <c r="E850" s="13" t="str">
        <f t="shared" si="172"/>
        <v>00</v>
      </c>
      <c r="F850" s="14" t="str">
        <f t="shared" si="173"/>
        <v>00</v>
      </c>
      <c r="G850" s="18">
        <v>3390490000</v>
      </c>
      <c r="H850" s="15" t="s">
        <v>592</v>
      </c>
      <c r="I850" s="12" t="s">
        <v>13</v>
      </c>
      <c r="K850" t="str">
        <f t="shared" si="162"/>
        <v>3390490000</v>
      </c>
      <c r="L850" t="str">
        <f t="shared" si="163"/>
        <v>'3390490000'</v>
      </c>
      <c r="M850" t="str">
        <f t="shared" si="164"/>
        <v>'AUXÍLIO-TRANSPORTE'</v>
      </c>
      <c r="N850" t="str">
        <f t="shared" si="165"/>
        <v>'S'</v>
      </c>
      <c r="O850">
        <f t="shared" si="166"/>
        <v>6</v>
      </c>
      <c r="P850" t="str">
        <f t="shared" si="167"/>
        <v>Insert into CONTA_RECEITA_DESPESA  (VERSION,ATIVO,DATE_CREATED,LAST_UPDATED,TIPO,CODIGO,DESCRICAO,ANALITICO,TAMANHO) values (0,'S',sysdate,sysdate,'D','3390490000','AUXÍLIO-TRANSPORTE','S',6);</v>
      </c>
    </row>
    <row r="851" spans="1:17" ht="17" thickBot="1" x14ac:dyDescent="0.25">
      <c r="A851" s="11" t="str">
        <f t="shared" si="168"/>
        <v>3</v>
      </c>
      <c r="B851" s="12" t="str">
        <f t="shared" si="169"/>
        <v>3</v>
      </c>
      <c r="C851" s="13" t="str">
        <f t="shared" si="170"/>
        <v>90</v>
      </c>
      <c r="D851" s="13" t="str">
        <f t="shared" si="171"/>
        <v>53</v>
      </c>
      <c r="E851" s="13" t="str">
        <f t="shared" si="172"/>
        <v>00</v>
      </c>
      <c r="F851" s="14" t="str">
        <f t="shared" si="173"/>
        <v>00</v>
      </c>
      <c r="G851" s="18">
        <v>3390530000</v>
      </c>
      <c r="H851" s="15" t="s">
        <v>593</v>
      </c>
      <c r="I851" s="12" t="s">
        <v>13</v>
      </c>
      <c r="K851" t="str">
        <f t="shared" si="162"/>
        <v>3390530000</v>
      </c>
      <c r="L851" t="str">
        <f t="shared" si="163"/>
        <v>'3390530000'</v>
      </c>
      <c r="M851" t="str">
        <f t="shared" si="164"/>
        <v>'APOSENTADORIAS DO RGPS - ÁREA RURAL '</v>
      </c>
      <c r="N851" t="str">
        <f t="shared" si="165"/>
        <v>'S'</v>
      </c>
      <c r="O851">
        <f t="shared" si="166"/>
        <v>6</v>
      </c>
      <c r="P851" t="str">
        <f t="shared" si="167"/>
        <v>Insert into CONTA_RECEITA_DESPESA  (VERSION,ATIVO,DATE_CREATED,LAST_UPDATED,TIPO,CODIGO,DESCRICAO,ANALITICO,TAMANHO) values (0,'S',sysdate,sysdate,'D','3390530000','APOSENTADORIAS DO RGPS - ÁREA RURAL ','S',6);</v>
      </c>
    </row>
    <row r="852" spans="1:17" ht="17" thickBot="1" x14ac:dyDescent="0.25">
      <c r="A852" s="11" t="str">
        <f t="shared" si="168"/>
        <v>3</v>
      </c>
      <c r="B852" s="12" t="str">
        <f t="shared" si="169"/>
        <v>3</v>
      </c>
      <c r="C852" s="13" t="str">
        <f t="shared" si="170"/>
        <v>90</v>
      </c>
      <c r="D852" s="13" t="str">
        <f t="shared" si="171"/>
        <v>54</v>
      </c>
      <c r="E852" s="13" t="str">
        <f t="shared" si="172"/>
        <v>00</v>
      </c>
      <c r="F852" s="14" t="str">
        <f t="shared" si="173"/>
        <v>00</v>
      </c>
      <c r="G852" s="18">
        <v>3390540000</v>
      </c>
      <c r="H852" s="15" t="s">
        <v>594</v>
      </c>
      <c r="I852" s="12" t="s">
        <v>13</v>
      </c>
      <c r="K852" t="str">
        <f t="shared" si="162"/>
        <v>3390540000</v>
      </c>
      <c r="L852" t="str">
        <f t="shared" si="163"/>
        <v>'3390540000'</v>
      </c>
      <c r="M852" t="str">
        <f t="shared" si="164"/>
        <v>'APOSENTADORIAS DO RGPS - ÁREA URBANA '</v>
      </c>
      <c r="N852" t="str">
        <f t="shared" si="165"/>
        <v>'S'</v>
      </c>
      <c r="O852">
        <f t="shared" si="166"/>
        <v>6</v>
      </c>
      <c r="P852" t="str">
        <f t="shared" si="167"/>
        <v>Insert into CONTA_RECEITA_DESPESA  (VERSION,ATIVO,DATE_CREATED,LAST_UPDATED,TIPO,CODIGO,DESCRICAO,ANALITICO,TAMANHO) values (0,'S',sysdate,sysdate,'D','3390540000','APOSENTADORIAS DO RGPS - ÁREA URBANA ','S',6);</v>
      </c>
    </row>
    <row r="853" spans="1:17" ht="17" thickBot="1" x14ac:dyDescent="0.25">
      <c r="A853" s="11" t="str">
        <f t="shared" si="168"/>
        <v>3</v>
      </c>
      <c r="B853" s="12" t="str">
        <f t="shared" si="169"/>
        <v>3</v>
      </c>
      <c r="C853" s="13" t="str">
        <f t="shared" si="170"/>
        <v>90</v>
      </c>
      <c r="D853" s="13" t="str">
        <f t="shared" si="171"/>
        <v>55</v>
      </c>
      <c r="E853" s="13" t="str">
        <f t="shared" si="172"/>
        <v>00</v>
      </c>
      <c r="F853" s="14" t="str">
        <f t="shared" si="173"/>
        <v>00</v>
      </c>
      <c r="G853" s="18">
        <v>3390550000</v>
      </c>
      <c r="H853" s="15" t="s">
        <v>595</v>
      </c>
      <c r="I853" s="12" t="s">
        <v>13</v>
      </c>
      <c r="K853" t="str">
        <f t="shared" si="162"/>
        <v>3390550000</v>
      </c>
      <c r="L853" t="str">
        <f t="shared" si="163"/>
        <v>'3390550000'</v>
      </c>
      <c r="M853" t="str">
        <f t="shared" si="164"/>
        <v>'PENSÕES DO RGPS - ÁREA RURAL '</v>
      </c>
      <c r="N853" t="str">
        <f t="shared" si="165"/>
        <v>'S'</v>
      </c>
      <c r="O853">
        <f t="shared" si="166"/>
        <v>6</v>
      </c>
      <c r="P853" t="str">
        <f t="shared" si="167"/>
        <v>Insert into CONTA_RECEITA_DESPESA  (VERSION,ATIVO,DATE_CREATED,LAST_UPDATED,TIPO,CODIGO,DESCRICAO,ANALITICO,TAMANHO) values (0,'S',sysdate,sysdate,'D','3390550000','PENSÕES DO RGPS - ÁREA RURAL ','S',6);</v>
      </c>
    </row>
    <row r="854" spans="1:17" s="22" customFormat="1" ht="17" thickBot="1" x14ac:dyDescent="0.25">
      <c r="A854" s="11" t="str">
        <f t="shared" si="168"/>
        <v>3</v>
      </c>
      <c r="B854" s="12" t="str">
        <f t="shared" si="169"/>
        <v>3</v>
      </c>
      <c r="C854" s="13" t="str">
        <f t="shared" si="170"/>
        <v>90</v>
      </c>
      <c r="D854" s="13" t="str">
        <f t="shared" si="171"/>
        <v>56</v>
      </c>
      <c r="E854" s="13" t="str">
        <f t="shared" si="172"/>
        <v>00</v>
      </c>
      <c r="F854" s="14" t="str">
        <f t="shared" si="173"/>
        <v>00</v>
      </c>
      <c r="G854" s="18">
        <v>3390560000</v>
      </c>
      <c r="H854" s="15" t="s">
        <v>596</v>
      </c>
      <c r="I854" s="12" t="s">
        <v>13</v>
      </c>
      <c r="K854" t="str">
        <f t="shared" si="162"/>
        <v>3390560000</v>
      </c>
      <c r="L854" t="str">
        <f t="shared" si="163"/>
        <v>'3390560000'</v>
      </c>
      <c r="M854" t="str">
        <f t="shared" si="164"/>
        <v>'PENSÕES DO RGPS - ÁREA URBANA '</v>
      </c>
      <c r="N854" t="str">
        <f t="shared" si="165"/>
        <v>'S'</v>
      </c>
      <c r="O854">
        <f t="shared" si="166"/>
        <v>6</v>
      </c>
      <c r="P854" t="str">
        <f t="shared" si="167"/>
        <v>Insert into CONTA_RECEITA_DESPESA  (VERSION,ATIVO,DATE_CREATED,LAST_UPDATED,TIPO,CODIGO,DESCRICAO,ANALITICO,TAMANHO) values (0,'S',sysdate,sysdate,'D','3390560000','PENSÕES DO RGPS - ÁREA URBANA ','S',6);</v>
      </c>
      <c r="Q854" s="2"/>
    </row>
    <row r="855" spans="1:17" s="22" customFormat="1" ht="17" thickBot="1" x14ac:dyDescent="0.25">
      <c r="A855" s="11" t="str">
        <f t="shared" si="168"/>
        <v>3</v>
      </c>
      <c r="B855" s="12" t="str">
        <f t="shared" si="169"/>
        <v>3</v>
      </c>
      <c r="C855" s="13" t="str">
        <f t="shared" si="170"/>
        <v>90</v>
      </c>
      <c r="D855" s="13" t="str">
        <f t="shared" si="171"/>
        <v>57</v>
      </c>
      <c r="E855" s="13" t="str">
        <f t="shared" si="172"/>
        <v>00</v>
      </c>
      <c r="F855" s="14" t="str">
        <f t="shared" si="173"/>
        <v>00</v>
      </c>
      <c r="G855" s="18">
        <v>3390570000</v>
      </c>
      <c r="H855" s="15" t="s">
        <v>597</v>
      </c>
      <c r="I855" s="12" t="s">
        <v>13</v>
      </c>
      <c r="K855" t="str">
        <f t="shared" si="162"/>
        <v>3390570000</v>
      </c>
      <c r="L855" t="str">
        <f t="shared" si="163"/>
        <v>'3390570000'</v>
      </c>
      <c r="M855" t="str">
        <f t="shared" si="164"/>
        <v>'OUTROS BENEFÍCIOS DO RGPS - ÁREA RURAL '</v>
      </c>
      <c r="N855" t="str">
        <f t="shared" si="165"/>
        <v>'S'</v>
      </c>
      <c r="O855">
        <f t="shared" si="166"/>
        <v>6</v>
      </c>
      <c r="P855" t="str">
        <f t="shared" si="167"/>
        <v>Insert into CONTA_RECEITA_DESPESA  (VERSION,ATIVO,DATE_CREATED,LAST_UPDATED,TIPO,CODIGO,DESCRICAO,ANALITICO,TAMANHO) values (0,'S',sysdate,sysdate,'D','3390570000','OUTROS BENEFÍCIOS DO RGPS - ÁREA RURAL ','S',6);</v>
      </c>
      <c r="Q855" s="2"/>
    </row>
    <row r="856" spans="1:17" ht="17" thickBot="1" x14ac:dyDescent="0.25">
      <c r="A856" s="11" t="str">
        <f t="shared" si="168"/>
        <v>3</v>
      </c>
      <c r="B856" s="12" t="str">
        <f t="shared" si="169"/>
        <v>3</v>
      </c>
      <c r="C856" s="13" t="str">
        <f t="shared" si="170"/>
        <v>90</v>
      </c>
      <c r="D856" s="13" t="str">
        <f t="shared" si="171"/>
        <v>58</v>
      </c>
      <c r="E856" s="13" t="str">
        <f t="shared" si="172"/>
        <v>00</v>
      </c>
      <c r="F856" s="14" t="str">
        <f t="shared" si="173"/>
        <v>00</v>
      </c>
      <c r="G856" s="18">
        <v>3390580000</v>
      </c>
      <c r="H856" s="15" t="s">
        <v>598</v>
      </c>
      <c r="I856" s="12" t="s">
        <v>13</v>
      </c>
      <c r="K856" t="str">
        <f t="shared" si="162"/>
        <v>3390580000</v>
      </c>
      <c r="L856" t="str">
        <f t="shared" si="163"/>
        <v>'3390580000'</v>
      </c>
      <c r="M856" t="str">
        <f t="shared" si="164"/>
        <v>'OUTROS BENEFÍCIOS DO RGPS - ÁREA URBANA '</v>
      </c>
      <c r="N856" t="str">
        <f t="shared" si="165"/>
        <v>'S'</v>
      </c>
      <c r="O856">
        <f t="shared" si="166"/>
        <v>6</v>
      </c>
      <c r="P856" t="str">
        <f t="shared" si="167"/>
        <v>Insert into CONTA_RECEITA_DESPESA  (VERSION,ATIVO,DATE_CREATED,LAST_UPDATED,TIPO,CODIGO,DESCRICAO,ANALITICO,TAMANHO) values (0,'S',sysdate,sysdate,'D','3390580000','OUTROS BENEFÍCIOS DO RGPS - ÁREA URBANA ','S',6);</v>
      </c>
    </row>
    <row r="857" spans="1:17" ht="17" thickBot="1" x14ac:dyDescent="0.25">
      <c r="A857" s="11" t="str">
        <f t="shared" si="168"/>
        <v>3</v>
      </c>
      <c r="B857" s="12" t="str">
        <f t="shared" si="169"/>
        <v>3</v>
      </c>
      <c r="C857" s="13" t="str">
        <f t="shared" si="170"/>
        <v>90</v>
      </c>
      <c r="D857" s="13" t="str">
        <f t="shared" si="171"/>
        <v>59</v>
      </c>
      <c r="E857" s="13" t="str">
        <f t="shared" si="172"/>
        <v>00</v>
      </c>
      <c r="F857" s="14" t="str">
        <f t="shared" si="173"/>
        <v>00</v>
      </c>
      <c r="G857" s="18">
        <v>3390590000</v>
      </c>
      <c r="H857" s="15" t="s">
        <v>180</v>
      </c>
      <c r="I857" s="12" t="s">
        <v>13</v>
      </c>
      <c r="K857" t="str">
        <f t="shared" si="162"/>
        <v>3390590000</v>
      </c>
      <c r="L857" t="str">
        <f t="shared" si="163"/>
        <v>'3390590000'</v>
      </c>
      <c r="M857" t="str">
        <f t="shared" si="164"/>
        <v>'PENSÕES ESPECIAIS'</v>
      </c>
      <c r="N857" t="str">
        <f t="shared" si="165"/>
        <v>'S'</v>
      </c>
      <c r="O857">
        <f t="shared" si="166"/>
        <v>6</v>
      </c>
      <c r="P857" t="str">
        <f t="shared" si="167"/>
        <v>Insert into CONTA_RECEITA_DESPESA  (VERSION,ATIVO,DATE_CREATED,LAST_UPDATED,TIPO,CODIGO,DESCRICAO,ANALITICO,TAMANHO) values (0,'S',sysdate,sysdate,'D','3390590000','PENSÕES ESPECIAIS','S',6);</v>
      </c>
    </row>
    <row r="858" spans="1:17" ht="17" thickBot="1" x14ac:dyDescent="0.25">
      <c r="A858" s="11" t="str">
        <f t="shared" si="168"/>
        <v>3</v>
      </c>
      <c r="B858" s="12" t="str">
        <f t="shared" si="169"/>
        <v>3</v>
      </c>
      <c r="C858" s="13" t="str">
        <f t="shared" si="170"/>
        <v>90</v>
      </c>
      <c r="D858" s="13" t="str">
        <f t="shared" si="171"/>
        <v>62</v>
      </c>
      <c r="E858" s="13" t="str">
        <f t="shared" si="172"/>
        <v>00</v>
      </c>
      <c r="F858" s="14" t="str">
        <f t="shared" si="173"/>
        <v>00</v>
      </c>
      <c r="G858" s="18">
        <v>3390620000</v>
      </c>
      <c r="H858" s="15" t="s">
        <v>599</v>
      </c>
      <c r="I858" s="12" t="s">
        <v>13</v>
      </c>
      <c r="K858" t="str">
        <f t="shared" si="162"/>
        <v>3390620000</v>
      </c>
      <c r="L858" t="str">
        <f t="shared" si="163"/>
        <v>'3390620000'</v>
      </c>
      <c r="M858" t="str">
        <f t="shared" si="164"/>
        <v>'AQUISIÇÃO DE PRODUTOS PARA REVENDA'</v>
      </c>
      <c r="N858" t="str">
        <f t="shared" si="165"/>
        <v>'S'</v>
      </c>
      <c r="O858">
        <f t="shared" si="166"/>
        <v>6</v>
      </c>
      <c r="P858" t="str">
        <f t="shared" si="167"/>
        <v>Insert into CONTA_RECEITA_DESPESA  (VERSION,ATIVO,DATE_CREATED,LAST_UPDATED,TIPO,CODIGO,DESCRICAO,ANALITICO,TAMANHO) values (0,'S',sysdate,sysdate,'D','3390620000','AQUISIÇÃO DE PRODUTOS PARA REVENDA','S',6);</v>
      </c>
    </row>
    <row r="859" spans="1:17" ht="17" thickBot="1" x14ac:dyDescent="0.25">
      <c r="A859" s="11" t="str">
        <f t="shared" si="168"/>
        <v>3</v>
      </c>
      <c r="B859" s="12" t="str">
        <f t="shared" si="169"/>
        <v>3</v>
      </c>
      <c r="C859" s="13" t="str">
        <f t="shared" si="170"/>
        <v>90</v>
      </c>
      <c r="D859" s="13" t="str">
        <f t="shared" si="171"/>
        <v>67</v>
      </c>
      <c r="E859" s="13" t="str">
        <f t="shared" si="172"/>
        <v>00</v>
      </c>
      <c r="F859" s="14" t="str">
        <f t="shared" si="173"/>
        <v>00</v>
      </c>
      <c r="G859" s="18">
        <v>3390670000</v>
      </c>
      <c r="H859" s="15" t="s">
        <v>142</v>
      </c>
      <c r="I859" s="12" t="s">
        <v>13</v>
      </c>
      <c r="K859" t="str">
        <f t="shared" si="162"/>
        <v>3390670000</v>
      </c>
      <c r="L859" t="str">
        <f t="shared" si="163"/>
        <v>'3390670000'</v>
      </c>
      <c r="M859" t="str">
        <f t="shared" si="164"/>
        <v>'DEPÓSITOS COMPULSÓRIOS'</v>
      </c>
      <c r="N859" t="str">
        <f t="shared" si="165"/>
        <v>'S'</v>
      </c>
      <c r="O859">
        <f t="shared" si="166"/>
        <v>6</v>
      </c>
      <c r="P859" t="str">
        <f t="shared" si="167"/>
        <v>Insert into CONTA_RECEITA_DESPESA  (VERSION,ATIVO,DATE_CREATED,LAST_UPDATED,TIPO,CODIGO,DESCRICAO,ANALITICO,TAMANHO) values (0,'S',sysdate,sysdate,'D','3390670000','DEPÓSITOS COMPULSÓRIOS','S',6);</v>
      </c>
    </row>
    <row r="860" spans="1:17" ht="17" thickBot="1" x14ac:dyDescent="0.25">
      <c r="A860" s="11" t="str">
        <f t="shared" si="168"/>
        <v>3</v>
      </c>
      <c r="B860" s="12" t="str">
        <f t="shared" si="169"/>
        <v>3</v>
      </c>
      <c r="C860" s="13" t="str">
        <f t="shared" si="170"/>
        <v>90</v>
      </c>
      <c r="D860" s="13" t="str">
        <f t="shared" si="171"/>
        <v>81</v>
      </c>
      <c r="E860" s="13" t="str">
        <f t="shared" si="172"/>
        <v>00</v>
      </c>
      <c r="F860" s="14" t="str">
        <f t="shared" si="173"/>
        <v>00</v>
      </c>
      <c r="G860" s="20">
        <v>3390810000</v>
      </c>
      <c r="H860" s="21" t="s">
        <v>908</v>
      </c>
      <c r="I860" s="19" t="s">
        <v>13</v>
      </c>
      <c r="K860" t="str">
        <f t="shared" si="162"/>
        <v>3390810000</v>
      </c>
      <c r="L860" t="str">
        <f t="shared" si="163"/>
        <v>'3390810000'</v>
      </c>
      <c r="M860" t="str">
        <f t="shared" si="164"/>
        <v>'DISTRIBUIÇÃO CONSTITUCIONAL OU LEGAL DE RECEITAS'</v>
      </c>
      <c r="N860" t="str">
        <f t="shared" si="165"/>
        <v>'S'</v>
      </c>
      <c r="O860">
        <f t="shared" si="166"/>
        <v>6</v>
      </c>
      <c r="P860" t="str">
        <f t="shared" si="167"/>
        <v>Insert into CONTA_RECEITA_DESPESA  (VERSION,ATIVO,DATE_CREATED,LAST_UPDATED,TIPO,CODIGO,DESCRICAO,ANALITICO,TAMANHO) values (0,'S',sysdate,sysdate,'D','3390810000','DISTRIBUIÇÃO CONSTITUCIONAL OU LEGAL DE RECEITAS','S',6);</v>
      </c>
    </row>
    <row r="861" spans="1:17" ht="17" thickBot="1" x14ac:dyDescent="0.25">
      <c r="A861" s="11" t="str">
        <f t="shared" si="168"/>
        <v>3</v>
      </c>
      <c r="B861" s="12" t="str">
        <f t="shared" si="169"/>
        <v>3</v>
      </c>
      <c r="C861" s="13" t="str">
        <f t="shared" si="170"/>
        <v>90</v>
      </c>
      <c r="D861" s="13" t="str">
        <f t="shared" si="171"/>
        <v>86</v>
      </c>
      <c r="E861" s="13" t="str">
        <f t="shared" si="172"/>
        <v>00</v>
      </c>
      <c r="F861" s="14" t="str">
        <f t="shared" si="173"/>
        <v>00</v>
      </c>
      <c r="G861" s="20">
        <v>3390860000</v>
      </c>
      <c r="H861" s="21" t="s">
        <v>909</v>
      </c>
      <c r="I861" s="19" t="s">
        <v>13</v>
      </c>
      <c r="K861" t="str">
        <f t="shared" si="162"/>
        <v>3390860000</v>
      </c>
      <c r="L861" t="str">
        <f t="shared" si="163"/>
        <v>'3390860000'</v>
      </c>
      <c r="M861" t="str">
        <f t="shared" si="164"/>
        <v>'COMPENSAÇÕES A REGIMES DE PREVIDÊNCIA'</v>
      </c>
      <c r="N861" t="str">
        <f t="shared" si="165"/>
        <v>'S'</v>
      </c>
      <c r="O861">
        <f t="shared" si="166"/>
        <v>6</v>
      </c>
      <c r="P861" t="str">
        <f t="shared" si="167"/>
        <v>Insert into CONTA_RECEITA_DESPESA  (VERSION,ATIVO,DATE_CREATED,LAST_UPDATED,TIPO,CODIGO,DESCRICAO,ANALITICO,TAMANHO) values (0,'S',sysdate,sysdate,'D','3390860000','COMPENSAÇÕES A REGIMES DE PREVIDÊNCIA','S',6);</v>
      </c>
    </row>
    <row r="862" spans="1:17" ht="17" thickBot="1" x14ac:dyDescent="0.25">
      <c r="A862" s="11" t="str">
        <f t="shared" si="168"/>
        <v>3</v>
      </c>
      <c r="B862" s="12" t="str">
        <f t="shared" si="169"/>
        <v>3</v>
      </c>
      <c r="C862" s="13" t="str">
        <f t="shared" si="170"/>
        <v>90</v>
      </c>
      <c r="D862" s="13" t="str">
        <f t="shared" si="171"/>
        <v>91</v>
      </c>
      <c r="E862" s="13" t="str">
        <f t="shared" si="172"/>
        <v>00</v>
      </c>
      <c r="F862" s="14" t="str">
        <f t="shared" si="173"/>
        <v>00</v>
      </c>
      <c r="G862" s="18">
        <v>3390910000</v>
      </c>
      <c r="H862" s="15" t="s">
        <v>143</v>
      </c>
      <c r="I862" s="12" t="s">
        <v>10</v>
      </c>
      <c r="K862" t="str">
        <f t="shared" si="162"/>
        <v>3390910000</v>
      </c>
      <c r="L862" t="str">
        <f t="shared" si="163"/>
        <v>'3390910000'</v>
      </c>
      <c r="M862" t="str">
        <f t="shared" si="164"/>
        <v>'SENTENÇAS JUDICIAIS'</v>
      </c>
      <c r="N862" t="str">
        <f t="shared" si="165"/>
        <v>'N'</v>
      </c>
      <c r="O862">
        <f t="shared" si="166"/>
        <v>6</v>
      </c>
      <c r="P862" t="str">
        <f t="shared" si="167"/>
        <v>Insert into CONTA_RECEITA_DESPESA  (VERSION,ATIVO,DATE_CREATED,LAST_UPDATED,TIPO,CODIGO,DESCRICAO,ANALITICO,TAMANHO) values (0,'S',sysdate,sysdate,'D','3390910000','SENTENÇAS JUDICIAIS','N',6);</v>
      </c>
    </row>
    <row r="863" spans="1:17" ht="17" thickBot="1" x14ac:dyDescent="0.25">
      <c r="A863" s="11" t="str">
        <f t="shared" si="168"/>
        <v>3</v>
      </c>
      <c r="B863" s="12" t="str">
        <f t="shared" si="169"/>
        <v>3</v>
      </c>
      <c r="C863" s="13" t="str">
        <f t="shared" si="170"/>
        <v>90</v>
      </c>
      <c r="D863" s="13" t="str">
        <f t="shared" si="171"/>
        <v>91</v>
      </c>
      <c r="E863" s="13" t="str">
        <f t="shared" si="172"/>
        <v>01</v>
      </c>
      <c r="F863" s="14" t="str">
        <f t="shared" si="173"/>
        <v>00</v>
      </c>
      <c r="G863" s="18">
        <v>3390910100</v>
      </c>
      <c r="H863" s="15" t="s">
        <v>600</v>
      </c>
      <c r="I863" s="12" t="s">
        <v>13</v>
      </c>
      <c r="K863" t="str">
        <f t="shared" si="162"/>
        <v>3390910100</v>
      </c>
      <c r="L863" t="str">
        <f t="shared" si="163"/>
        <v>'3390910100'</v>
      </c>
      <c r="M863" t="str">
        <f t="shared" si="164"/>
        <v>'SENTENÇAS JUDICIAIS - Medicamentos'</v>
      </c>
      <c r="N863" t="str">
        <f t="shared" si="165"/>
        <v>'S'</v>
      </c>
      <c r="O863">
        <f t="shared" si="166"/>
        <v>8</v>
      </c>
      <c r="P863" t="str">
        <f t="shared" si="167"/>
        <v>Insert into CONTA_RECEITA_DESPESA  (VERSION,ATIVO,DATE_CREATED,LAST_UPDATED,TIPO,CODIGO,DESCRICAO,ANALITICO,TAMANHO) values (0,'S',sysdate,sysdate,'D','3390910100','SENTENÇAS JUDICIAIS - Medicamentos','S',8);</v>
      </c>
    </row>
    <row r="864" spans="1:17" ht="17" thickBot="1" x14ac:dyDescent="0.25">
      <c r="A864" s="11" t="str">
        <f t="shared" si="168"/>
        <v>3</v>
      </c>
      <c r="B864" s="12" t="str">
        <f t="shared" si="169"/>
        <v>3</v>
      </c>
      <c r="C864" s="13" t="str">
        <f t="shared" si="170"/>
        <v>90</v>
      </c>
      <c r="D864" s="13" t="str">
        <f t="shared" si="171"/>
        <v>91</v>
      </c>
      <c r="E864" s="13" t="str">
        <f t="shared" si="172"/>
        <v>02</v>
      </c>
      <c r="F864" s="14" t="str">
        <f t="shared" si="173"/>
        <v>00</v>
      </c>
      <c r="G864" s="18">
        <v>3390910200</v>
      </c>
      <c r="H864" s="15" t="s">
        <v>601</v>
      </c>
      <c r="I864" s="12" t="s">
        <v>13</v>
      </c>
      <c r="K864" t="str">
        <f t="shared" si="162"/>
        <v>3390910200</v>
      </c>
      <c r="L864" t="str">
        <f t="shared" si="163"/>
        <v>'3390910200'</v>
      </c>
      <c r="M864" t="str">
        <f t="shared" si="164"/>
        <v>'SENTENÇAS JUDICIAIS - Serviços de Saúde'</v>
      </c>
      <c r="N864" t="str">
        <f t="shared" si="165"/>
        <v>'S'</v>
      </c>
      <c r="O864">
        <f t="shared" si="166"/>
        <v>8</v>
      </c>
      <c r="P864" t="str">
        <f t="shared" si="167"/>
        <v>Insert into CONTA_RECEITA_DESPESA  (VERSION,ATIVO,DATE_CREATED,LAST_UPDATED,TIPO,CODIGO,DESCRICAO,ANALITICO,TAMANHO) values (0,'S',sysdate,sysdate,'D','3390910200','SENTENÇAS JUDICIAIS - Serviços de Saúde','S',8);</v>
      </c>
    </row>
    <row r="865" spans="1:16" ht="17" thickBot="1" x14ac:dyDescent="0.25">
      <c r="A865" s="11" t="str">
        <f t="shared" si="168"/>
        <v>3</v>
      </c>
      <c r="B865" s="12" t="str">
        <f t="shared" si="169"/>
        <v>3</v>
      </c>
      <c r="C865" s="13" t="str">
        <f t="shared" si="170"/>
        <v>90</v>
      </c>
      <c r="D865" s="13" t="str">
        <f t="shared" si="171"/>
        <v>91</v>
      </c>
      <c r="E865" s="13" t="str">
        <f t="shared" si="172"/>
        <v>03</v>
      </c>
      <c r="F865" s="14" t="str">
        <f t="shared" si="173"/>
        <v>00</v>
      </c>
      <c r="G865" s="18">
        <v>3390910300</v>
      </c>
      <c r="H865" s="15" t="s">
        <v>602</v>
      </c>
      <c r="I865" s="12" t="s">
        <v>13</v>
      </c>
      <c r="K865" t="str">
        <f t="shared" si="162"/>
        <v>3390910300</v>
      </c>
      <c r="L865" t="str">
        <f t="shared" si="163"/>
        <v>'3390910300'</v>
      </c>
      <c r="M865" t="str">
        <f t="shared" si="164"/>
        <v>'PRECATORIOS JUDICIAS'</v>
      </c>
      <c r="N865" t="str">
        <f t="shared" si="165"/>
        <v>'S'</v>
      </c>
      <c r="O865">
        <f t="shared" si="166"/>
        <v>8</v>
      </c>
      <c r="P865" t="str">
        <f t="shared" si="167"/>
        <v>Insert into CONTA_RECEITA_DESPESA  (VERSION,ATIVO,DATE_CREATED,LAST_UPDATED,TIPO,CODIGO,DESCRICAO,ANALITICO,TAMANHO) values (0,'S',sysdate,sysdate,'D','3390910300','PRECATORIOS JUDICIAS','S',8);</v>
      </c>
    </row>
    <row r="866" spans="1:16" ht="17" thickBot="1" x14ac:dyDescent="0.25">
      <c r="A866" s="11" t="str">
        <f t="shared" si="168"/>
        <v>3</v>
      </c>
      <c r="B866" s="12" t="str">
        <f t="shared" si="169"/>
        <v>3</v>
      </c>
      <c r="C866" s="13" t="str">
        <f t="shared" si="170"/>
        <v>90</v>
      </c>
      <c r="D866" s="13" t="str">
        <f t="shared" si="171"/>
        <v>91</v>
      </c>
      <c r="E866" s="13" t="str">
        <f t="shared" si="172"/>
        <v>04</v>
      </c>
      <c r="F866" s="14" t="str">
        <f t="shared" si="173"/>
        <v>00</v>
      </c>
      <c r="G866" s="18">
        <v>3390910400</v>
      </c>
      <c r="H866" s="15" t="s">
        <v>181</v>
      </c>
      <c r="I866" s="12" t="s">
        <v>13</v>
      </c>
      <c r="K866" t="str">
        <f t="shared" si="162"/>
        <v>3390910400</v>
      </c>
      <c r="L866" t="str">
        <f t="shared" si="163"/>
        <v>'3390910400'</v>
      </c>
      <c r="M866" t="str">
        <f t="shared" si="164"/>
        <v>'SENTENCAS JUDICIAIS'</v>
      </c>
      <c r="N866" t="str">
        <f t="shared" si="165"/>
        <v>'S'</v>
      </c>
      <c r="O866">
        <f t="shared" si="166"/>
        <v>8</v>
      </c>
      <c r="P866" t="str">
        <f t="shared" si="167"/>
        <v>Insert into CONTA_RECEITA_DESPESA  (VERSION,ATIVO,DATE_CREATED,LAST_UPDATED,TIPO,CODIGO,DESCRICAO,ANALITICO,TAMANHO) values (0,'S',sysdate,sysdate,'D','3390910400','SENTENCAS JUDICIAIS','S',8);</v>
      </c>
    </row>
    <row r="867" spans="1:16" ht="17" thickBot="1" x14ac:dyDescent="0.25">
      <c r="A867" s="11" t="str">
        <f t="shared" si="168"/>
        <v>3</v>
      </c>
      <c r="B867" s="12" t="str">
        <f t="shared" si="169"/>
        <v>3</v>
      </c>
      <c r="C867" s="13" t="str">
        <f t="shared" si="170"/>
        <v>90</v>
      </c>
      <c r="D867" s="13" t="str">
        <f t="shared" si="171"/>
        <v>91</v>
      </c>
      <c r="E867" s="13" t="str">
        <f t="shared" si="172"/>
        <v>05</v>
      </c>
      <c r="F867" s="14" t="str">
        <f t="shared" si="173"/>
        <v>00</v>
      </c>
      <c r="G867" s="18">
        <v>3390910500</v>
      </c>
      <c r="H867" s="15" t="s">
        <v>603</v>
      </c>
      <c r="I867" s="12" t="s">
        <v>13</v>
      </c>
      <c r="K867" t="str">
        <f t="shared" si="162"/>
        <v>3390910500</v>
      </c>
      <c r="L867" t="str">
        <f t="shared" si="163"/>
        <v>'3390910500'</v>
      </c>
      <c r="M867" t="str">
        <f t="shared" si="164"/>
        <v>'SENTENCAS JUDICIAIS DE PEQUENO VALOR'</v>
      </c>
      <c r="N867" t="str">
        <f t="shared" si="165"/>
        <v>'S'</v>
      </c>
      <c r="O867">
        <f t="shared" si="166"/>
        <v>8</v>
      </c>
      <c r="P867" t="str">
        <f t="shared" si="167"/>
        <v>Insert into CONTA_RECEITA_DESPESA  (VERSION,ATIVO,DATE_CREATED,LAST_UPDATED,TIPO,CODIGO,DESCRICAO,ANALITICO,TAMANHO) values (0,'S',sysdate,sysdate,'D','3390910500','SENTENCAS JUDICIAIS DE PEQUENO VALOR','S',8);</v>
      </c>
    </row>
    <row r="868" spans="1:16" ht="17" thickBot="1" x14ac:dyDescent="0.25">
      <c r="A868" s="11" t="str">
        <f t="shared" si="168"/>
        <v>3</v>
      </c>
      <c r="B868" s="12" t="str">
        <f t="shared" si="169"/>
        <v>3</v>
      </c>
      <c r="C868" s="13" t="str">
        <f t="shared" si="170"/>
        <v>90</v>
      </c>
      <c r="D868" s="13" t="str">
        <f t="shared" si="171"/>
        <v>91</v>
      </c>
      <c r="E868" s="13" t="str">
        <f t="shared" si="172"/>
        <v>06</v>
      </c>
      <c r="F868" s="14" t="str">
        <f t="shared" si="173"/>
        <v>00</v>
      </c>
      <c r="G868" s="18">
        <v>3390910600</v>
      </c>
      <c r="H868" s="15" t="s">
        <v>604</v>
      </c>
      <c r="I868" s="12" t="s">
        <v>13</v>
      </c>
      <c r="K868" t="str">
        <f t="shared" si="162"/>
        <v>3390910600</v>
      </c>
      <c r="L868" t="str">
        <f t="shared" si="163"/>
        <v>'3390910600'</v>
      </c>
      <c r="M868" t="str">
        <f t="shared" si="164"/>
        <v>'SENTENÇA JUDICIAL PARA AQUISIÇÃO DE OUTROS INSUMOS E SERVIÇOS PARA SAÚDE'</v>
      </c>
      <c r="N868" t="str">
        <f t="shared" si="165"/>
        <v>'S'</v>
      </c>
      <c r="O868">
        <f t="shared" si="166"/>
        <v>8</v>
      </c>
      <c r="P868" t="str">
        <f t="shared" si="167"/>
        <v>Insert into CONTA_RECEITA_DESPESA  (VERSION,ATIVO,DATE_CREATED,LAST_UPDATED,TIPO,CODIGO,DESCRICAO,ANALITICO,TAMANHO) values (0,'S',sysdate,sysdate,'D','3390910600','SENTENÇA JUDICIAL PARA AQUISIÇÃO DE OUTROS INSUMOS E SERVIÇOS PARA SAÚDE','S',8);</v>
      </c>
    </row>
    <row r="869" spans="1:16" ht="17" thickBot="1" x14ac:dyDescent="0.25">
      <c r="A869" s="11" t="str">
        <f t="shared" si="168"/>
        <v>3</v>
      </c>
      <c r="B869" s="12" t="str">
        <f t="shared" si="169"/>
        <v>3</v>
      </c>
      <c r="C869" s="13" t="str">
        <f t="shared" si="170"/>
        <v>90</v>
      </c>
      <c r="D869" s="13" t="str">
        <f t="shared" si="171"/>
        <v>91</v>
      </c>
      <c r="E869" s="13" t="str">
        <f t="shared" si="172"/>
        <v>20</v>
      </c>
      <c r="F869" s="14" t="str">
        <f t="shared" si="173"/>
        <v>00</v>
      </c>
      <c r="G869" s="18">
        <v>3390912000</v>
      </c>
      <c r="H869" s="15" t="s">
        <v>158</v>
      </c>
      <c r="I869" s="12" t="s">
        <v>13</v>
      </c>
      <c r="K869" t="str">
        <f t="shared" si="162"/>
        <v>3390912000</v>
      </c>
      <c r="L869" t="str">
        <f t="shared" si="163"/>
        <v>'3390912000'</v>
      </c>
      <c r="M869" t="str">
        <f t="shared" si="164"/>
        <v>'DEPÓSITOS JUDICIAIS'</v>
      </c>
      <c r="N869" t="str">
        <f t="shared" si="165"/>
        <v>'S'</v>
      </c>
      <c r="O869">
        <f t="shared" si="166"/>
        <v>8</v>
      </c>
      <c r="P869" t="str">
        <f t="shared" si="167"/>
        <v>Insert into CONTA_RECEITA_DESPESA  (VERSION,ATIVO,DATE_CREATED,LAST_UPDATED,TIPO,CODIGO,DESCRICAO,ANALITICO,TAMANHO) values (0,'S',sysdate,sysdate,'D','3390912000','DEPÓSITOS JUDICIAIS','S',8);</v>
      </c>
    </row>
    <row r="870" spans="1:16" ht="17" thickBot="1" x14ac:dyDescent="0.25">
      <c r="A870" s="11" t="str">
        <f t="shared" si="168"/>
        <v>3</v>
      </c>
      <c r="B870" s="12" t="str">
        <f t="shared" si="169"/>
        <v>3</v>
      </c>
      <c r="C870" s="13" t="str">
        <f t="shared" si="170"/>
        <v>90</v>
      </c>
      <c r="D870" s="13" t="str">
        <f t="shared" si="171"/>
        <v>91</v>
      </c>
      <c r="E870" s="13" t="str">
        <f t="shared" si="172"/>
        <v>25</v>
      </c>
      <c r="F870" s="14" t="str">
        <f t="shared" si="173"/>
        <v>00</v>
      </c>
      <c r="G870" s="18">
        <v>3390912500</v>
      </c>
      <c r="H870" s="15" t="s">
        <v>161</v>
      </c>
      <c r="I870" s="12" t="s">
        <v>13</v>
      </c>
      <c r="K870" t="str">
        <f t="shared" si="162"/>
        <v>3390912500</v>
      </c>
      <c r="L870" t="str">
        <f t="shared" si="163"/>
        <v>'3390912500'</v>
      </c>
      <c r="M870" t="str">
        <f t="shared" si="164"/>
        <v>'HONORARIOS SUCUMBENCIAIS DE PRECATORIOS'</v>
      </c>
      <c r="N870" t="str">
        <f t="shared" si="165"/>
        <v>'S'</v>
      </c>
      <c r="O870">
        <f t="shared" si="166"/>
        <v>8</v>
      </c>
      <c r="P870" t="str">
        <f t="shared" si="167"/>
        <v>Insert into CONTA_RECEITA_DESPESA  (VERSION,ATIVO,DATE_CREATED,LAST_UPDATED,TIPO,CODIGO,DESCRICAO,ANALITICO,TAMANHO) values (0,'S',sysdate,sysdate,'D','3390912500','HONORARIOS SUCUMBENCIAIS DE PRECATORIOS','S',8);</v>
      </c>
    </row>
    <row r="871" spans="1:16" ht="17" thickBot="1" x14ac:dyDescent="0.25">
      <c r="A871" s="11" t="str">
        <f t="shared" si="168"/>
        <v>3</v>
      </c>
      <c r="B871" s="12" t="str">
        <f t="shared" si="169"/>
        <v>3</v>
      </c>
      <c r="C871" s="13" t="str">
        <f t="shared" si="170"/>
        <v>90</v>
      </c>
      <c r="D871" s="13" t="str">
        <f t="shared" si="171"/>
        <v>91</v>
      </c>
      <c r="E871" s="13" t="str">
        <f t="shared" si="172"/>
        <v>34</v>
      </c>
      <c r="F871" s="14" t="str">
        <f t="shared" si="173"/>
        <v>00</v>
      </c>
      <c r="G871" s="18">
        <v>3390913400</v>
      </c>
      <c r="H871" s="15" t="s">
        <v>932</v>
      </c>
      <c r="I871" s="12" t="s">
        <v>13</v>
      </c>
      <c r="K871" t="str">
        <f t="shared" si="162"/>
        <v>3390913400</v>
      </c>
      <c r="L871" t="str">
        <f t="shared" si="163"/>
        <v>'3390913400'</v>
      </c>
      <c r="M871" t="str">
        <f t="shared" si="164"/>
        <v>'SENTENÇAS JUDICIAIS - TERCEIRIZACAO (ART.18 § 1º, LC 101)'</v>
      </c>
      <c r="N871" t="str">
        <f t="shared" si="165"/>
        <v>'S'</v>
      </c>
      <c r="O871">
        <f t="shared" si="166"/>
        <v>8</v>
      </c>
      <c r="P871" t="str">
        <f t="shared" si="167"/>
        <v>Insert into CONTA_RECEITA_DESPESA  (VERSION,ATIVO,DATE_CREATED,LAST_UPDATED,TIPO,CODIGO,DESCRICAO,ANALITICO,TAMANHO) values (0,'S',sysdate,sysdate,'D','3390913400','SENTENÇAS JUDICIAIS - TERCEIRIZACAO (ART.18 § 1º, LC 101)','S',8);</v>
      </c>
    </row>
    <row r="872" spans="1:16" ht="17" thickBot="1" x14ac:dyDescent="0.25">
      <c r="A872" s="11" t="str">
        <f t="shared" si="168"/>
        <v>3</v>
      </c>
      <c r="B872" s="12" t="str">
        <f t="shared" si="169"/>
        <v>3</v>
      </c>
      <c r="C872" s="13" t="str">
        <f t="shared" si="170"/>
        <v>90</v>
      </c>
      <c r="D872" s="13" t="str">
        <f t="shared" si="171"/>
        <v>91</v>
      </c>
      <c r="E872" s="13" t="str">
        <f t="shared" si="172"/>
        <v>97</v>
      </c>
      <c r="F872" s="14" t="str">
        <f t="shared" si="173"/>
        <v>00</v>
      </c>
      <c r="G872" s="18">
        <v>3390919700</v>
      </c>
      <c r="H872" s="15" t="s">
        <v>170</v>
      </c>
      <c r="I872" s="12" t="s">
        <v>13</v>
      </c>
      <c r="K872" t="str">
        <f t="shared" si="162"/>
        <v>3390919700</v>
      </c>
      <c r="L872" t="str">
        <f t="shared" si="163"/>
        <v>'3390919700'</v>
      </c>
      <c r="M872" t="str">
        <f t="shared" si="164"/>
        <v>'OUTROS PRECATÓRIOS JUDICIAIS'</v>
      </c>
      <c r="N872" t="str">
        <f t="shared" si="165"/>
        <v>'S'</v>
      </c>
      <c r="O872">
        <f t="shared" si="166"/>
        <v>8</v>
      </c>
      <c r="P872" t="str">
        <f t="shared" si="167"/>
        <v>Insert into CONTA_RECEITA_DESPESA  (VERSION,ATIVO,DATE_CREATED,LAST_UPDATED,TIPO,CODIGO,DESCRICAO,ANALITICO,TAMANHO) values (0,'S',sysdate,sysdate,'D','3390919700','OUTROS PRECATÓRIOS JUDICIAIS','S',8);</v>
      </c>
    </row>
    <row r="873" spans="1:16" ht="17" thickBot="1" x14ac:dyDescent="0.25">
      <c r="A873" s="11" t="str">
        <f t="shared" si="168"/>
        <v>3</v>
      </c>
      <c r="B873" s="12" t="str">
        <f t="shared" si="169"/>
        <v>3</v>
      </c>
      <c r="C873" s="13" t="str">
        <f t="shared" si="170"/>
        <v>90</v>
      </c>
      <c r="D873" s="13" t="str">
        <f t="shared" si="171"/>
        <v>91</v>
      </c>
      <c r="E873" s="13" t="str">
        <f t="shared" si="172"/>
        <v>99</v>
      </c>
      <c r="F873" s="14" t="str">
        <f t="shared" si="173"/>
        <v>00</v>
      </c>
      <c r="G873" s="18">
        <v>3390919900</v>
      </c>
      <c r="H873" s="15" t="s">
        <v>171</v>
      </c>
      <c r="I873" s="12" t="s">
        <v>13</v>
      </c>
      <c r="K873" t="str">
        <f t="shared" si="162"/>
        <v>3390919900</v>
      </c>
      <c r="L873" t="str">
        <f t="shared" si="163"/>
        <v>'3390919900'</v>
      </c>
      <c r="M873" t="str">
        <f t="shared" si="164"/>
        <v>'OUTRAS SENTENCAS JUDICIAIS'</v>
      </c>
      <c r="N873" t="str">
        <f t="shared" si="165"/>
        <v>'S'</v>
      </c>
      <c r="O873">
        <f t="shared" si="166"/>
        <v>8</v>
      </c>
      <c r="P873" t="str">
        <f t="shared" si="167"/>
        <v>Insert into CONTA_RECEITA_DESPESA  (VERSION,ATIVO,DATE_CREATED,LAST_UPDATED,TIPO,CODIGO,DESCRICAO,ANALITICO,TAMANHO) values (0,'S',sysdate,sysdate,'D','3390919900','OUTRAS SENTENCAS JUDICIAIS','S',8);</v>
      </c>
    </row>
    <row r="874" spans="1:16" ht="17" thickBot="1" x14ac:dyDescent="0.25">
      <c r="A874" s="11" t="str">
        <f t="shared" si="168"/>
        <v>3</v>
      </c>
      <c r="B874" s="12" t="str">
        <f t="shared" si="169"/>
        <v>3</v>
      </c>
      <c r="C874" s="13" t="str">
        <f t="shared" si="170"/>
        <v>90</v>
      </c>
      <c r="D874" s="13" t="str">
        <f t="shared" si="171"/>
        <v>92</v>
      </c>
      <c r="E874" s="13" t="str">
        <f t="shared" si="172"/>
        <v>00</v>
      </c>
      <c r="F874" s="14" t="str">
        <f t="shared" si="173"/>
        <v>00</v>
      </c>
      <c r="G874" s="18">
        <v>3390920000</v>
      </c>
      <c r="H874" s="15" t="s">
        <v>172</v>
      </c>
      <c r="I874" s="12" t="s">
        <v>10</v>
      </c>
      <c r="K874" t="str">
        <f t="shared" si="162"/>
        <v>3390920000</v>
      </c>
      <c r="L874" t="str">
        <f t="shared" si="163"/>
        <v>'3390920000'</v>
      </c>
      <c r="M874" t="str">
        <f t="shared" si="164"/>
        <v>'DESPESAS DE EXERCÍCIOS ANTERIORES'</v>
      </c>
      <c r="N874" t="str">
        <f t="shared" si="165"/>
        <v>'N'</v>
      </c>
      <c r="O874">
        <f t="shared" si="166"/>
        <v>6</v>
      </c>
      <c r="P874" t="str">
        <f t="shared" si="167"/>
        <v>Insert into CONTA_RECEITA_DESPESA  (VERSION,ATIVO,DATE_CREATED,LAST_UPDATED,TIPO,CODIGO,DESCRICAO,ANALITICO,TAMANHO) values (0,'S',sysdate,sysdate,'D','3390920000','DESPESAS DE EXERCÍCIOS ANTERIORES','N',6);</v>
      </c>
    </row>
    <row r="875" spans="1:16" ht="17" thickBot="1" x14ac:dyDescent="0.25">
      <c r="A875" s="11" t="str">
        <f t="shared" si="168"/>
        <v>3</v>
      </c>
      <c r="B875" s="12" t="str">
        <f t="shared" si="169"/>
        <v>3</v>
      </c>
      <c r="C875" s="13" t="str">
        <f t="shared" si="170"/>
        <v>90</v>
      </c>
      <c r="D875" s="13" t="str">
        <f t="shared" si="171"/>
        <v>92</v>
      </c>
      <c r="E875" s="13" t="str">
        <f t="shared" si="172"/>
        <v>04</v>
      </c>
      <c r="F875" s="14" t="str">
        <f t="shared" si="173"/>
        <v>00</v>
      </c>
      <c r="G875" s="18">
        <v>3390920400</v>
      </c>
      <c r="H875" s="15" t="s">
        <v>175</v>
      </c>
      <c r="I875" s="12" t="s">
        <v>13</v>
      </c>
      <c r="K875" t="str">
        <f t="shared" si="162"/>
        <v>3390920400</v>
      </c>
      <c r="L875" t="str">
        <f t="shared" si="163"/>
        <v>'3390920400'</v>
      </c>
      <c r="M875" t="str">
        <f t="shared" si="164"/>
        <v>'CONTRATACAO POR TEMPO DETERMINADO'</v>
      </c>
      <c r="N875" t="str">
        <f t="shared" si="165"/>
        <v>'S'</v>
      </c>
      <c r="O875">
        <f t="shared" si="166"/>
        <v>8</v>
      </c>
      <c r="P875" t="str">
        <f t="shared" si="167"/>
        <v>Insert into CONTA_RECEITA_DESPESA  (VERSION,ATIVO,DATE_CREATED,LAST_UPDATED,TIPO,CODIGO,DESCRICAO,ANALITICO,TAMANHO) values (0,'S',sysdate,sysdate,'D','3390920400','CONTRATACAO POR TEMPO DETERMINADO','S',8);</v>
      </c>
    </row>
    <row r="876" spans="1:16" ht="17" thickBot="1" x14ac:dyDescent="0.25">
      <c r="A876" s="11" t="str">
        <f t="shared" si="168"/>
        <v>3</v>
      </c>
      <c r="B876" s="12" t="str">
        <f t="shared" si="169"/>
        <v>3</v>
      </c>
      <c r="C876" s="13" t="str">
        <f t="shared" si="170"/>
        <v>90</v>
      </c>
      <c r="D876" s="13" t="str">
        <f t="shared" si="171"/>
        <v>92</v>
      </c>
      <c r="E876" s="13" t="str">
        <f t="shared" si="172"/>
        <v>06</v>
      </c>
      <c r="F876" s="14" t="str">
        <f t="shared" si="173"/>
        <v>00</v>
      </c>
      <c r="G876" s="18">
        <v>3390920600</v>
      </c>
      <c r="H876" s="15" t="s">
        <v>605</v>
      </c>
      <c r="I876" s="12" t="s">
        <v>13</v>
      </c>
      <c r="K876" t="str">
        <f t="shared" si="162"/>
        <v>3390920600</v>
      </c>
      <c r="L876" t="str">
        <f t="shared" si="163"/>
        <v>'3390920600'</v>
      </c>
      <c r="M876" t="str">
        <f t="shared" si="164"/>
        <v>'BENEFICIO MENSAL AO DEFICIENTE E AO IDOSO'</v>
      </c>
      <c r="N876" t="str">
        <f t="shared" si="165"/>
        <v>'S'</v>
      </c>
      <c r="O876">
        <f t="shared" si="166"/>
        <v>8</v>
      </c>
      <c r="P876" t="str">
        <f t="shared" si="167"/>
        <v>Insert into CONTA_RECEITA_DESPESA  (VERSION,ATIVO,DATE_CREATED,LAST_UPDATED,TIPO,CODIGO,DESCRICAO,ANALITICO,TAMANHO) values (0,'S',sysdate,sysdate,'D','3390920600','BENEFICIO MENSAL AO DEFICIENTE E AO IDOSO','S',8);</v>
      </c>
    </row>
    <row r="877" spans="1:16" ht="17" thickBot="1" x14ac:dyDescent="0.25">
      <c r="A877" s="11" t="str">
        <f t="shared" si="168"/>
        <v>3</v>
      </c>
      <c r="B877" s="12" t="str">
        <f t="shared" si="169"/>
        <v>3</v>
      </c>
      <c r="C877" s="13" t="str">
        <f t="shared" si="170"/>
        <v>90</v>
      </c>
      <c r="D877" s="13" t="str">
        <f t="shared" si="171"/>
        <v>92</v>
      </c>
      <c r="E877" s="13" t="str">
        <f t="shared" si="172"/>
        <v>08</v>
      </c>
      <c r="F877" s="14" t="str">
        <f t="shared" si="173"/>
        <v>00</v>
      </c>
      <c r="G877" s="18">
        <v>3390920800</v>
      </c>
      <c r="H877" s="15" t="s">
        <v>606</v>
      </c>
      <c r="I877" s="12" t="s">
        <v>13</v>
      </c>
      <c r="K877" t="str">
        <f t="shared" si="162"/>
        <v>3390920800</v>
      </c>
      <c r="L877" t="str">
        <f t="shared" si="163"/>
        <v>'3390920800'</v>
      </c>
      <c r="M877" t="str">
        <f t="shared" si="164"/>
        <v>'OUTROS BENEF.ASSIST.DO SERVIDOR E DO MILITAR'</v>
      </c>
      <c r="N877" t="str">
        <f t="shared" si="165"/>
        <v>'S'</v>
      </c>
      <c r="O877">
        <f t="shared" si="166"/>
        <v>8</v>
      </c>
      <c r="P877" t="str">
        <f t="shared" si="167"/>
        <v>Insert into CONTA_RECEITA_DESPESA  (VERSION,ATIVO,DATE_CREATED,LAST_UPDATED,TIPO,CODIGO,DESCRICAO,ANALITICO,TAMANHO) values (0,'S',sysdate,sysdate,'D','3390920800','OUTROS BENEF.ASSIST.DO SERVIDOR E DO MILITAR','S',8);</v>
      </c>
    </row>
    <row r="878" spans="1:16" ht="17" thickBot="1" x14ac:dyDescent="0.25">
      <c r="A878" s="11" t="str">
        <f t="shared" si="168"/>
        <v>3</v>
      </c>
      <c r="B878" s="12" t="str">
        <f t="shared" si="169"/>
        <v>3</v>
      </c>
      <c r="C878" s="13" t="str">
        <f t="shared" si="170"/>
        <v>90</v>
      </c>
      <c r="D878" s="13" t="str">
        <f t="shared" si="171"/>
        <v>92</v>
      </c>
      <c r="E878" s="13" t="str">
        <f t="shared" si="172"/>
        <v>10</v>
      </c>
      <c r="F878" s="14" t="str">
        <f t="shared" si="173"/>
        <v>00</v>
      </c>
      <c r="G878" s="18">
        <v>3390921000</v>
      </c>
      <c r="H878" s="15" t="s">
        <v>607</v>
      </c>
      <c r="I878" s="12" t="s">
        <v>13</v>
      </c>
      <c r="K878" t="str">
        <f t="shared" si="162"/>
        <v>3390921000</v>
      </c>
      <c r="L878" t="str">
        <f t="shared" si="163"/>
        <v>'3390921000'</v>
      </c>
      <c r="M878" t="str">
        <f t="shared" si="164"/>
        <v>'SEGURO DESEMPREGO E ABONO SALARIAL'</v>
      </c>
      <c r="N878" t="str">
        <f t="shared" si="165"/>
        <v>'S'</v>
      </c>
      <c r="O878">
        <f t="shared" si="166"/>
        <v>8</v>
      </c>
      <c r="P878" t="str">
        <f t="shared" si="167"/>
        <v>Insert into CONTA_RECEITA_DESPESA  (VERSION,ATIVO,DATE_CREATED,LAST_UPDATED,TIPO,CODIGO,DESCRICAO,ANALITICO,TAMANHO) values (0,'S',sysdate,sysdate,'D','3390921000','SEGURO DESEMPREGO E ABONO SALARIAL','S',8);</v>
      </c>
    </row>
    <row r="879" spans="1:16" ht="17" thickBot="1" x14ac:dyDescent="0.25">
      <c r="A879" s="11" t="str">
        <f t="shared" si="168"/>
        <v>3</v>
      </c>
      <c r="B879" s="12" t="str">
        <f t="shared" si="169"/>
        <v>3</v>
      </c>
      <c r="C879" s="13" t="str">
        <f t="shared" si="170"/>
        <v>90</v>
      </c>
      <c r="D879" s="13" t="str">
        <f t="shared" si="171"/>
        <v>92</v>
      </c>
      <c r="E879" s="13" t="str">
        <f t="shared" si="172"/>
        <v>14</v>
      </c>
      <c r="F879" s="14" t="str">
        <f t="shared" si="173"/>
        <v>00</v>
      </c>
      <c r="G879" s="18">
        <v>3390921400</v>
      </c>
      <c r="H879" s="15" t="s">
        <v>608</v>
      </c>
      <c r="I879" s="12" t="s">
        <v>13</v>
      </c>
      <c r="K879" t="str">
        <f t="shared" si="162"/>
        <v>3390921400</v>
      </c>
      <c r="L879" t="str">
        <f t="shared" si="163"/>
        <v>'3390921400'</v>
      </c>
      <c r="M879" t="str">
        <f t="shared" si="164"/>
        <v>'DIARIAS - CIVIL'</v>
      </c>
      <c r="N879" t="str">
        <f t="shared" si="165"/>
        <v>'S'</v>
      </c>
      <c r="O879">
        <f t="shared" si="166"/>
        <v>8</v>
      </c>
      <c r="P879" t="str">
        <f t="shared" si="167"/>
        <v>Insert into CONTA_RECEITA_DESPESA  (VERSION,ATIVO,DATE_CREATED,LAST_UPDATED,TIPO,CODIGO,DESCRICAO,ANALITICO,TAMANHO) values (0,'S',sysdate,sysdate,'D','3390921400','DIARIAS - CIVIL','S',8);</v>
      </c>
    </row>
    <row r="880" spans="1:16" ht="17" thickBot="1" x14ac:dyDescent="0.25">
      <c r="A880" s="11" t="str">
        <f t="shared" si="168"/>
        <v>3</v>
      </c>
      <c r="B880" s="12" t="str">
        <f t="shared" si="169"/>
        <v>3</v>
      </c>
      <c r="C880" s="13" t="str">
        <f t="shared" si="170"/>
        <v>90</v>
      </c>
      <c r="D880" s="13" t="str">
        <f t="shared" si="171"/>
        <v>92</v>
      </c>
      <c r="E880" s="13" t="str">
        <f t="shared" si="172"/>
        <v>15</v>
      </c>
      <c r="F880" s="14" t="str">
        <f t="shared" si="173"/>
        <v>00</v>
      </c>
      <c r="G880" s="18">
        <v>3390921500</v>
      </c>
      <c r="H880" s="15" t="s">
        <v>609</v>
      </c>
      <c r="I880" s="12" t="s">
        <v>13</v>
      </c>
      <c r="K880" t="str">
        <f t="shared" si="162"/>
        <v>3390921500</v>
      </c>
      <c r="L880" t="str">
        <f t="shared" si="163"/>
        <v>'3390921500'</v>
      </c>
      <c r="M880" t="str">
        <f t="shared" si="164"/>
        <v>'DIARIAS - MILITAR'</v>
      </c>
      <c r="N880" t="str">
        <f t="shared" si="165"/>
        <v>'S'</v>
      </c>
      <c r="O880">
        <f t="shared" si="166"/>
        <v>8</v>
      </c>
      <c r="P880" t="str">
        <f t="shared" si="167"/>
        <v>Insert into CONTA_RECEITA_DESPESA  (VERSION,ATIVO,DATE_CREATED,LAST_UPDATED,TIPO,CODIGO,DESCRICAO,ANALITICO,TAMANHO) values (0,'S',sysdate,sysdate,'D','3390921500','DIARIAS - MILITAR','S',8);</v>
      </c>
    </row>
    <row r="881" spans="1:16" ht="17" thickBot="1" x14ac:dyDescent="0.25">
      <c r="A881" s="11" t="str">
        <f t="shared" si="168"/>
        <v>3</v>
      </c>
      <c r="B881" s="12" t="str">
        <f t="shared" si="169"/>
        <v>3</v>
      </c>
      <c r="C881" s="13" t="str">
        <f t="shared" si="170"/>
        <v>90</v>
      </c>
      <c r="D881" s="13" t="str">
        <f t="shared" si="171"/>
        <v>92</v>
      </c>
      <c r="E881" s="13" t="str">
        <f t="shared" si="172"/>
        <v>18</v>
      </c>
      <c r="F881" s="14" t="str">
        <f t="shared" si="173"/>
        <v>00</v>
      </c>
      <c r="G881" s="18">
        <v>3390921800</v>
      </c>
      <c r="H881" s="15" t="s">
        <v>610</v>
      </c>
      <c r="I881" s="12" t="s">
        <v>13</v>
      </c>
      <c r="K881" t="str">
        <f t="shared" si="162"/>
        <v>3390921800</v>
      </c>
      <c r="L881" t="str">
        <f t="shared" si="163"/>
        <v>'3390921800'</v>
      </c>
      <c r="M881" t="str">
        <f t="shared" si="164"/>
        <v>'AUXILIO FINANCEIRO A ESTUDANTES'</v>
      </c>
      <c r="N881" t="str">
        <f t="shared" si="165"/>
        <v>'S'</v>
      </c>
      <c r="O881">
        <f t="shared" si="166"/>
        <v>8</v>
      </c>
      <c r="P881" t="str">
        <f t="shared" si="167"/>
        <v>Insert into CONTA_RECEITA_DESPESA  (VERSION,ATIVO,DATE_CREATED,LAST_UPDATED,TIPO,CODIGO,DESCRICAO,ANALITICO,TAMANHO) values (0,'S',sysdate,sysdate,'D','3390921800','AUXILIO FINANCEIRO A ESTUDANTES','S',8);</v>
      </c>
    </row>
    <row r="882" spans="1:16" ht="17" thickBot="1" x14ac:dyDescent="0.25">
      <c r="A882" s="11" t="str">
        <f t="shared" si="168"/>
        <v>3</v>
      </c>
      <c r="B882" s="12" t="str">
        <f t="shared" si="169"/>
        <v>3</v>
      </c>
      <c r="C882" s="13" t="str">
        <f t="shared" si="170"/>
        <v>90</v>
      </c>
      <c r="D882" s="13" t="str">
        <f t="shared" si="171"/>
        <v>92</v>
      </c>
      <c r="E882" s="13" t="str">
        <f t="shared" si="172"/>
        <v>20</v>
      </c>
      <c r="F882" s="14" t="str">
        <f t="shared" si="173"/>
        <v>00</v>
      </c>
      <c r="G882" s="18">
        <v>3390922000</v>
      </c>
      <c r="H882" s="15" t="s">
        <v>611</v>
      </c>
      <c r="I882" s="12" t="s">
        <v>13</v>
      </c>
      <c r="K882" t="str">
        <f t="shared" si="162"/>
        <v>3390922000</v>
      </c>
      <c r="L882" t="str">
        <f t="shared" si="163"/>
        <v>'3390922000'</v>
      </c>
      <c r="M882" t="str">
        <f t="shared" si="164"/>
        <v>'AUXILIO FINANCEIRO A PESQUISADORES'</v>
      </c>
      <c r="N882" t="str">
        <f t="shared" si="165"/>
        <v>'S'</v>
      </c>
      <c r="O882">
        <f t="shared" si="166"/>
        <v>8</v>
      </c>
      <c r="P882" t="str">
        <f t="shared" si="167"/>
        <v>Insert into CONTA_RECEITA_DESPESA  (VERSION,ATIVO,DATE_CREATED,LAST_UPDATED,TIPO,CODIGO,DESCRICAO,ANALITICO,TAMANHO) values (0,'S',sysdate,sysdate,'D','3390922000','AUXILIO FINANCEIRO A PESQUISADORES','S',8);</v>
      </c>
    </row>
    <row r="883" spans="1:16" ht="17" thickBot="1" x14ac:dyDescent="0.25">
      <c r="A883" s="11" t="str">
        <f t="shared" si="168"/>
        <v>3</v>
      </c>
      <c r="B883" s="12" t="str">
        <f t="shared" si="169"/>
        <v>3</v>
      </c>
      <c r="C883" s="13" t="str">
        <f t="shared" si="170"/>
        <v>90</v>
      </c>
      <c r="D883" s="13" t="str">
        <f t="shared" si="171"/>
        <v>92</v>
      </c>
      <c r="E883" s="13" t="str">
        <f t="shared" si="172"/>
        <v>30</v>
      </c>
      <c r="F883" s="14" t="str">
        <f t="shared" si="173"/>
        <v>00</v>
      </c>
      <c r="G883" s="18">
        <v>3390923000</v>
      </c>
      <c r="H883" s="15" t="s">
        <v>337</v>
      </c>
      <c r="I883" s="12" t="s">
        <v>13</v>
      </c>
      <c r="K883" t="str">
        <f t="shared" si="162"/>
        <v>3390923000</v>
      </c>
      <c r="L883" t="str">
        <f t="shared" si="163"/>
        <v>'3390923000'</v>
      </c>
      <c r="M883" t="str">
        <f t="shared" si="164"/>
        <v>'MATERIAL DE CONSUMO'</v>
      </c>
      <c r="N883" t="str">
        <f t="shared" si="165"/>
        <v>'S'</v>
      </c>
      <c r="O883">
        <f t="shared" si="166"/>
        <v>8</v>
      </c>
      <c r="P883" t="str">
        <f t="shared" si="167"/>
        <v>Insert into CONTA_RECEITA_DESPESA  (VERSION,ATIVO,DATE_CREATED,LAST_UPDATED,TIPO,CODIGO,DESCRICAO,ANALITICO,TAMANHO) values (0,'S',sysdate,sysdate,'D','3390923000','MATERIAL DE CONSUMO','S',8);</v>
      </c>
    </row>
    <row r="884" spans="1:16" ht="17" thickBot="1" x14ac:dyDescent="0.25">
      <c r="A884" s="11" t="str">
        <f t="shared" si="168"/>
        <v>3</v>
      </c>
      <c r="B884" s="12" t="str">
        <f t="shared" si="169"/>
        <v>3</v>
      </c>
      <c r="C884" s="13" t="str">
        <f t="shared" si="170"/>
        <v>90</v>
      </c>
      <c r="D884" s="13" t="str">
        <f t="shared" si="171"/>
        <v>92</v>
      </c>
      <c r="E884" s="13" t="str">
        <f t="shared" si="172"/>
        <v>31</v>
      </c>
      <c r="F884" s="14" t="str">
        <f t="shared" si="173"/>
        <v>00</v>
      </c>
      <c r="G884" s="18">
        <v>3390923100</v>
      </c>
      <c r="H884" s="15" t="s">
        <v>612</v>
      </c>
      <c r="I884" s="12" t="s">
        <v>13</v>
      </c>
      <c r="K884" t="str">
        <f t="shared" si="162"/>
        <v>3390923100</v>
      </c>
      <c r="L884" t="str">
        <f t="shared" si="163"/>
        <v>'3390923100'</v>
      </c>
      <c r="M884" t="str">
        <f t="shared" si="164"/>
        <v>'PREMIACOES CULT, CIENT, ART, DESP E OUTRAS'</v>
      </c>
      <c r="N884" t="str">
        <f t="shared" si="165"/>
        <v>'S'</v>
      </c>
      <c r="O884">
        <f t="shared" si="166"/>
        <v>8</v>
      </c>
      <c r="P884" t="str">
        <f t="shared" si="167"/>
        <v>Insert into CONTA_RECEITA_DESPESA  (VERSION,ATIVO,DATE_CREATED,LAST_UPDATED,TIPO,CODIGO,DESCRICAO,ANALITICO,TAMANHO) values (0,'S',sysdate,sysdate,'D','3390923100','PREMIACOES CULT, CIENT, ART, DESP E OUTRAS','S',8);</v>
      </c>
    </row>
    <row r="885" spans="1:16" ht="17" thickBot="1" x14ac:dyDescent="0.25">
      <c r="A885" s="11" t="str">
        <f t="shared" si="168"/>
        <v>3</v>
      </c>
      <c r="B885" s="12" t="str">
        <f t="shared" si="169"/>
        <v>3</v>
      </c>
      <c r="C885" s="13" t="str">
        <f t="shared" si="170"/>
        <v>90</v>
      </c>
      <c r="D885" s="13" t="str">
        <f t="shared" si="171"/>
        <v>92</v>
      </c>
      <c r="E885" s="13" t="str">
        <f t="shared" si="172"/>
        <v>32</v>
      </c>
      <c r="F885" s="14" t="str">
        <f t="shared" si="173"/>
        <v>00</v>
      </c>
      <c r="G885" s="18">
        <v>3390923200</v>
      </c>
      <c r="H885" s="15" t="s">
        <v>613</v>
      </c>
      <c r="I885" s="12" t="s">
        <v>13</v>
      </c>
      <c r="K885" t="str">
        <f t="shared" si="162"/>
        <v>3390923200</v>
      </c>
      <c r="L885" t="str">
        <f t="shared" si="163"/>
        <v>'3390923200'</v>
      </c>
      <c r="M885" t="str">
        <f t="shared" si="164"/>
        <v>'MATERIAL DE DISTRIBUICAO GRATUITA'</v>
      </c>
      <c r="N885" t="str">
        <f t="shared" si="165"/>
        <v>'S'</v>
      </c>
      <c r="O885">
        <f t="shared" si="166"/>
        <v>8</v>
      </c>
      <c r="P885" t="str">
        <f t="shared" si="167"/>
        <v>Insert into CONTA_RECEITA_DESPESA  (VERSION,ATIVO,DATE_CREATED,LAST_UPDATED,TIPO,CODIGO,DESCRICAO,ANALITICO,TAMANHO) values (0,'S',sysdate,sysdate,'D','3390923200','MATERIAL DE DISTRIBUICAO GRATUITA','S',8);</v>
      </c>
    </row>
    <row r="886" spans="1:16" ht="17" thickBot="1" x14ac:dyDescent="0.25">
      <c r="A886" s="11" t="str">
        <f t="shared" si="168"/>
        <v>3</v>
      </c>
      <c r="B886" s="12" t="str">
        <f t="shared" si="169"/>
        <v>3</v>
      </c>
      <c r="C886" s="13" t="str">
        <f t="shared" si="170"/>
        <v>90</v>
      </c>
      <c r="D886" s="13" t="str">
        <f t="shared" si="171"/>
        <v>92</v>
      </c>
      <c r="E886" s="13" t="str">
        <f t="shared" si="172"/>
        <v>33</v>
      </c>
      <c r="F886" s="14" t="str">
        <f t="shared" si="173"/>
        <v>00</v>
      </c>
      <c r="G886" s="18">
        <v>3390923300</v>
      </c>
      <c r="H886" s="15" t="s">
        <v>614</v>
      </c>
      <c r="I886" s="12" t="s">
        <v>13</v>
      </c>
      <c r="K886" t="str">
        <f t="shared" si="162"/>
        <v>3390923300</v>
      </c>
      <c r="L886" t="str">
        <f t="shared" si="163"/>
        <v>'3390923300'</v>
      </c>
      <c r="M886" t="str">
        <f t="shared" si="164"/>
        <v>'PASSAGENS E DESPESAS COM LOCOMOCAO'</v>
      </c>
      <c r="N886" t="str">
        <f t="shared" si="165"/>
        <v>'S'</v>
      </c>
      <c r="O886">
        <f t="shared" si="166"/>
        <v>8</v>
      </c>
      <c r="P886" t="str">
        <f t="shared" si="167"/>
        <v>Insert into CONTA_RECEITA_DESPESA  (VERSION,ATIVO,DATE_CREATED,LAST_UPDATED,TIPO,CODIGO,DESCRICAO,ANALITICO,TAMANHO) values (0,'S',sysdate,sysdate,'D','3390923300','PASSAGENS E DESPESAS COM LOCOMOCAO','S',8);</v>
      </c>
    </row>
    <row r="887" spans="1:16" ht="17" thickBot="1" x14ac:dyDescent="0.25">
      <c r="A887" s="11" t="str">
        <f t="shared" si="168"/>
        <v>3</v>
      </c>
      <c r="B887" s="12" t="str">
        <f t="shared" si="169"/>
        <v>3</v>
      </c>
      <c r="C887" s="13" t="str">
        <f t="shared" si="170"/>
        <v>90</v>
      </c>
      <c r="D887" s="13" t="str">
        <f t="shared" si="171"/>
        <v>92</v>
      </c>
      <c r="E887" s="13" t="str">
        <f t="shared" si="172"/>
        <v>34</v>
      </c>
      <c r="F887" s="14" t="str">
        <f t="shared" si="173"/>
        <v>00</v>
      </c>
      <c r="G887" s="18">
        <v>3390923400</v>
      </c>
      <c r="H887" s="15" t="s">
        <v>615</v>
      </c>
      <c r="I887" s="12" t="s">
        <v>13</v>
      </c>
      <c r="K887" t="str">
        <f t="shared" si="162"/>
        <v>3390923400</v>
      </c>
      <c r="L887" t="str">
        <f t="shared" si="163"/>
        <v>'3390923400'</v>
      </c>
      <c r="M887" t="str">
        <f t="shared" si="164"/>
        <v>'OUTRAS DESPESAS DE PESSOAL - TERCEIRIZACAO (ART.18 § 1º, LC 101)'</v>
      </c>
      <c r="N887" t="str">
        <f t="shared" si="165"/>
        <v>'S'</v>
      </c>
      <c r="O887">
        <f t="shared" si="166"/>
        <v>8</v>
      </c>
      <c r="P887" t="str">
        <f t="shared" si="167"/>
        <v>Insert into CONTA_RECEITA_DESPESA  (VERSION,ATIVO,DATE_CREATED,LAST_UPDATED,TIPO,CODIGO,DESCRICAO,ANALITICO,TAMANHO) values (0,'S',sysdate,sysdate,'D','3390923400','OUTRAS DESPESAS DE PESSOAL - TERCEIRIZACAO (ART.18 § 1º, LC 101)','S',8);</v>
      </c>
    </row>
    <row r="888" spans="1:16" ht="17" thickBot="1" x14ac:dyDescent="0.25">
      <c r="A888" s="11" t="str">
        <f t="shared" si="168"/>
        <v>3</v>
      </c>
      <c r="B888" s="12" t="str">
        <f t="shared" si="169"/>
        <v>3</v>
      </c>
      <c r="C888" s="13" t="str">
        <f t="shared" si="170"/>
        <v>90</v>
      </c>
      <c r="D888" s="13" t="str">
        <f t="shared" si="171"/>
        <v>92</v>
      </c>
      <c r="E888" s="13" t="str">
        <f t="shared" si="172"/>
        <v>35</v>
      </c>
      <c r="F888" s="14" t="str">
        <f t="shared" si="173"/>
        <v>00</v>
      </c>
      <c r="G888" s="18">
        <v>3390923500</v>
      </c>
      <c r="H888" s="15" t="s">
        <v>616</v>
      </c>
      <c r="I888" s="12" t="s">
        <v>13</v>
      </c>
      <c r="K888" t="str">
        <f t="shared" si="162"/>
        <v>3390923500</v>
      </c>
      <c r="L888" t="str">
        <f t="shared" si="163"/>
        <v>'3390923500'</v>
      </c>
      <c r="M888" t="str">
        <f t="shared" si="164"/>
        <v>'SERVICOS DE CONSULTORIA'</v>
      </c>
      <c r="N888" t="str">
        <f t="shared" si="165"/>
        <v>'S'</v>
      </c>
      <c r="O888">
        <f t="shared" si="166"/>
        <v>8</v>
      </c>
      <c r="P888" t="str">
        <f t="shared" si="167"/>
        <v>Insert into CONTA_RECEITA_DESPESA  (VERSION,ATIVO,DATE_CREATED,LAST_UPDATED,TIPO,CODIGO,DESCRICAO,ANALITICO,TAMANHO) values (0,'S',sysdate,sysdate,'D','3390923500','SERVICOS DE CONSULTORIA','S',8);</v>
      </c>
    </row>
    <row r="889" spans="1:16" ht="17" thickBot="1" x14ac:dyDescent="0.25">
      <c r="A889" s="11" t="str">
        <f t="shared" si="168"/>
        <v>3</v>
      </c>
      <c r="B889" s="12" t="str">
        <f t="shared" si="169"/>
        <v>3</v>
      </c>
      <c r="C889" s="13" t="str">
        <f t="shared" si="170"/>
        <v>90</v>
      </c>
      <c r="D889" s="13" t="str">
        <f t="shared" si="171"/>
        <v>92</v>
      </c>
      <c r="E889" s="13" t="str">
        <f t="shared" si="172"/>
        <v>36</v>
      </c>
      <c r="F889" s="14" t="str">
        <f t="shared" si="173"/>
        <v>00</v>
      </c>
      <c r="G889" s="18">
        <v>3390923600</v>
      </c>
      <c r="H889" s="15" t="s">
        <v>617</v>
      </c>
      <c r="I889" s="12" t="s">
        <v>13</v>
      </c>
      <c r="K889" t="str">
        <f t="shared" si="162"/>
        <v>3390923600</v>
      </c>
      <c r="L889" t="str">
        <f t="shared" si="163"/>
        <v>'3390923600'</v>
      </c>
      <c r="M889" t="str">
        <f t="shared" si="164"/>
        <v>'OUTROS SERVICOS DE TERCEIROS - PESSOA FISICA'</v>
      </c>
      <c r="N889" t="str">
        <f t="shared" si="165"/>
        <v>'S'</v>
      </c>
      <c r="O889">
        <f t="shared" si="166"/>
        <v>8</v>
      </c>
      <c r="P889" t="str">
        <f t="shared" si="167"/>
        <v>Insert into CONTA_RECEITA_DESPESA  (VERSION,ATIVO,DATE_CREATED,LAST_UPDATED,TIPO,CODIGO,DESCRICAO,ANALITICO,TAMANHO) values (0,'S',sysdate,sysdate,'D','3390923600','OUTROS SERVICOS DE TERCEIROS - PESSOA FISICA','S',8);</v>
      </c>
    </row>
    <row r="890" spans="1:16" ht="17" thickBot="1" x14ac:dyDescent="0.25">
      <c r="A890" s="11" t="str">
        <f t="shared" si="168"/>
        <v>3</v>
      </c>
      <c r="B890" s="12" t="str">
        <f t="shared" si="169"/>
        <v>3</v>
      </c>
      <c r="C890" s="13" t="str">
        <f t="shared" si="170"/>
        <v>90</v>
      </c>
      <c r="D890" s="13" t="str">
        <f t="shared" si="171"/>
        <v>92</v>
      </c>
      <c r="E890" s="13" t="str">
        <f t="shared" si="172"/>
        <v>37</v>
      </c>
      <c r="F890" s="14" t="str">
        <f t="shared" si="173"/>
        <v>00</v>
      </c>
      <c r="G890" s="18">
        <v>3390923700</v>
      </c>
      <c r="H890" s="15" t="s">
        <v>618</v>
      </c>
      <c r="I890" s="12" t="s">
        <v>13</v>
      </c>
      <c r="K890" t="str">
        <f t="shared" si="162"/>
        <v>3390923700</v>
      </c>
      <c r="L890" t="str">
        <f t="shared" si="163"/>
        <v>'3390923700'</v>
      </c>
      <c r="M890" t="str">
        <f t="shared" si="164"/>
        <v>'LOCACAO DE MAO-DE-OBRA'</v>
      </c>
      <c r="N890" t="str">
        <f t="shared" si="165"/>
        <v>'S'</v>
      </c>
      <c r="O890">
        <f t="shared" si="166"/>
        <v>8</v>
      </c>
      <c r="P890" t="str">
        <f t="shared" si="167"/>
        <v>Insert into CONTA_RECEITA_DESPESA  (VERSION,ATIVO,DATE_CREATED,LAST_UPDATED,TIPO,CODIGO,DESCRICAO,ANALITICO,TAMANHO) values (0,'S',sysdate,sysdate,'D','3390923700','LOCACAO DE MAO-DE-OBRA','S',8);</v>
      </c>
    </row>
    <row r="891" spans="1:16" ht="17" thickBot="1" x14ac:dyDescent="0.25">
      <c r="A891" s="11" t="str">
        <f t="shared" si="168"/>
        <v>3</v>
      </c>
      <c r="B891" s="12" t="str">
        <f t="shared" si="169"/>
        <v>3</v>
      </c>
      <c r="C891" s="13" t="str">
        <f t="shared" si="170"/>
        <v>90</v>
      </c>
      <c r="D891" s="13" t="str">
        <f t="shared" si="171"/>
        <v>92</v>
      </c>
      <c r="E891" s="13" t="str">
        <f t="shared" si="172"/>
        <v>38</v>
      </c>
      <c r="F891" s="14" t="str">
        <f t="shared" si="173"/>
        <v>00</v>
      </c>
      <c r="G891" s="18">
        <v>3390923800</v>
      </c>
      <c r="H891" s="15" t="s">
        <v>506</v>
      </c>
      <c r="I891" s="12" t="s">
        <v>13</v>
      </c>
      <c r="K891" t="str">
        <f t="shared" si="162"/>
        <v>3390923800</v>
      </c>
      <c r="L891" t="str">
        <f t="shared" si="163"/>
        <v>'3390923800'</v>
      </c>
      <c r="M891" t="str">
        <f t="shared" si="164"/>
        <v>'ARRENDAMENTO MERCANTIL'</v>
      </c>
      <c r="N891" t="str">
        <f t="shared" si="165"/>
        <v>'S'</v>
      </c>
      <c r="O891">
        <f t="shared" si="166"/>
        <v>8</v>
      </c>
      <c r="P891" t="str">
        <f t="shared" si="167"/>
        <v>Insert into CONTA_RECEITA_DESPESA  (VERSION,ATIVO,DATE_CREATED,LAST_UPDATED,TIPO,CODIGO,DESCRICAO,ANALITICO,TAMANHO) values (0,'S',sysdate,sysdate,'D','3390923800','ARRENDAMENTO MERCANTIL','S',8);</v>
      </c>
    </row>
    <row r="892" spans="1:16" ht="17" thickBot="1" x14ac:dyDescent="0.25">
      <c r="A892" s="11" t="str">
        <f t="shared" si="168"/>
        <v>3</v>
      </c>
      <c r="B892" s="12" t="str">
        <f t="shared" si="169"/>
        <v>3</v>
      </c>
      <c r="C892" s="13" t="str">
        <f t="shared" si="170"/>
        <v>90</v>
      </c>
      <c r="D892" s="13" t="str">
        <f t="shared" si="171"/>
        <v>92</v>
      </c>
      <c r="E892" s="13" t="str">
        <f t="shared" si="172"/>
        <v>39</v>
      </c>
      <c r="F892" s="14" t="str">
        <f t="shared" si="173"/>
        <v>00</v>
      </c>
      <c r="G892" s="18">
        <v>3390923900</v>
      </c>
      <c r="H892" s="15" t="s">
        <v>619</v>
      </c>
      <c r="I892" s="12" t="s">
        <v>13</v>
      </c>
      <c r="K892" t="str">
        <f t="shared" si="162"/>
        <v>3390923900</v>
      </c>
      <c r="L892" t="str">
        <f t="shared" si="163"/>
        <v>'3390923900'</v>
      </c>
      <c r="M892" t="str">
        <f t="shared" si="164"/>
        <v>'OUTROS SERVICOS DE TERCEIROS - PJ'</v>
      </c>
      <c r="N892" t="str">
        <f t="shared" si="165"/>
        <v>'S'</v>
      </c>
      <c r="O892">
        <f t="shared" si="166"/>
        <v>8</v>
      </c>
      <c r="P892" t="str">
        <f t="shared" si="167"/>
        <v>Insert into CONTA_RECEITA_DESPESA  (VERSION,ATIVO,DATE_CREATED,LAST_UPDATED,TIPO,CODIGO,DESCRICAO,ANALITICO,TAMANHO) values (0,'S',sysdate,sysdate,'D','3390923900','OUTROS SERVICOS DE TERCEIROS - PJ','S',8);</v>
      </c>
    </row>
    <row r="893" spans="1:16" ht="17" thickBot="1" x14ac:dyDescent="0.25">
      <c r="A893" s="11" t="str">
        <f t="shared" si="168"/>
        <v>3</v>
      </c>
      <c r="B893" s="12" t="str">
        <f t="shared" si="169"/>
        <v>3</v>
      </c>
      <c r="C893" s="13" t="str">
        <f t="shared" si="170"/>
        <v>90</v>
      </c>
      <c r="D893" s="13" t="str">
        <f t="shared" si="171"/>
        <v>92</v>
      </c>
      <c r="E893" s="13" t="str">
        <f t="shared" si="172"/>
        <v>40</v>
      </c>
      <c r="F893" s="14" t="str">
        <f t="shared" si="173"/>
        <v>00</v>
      </c>
      <c r="G893" s="18">
        <v>3390924000</v>
      </c>
      <c r="H893" s="15" t="s">
        <v>560</v>
      </c>
      <c r="I893" s="12" t="s">
        <v>13</v>
      </c>
      <c r="K893" t="str">
        <f t="shared" si="162"/>
        <v>3390924000</v>
      </c>
      <c r="L893" t="str">
        <f t="shared" si="163"/>
        <v>'3390924000'</v>
      </c>
      <c r="M893" t="str">
        <f t="shared" si="164"/>
        <v>'SERVIÇOS DE TECNOLOGIA DA INFORMAÇÃO E COMUNICAÇÃO - PJ '</v>
      </c>
      <c r="N893" t="str">
        <f t="shared" si="165"/>
        <v>'S'</v>
      </c>
      <c r="O893">
        <f t="shared" si="166"/>
        <v>8</v>
      </c>
      <c r="P893" t="str">
        <f t="shared" si="167"/>
        <v>Insert into CONTA_RECEITA_DESPESA  (VERSION,ATIVO,DATE_CREATED,LAST_UPDATED,TIPO,CODIGO,DESCRICAO,ANALITICO,TAMANHO) values (0,'S',sysdate,sysdate,'D','3390924000','SERVIÇOS DE TECNOLOGIA DA INFORMAÇÃO E COMUNICAÇÃO - PJ ','S',8);</v>
      </c>
    </row>
    <row r="894" spans="1:16" ht="17" thickBot="1" x14ac:dyDescent="0.25">
      <c r="A894" s="11" t="str">
        <f t="shared" si="168"/>
        <v>3</v>
      </c>
      <c r="B894" s="12" t="str">
        <f t="shared" si="169"/>
        <v>3</v>
      </c>
      <c r="C894" s="13" t="str">
        <f t="shared" si="170"/>
        <v>90</v>
      </c>
      <c r="D894" s="13" t="str">
        <f t="shared" si="171"/>
        <v>92</v>
      </c>
      <c r="E894" s="13" t="str">
        <f t="shared" si="172"/>
        <v>45</v>
      </c>
      <c r="F894" s="14" t="str">
        <f t="shared" si="173"/>
        <v>00</v>
      </c>
      <c r="G894" s="18">
        <v>3390924500</v>
      </c>
      <c r="H894" s="15" t="s">
        <v>620</v>
      </c>
      <c r="I894" s="12" t="s">
        <v>13</v>
      </c>
      <c r="K894" t="str">
        <f t="shared" si="162"/>
        <v>3390924500</v>
      </c>
      <c r="L894" t="str">
        <f t="shared" si="163"/>
        <v>'3390924500'</v>
      </c>
      <c r="M894" t="str">
        <f t="shared" si="164"/>
        <v>'SUBVENCOES ECONOMICAS'</v>
      </c>
      <c r="N894" t="str">
        <f t="shared" si="165"/>
        <v>'S'</v>
      </c>
      <c r="O894">
        <f t="shared" si="166"/>
        <v>8</v>
      </c>
      <c r="P894" t="str">
        <f t="shared" si="167"/>
        <v>Insert into CONTA_RECEITA_DESPESA  (VERSION,ATIVO,DATE_CREATED,LAST_UPDATED,TIPO,CODIGO,DESCRICAO,ANALITICO,TAMANHO) values (0,'S',sysdate,sysdate,'D','3390924500','SUBVENCOES ECONOMICAS','S',8);</v>
      </c>
    </row>
    <row r="895" spans="1:16" ht="17" thickBot="1" x14ac:dyDescent="0.25">
      <c r="A895" s="11" t="str">
        <f t="shared" si="168"/>
        <v>3</v>
      </c>
      <c r="B895" s="12" t="str">
        <f t="shared" si="169"/>
        <v>3</v>
      </c>
      <c r="C895" s="13" t="str">
        <f t="shared" si="170"/>
        <v>90</v>
      </c>
      <c r="D895" s="13" t="str">
        <f t="shared" si="171"/>
        <v>92</v>
      </c>
      <c r="E895" s="13" t="str">
        <f t="shared" si="172"/>
        <v>46</v>
      </c>
      <c r="F895" s="14" t="str">
        <f t="shared" si="173"/>
        <v>00</v>
      </c>
      <c r="G895" s="18">
        <v>3390924600</v>
      </c>
      <c r="H895" s="15" t="s">
        <v>621</v>
      </c>
      <c r="I895" s="12" t="s">
        <v>13</v>
      </c>
      <c r="K895" t="str">
        <f t="shared" si="162"/>
        <v>3390924600</v>
      </c>
      <c r="L895" t="str">
        <f t="shared" si="163"/>
        <v>'3390924600'</v>
      </c>
      <c r="M895" t="str">
        <f t="shared" si="164"/>
        <v>'AUXILIO-ALIMENTACAO'</v>
      </c>
      <c r="N895" t="str">
        <f t="shared" si="165"/>
        <v>'S'</v>
      </c>
      <c r="O895">
        <f t="shared" si="166"/>
        <v>8</v>
      </c>
      <c r="P895" t="str">
        <f t="shared" si="167"/>
        <v>Insert into CONTA_RECEITA_DESPESA  (VERSION,ATIVO,DATE_CREATED,LAST_UPDATED,TIPO,CODIGO,DESCRICAO,ANALITICO,TAMANHO) values (0,'S',sysdate,sysdate,'D','3390924600','AUXILIO-ALIMENTACAO','S',8);</v>
      </c>
    </row>
    <row r="896" spans="1:16" ht="17" thickBot="1" x14ac:dyDescent="0.25">
      <c r="A896" s="11" t="str">
        <f t="shared" si="168"/>
        <v>3</v>
      </c>
      <c r="B896" s="12" t="str">
        <f t="shared" si="169"/>
        <v>3</v>
      </c>
      <c r="C896" s="13" t="str">
        <f t="shared" si="170"/>
        <v>90</v>
      </c>
      <c r="D896" s="13" t="str">
        <f t="shared" si="171"/>
        <v>92</v>
      </c>
      <c r="E896" s="13" t="str">
        <f t="shared" si="172"/>
        <v>47</v>
      </c>
      <c r="F896" s="14" t="str">
        <f t="shared" si="173"/>
        <v>00</v>
      </c>
      <c r="G896" s="18">
        <v>3390924700</v>
      </c>
      <c r="H896" s="15" t="s">
        <v>622</v>
      </c>
      <c r="I896" s="12" t="s">
        <v>13</v>
      </c>
      <c r="K896" t="str">
        <f t="shared" si="162"/>
        <v>3390924700</v>
      </c>
      <c r="L896" t="str">
        <f t="shared" si="163"/>
        <v>'3390924700'</v>
      </c>
      <c r="M896" t="str">
        <f t="shared" si="164"/>
        <v>'OBRIGACOES TRIBUTARIAS E CONTRIBUTIVAS'</v>
      </c>
      <c r="N896" t="str">
        <f t="shared" si="165"/>
        <v>'S'</v>
      </c>
      <c r="O896">
        <f t="shared" si="166"/>
        <v>8</v>
      </c>
      <c r="P896" t="str">
        <f t="shared" si="167"/>
        <v>Insert into CONTA_RECEITA_DESPESA  (VERSION,ATIVO,DATE_CREATED,LAST_UPDATED,TIPO,CODIGO,DESCRICAO,ANALITICO,TAMANHO) values (0,'S',sysdate,sysdate,'D','3390924700','OBRIGACOES TRIBUTARIAS E CONTRIBUTIVAS','S',8);</v>
      </c>
    </row>
    <row r="897" spans="1:16" ht="17" thickBot="1" x14ac:dyDescent="0.25">
      <c r="A897" s="11" t="str">
        <f t="shared" si="168"/>
        <v>3</v>
      </c>
      <c r="B897" s="12" t="str">
        <f t="shared" si="169"/>
        <v>3</v>
      </c>
      <c r="C897" s="13" t="str">
        <f t="shared" si="170"/>
        <v>90</v>
      </c>
      <c r="D897" s="13" t="str">
        <f t="shared" si="171"/>
        <v>92</v>
      </c>
      <c r="E897" s="13" t="str">
        <f t="shared" si="172"/>
        <v>48</v>
      </c>
      <c r="F897" s="14" t="str">
        <f t="shared" si="173"/>
        <v>00</v>
      </c>
      <c r="G897" s="18">
        <v>3390924800</v>
      </c>
      <c r="H897" s="15" t="s">
        <v>623</v>
      </c>
      <c r="I897" s="12" t="s">
        <v>13</v>
      </c>
      <c r="K897" t="str">
        <f t="shared" si="162"/>
        <v>3390924800</v>
      </c>
      <c r="L897" t="str">
        <f t="shared" si="163"/>
        <v>'3390924800'</v>
      </c>
      <c r="M897" t="str">
        <f t="shared" si="164"/>
        <v>'OUTROS AUXÍLIOS FINANCEIROS A PESSOA FÍSICA'</v>
      </c>
      <c r="N897" t="str">
        <f t="shared" si="165"/>
        <v>'S'</v>
      </c>
      <c r="O897">
        <f t="shared" si="166"/>
        <v>8</v>
      </c>
      <c r="P897" t="str">
        <f t="shared" si="167"/>
        <v>Insert into CONTA_RECEITA_DESPESA  (VERSION,ATIVO,DATE_CREATED,LAST_UPDATED,TIPO,CODIGO,DESCRICAO,ANALITICO,TAMANHO) values (0,'S',sysdate,sysdate,'D','3390924800','OUTROS AUXÍLIOS FINANCEIROS A PESSOA FÍSICA','S',8);</v>
      </c>
    </row>
    <row r="898" spans="1:16" ht="17" thickBot="1" x14ac:dyDescent="0.25">
      <c r="A898" s="11" t="str">
        <f t="shared" si="168"/>
        <v>3</v>
      </c>
      <c r="B898" s="12" t="str">
        <f t="shared" si="169"/>
        <v>3</v>
      </c>
      <c r="C898" s="13" t="str">
        <f t="shared" si="170"/>
        <v>90</v>
      </c>
      <c r="D898" s="13" t="str">
        <f t="shared" si="171"/>
        <v>92</v>
      </c>
      <c r="E898" s="13" t="str">
        <f t="shared" si="172"/>
        <v>49</v>
      </c>
      <c r="F898" s="14" t="str">
        <f t="shared" si="173"/>
        <v>00</v>
      </c>
      <c r="G898" s="18">
        <v>3390924900</v>
      </c>
      <c r="H898" s="15" t="s">
        <v>624</v>
      </c>
      <c r="I898" s="12" t="s">
        <v>13</v>
      </c>
      <c r="K898" t="str">
        <f t="shared" si="162"/>
        <v>3390924900</v>
      </c>
      <c r="L898" t="str">
        <f t="shared" si="163"/>
        <v>'3390924900'</v>
      </c>
      <c r="M898" t="str">
        <f t="shared" si="164"/>
        <v>'AUXILIO-TRANPORTE'</v>
      </c>
      <c r="N898" t="str">
        <f t="shared" si="165"/>
        <v>'S'</v>
      </c>
      <c r="O898">
        <f t="shared" si="166"/>
        <v>8</v>
      </c>
      <c r="P898" t="str">
        <f t="shared" si="167"/>
        <v>Insert into CONTA_RECEITA_DESPESA  (VERSION,ATIVO,DATE_CREATED,LAST_UPDATED,TIPO,CODIGO,DESCRICAO,ANALITICO,TAMANHO) values (0,'S',sysdate,sysdate,'D','3390924900','AUXILIO-TRANPORTE','S',8);</v>
      </c>
    </row>
    <row r="899" spans="1:16" ht="17" thickBot="1" x14ac:dyDescent="0.25">
      <c r="A899" s="11" t="str">
        <f t="shared" si="168"/>
        <v>3</v>
      </c>
      <c r="B899" s="12" t="str">
        <f t="shared" si="169"/>
        <v>3</v>
      </c>
      <c r="C899" s="13" t="str">
        <f t="shared" si="170"/>
        <v>90</v>
      </c>
      <c r="D899" s="13" t="str">
        <f t="shared" si="171"/>
        <v>92</v>
      </c>
      <c r="E899" s="13" t="str">
        <f t="shared" si="172"/>
        <v>50</v>
      </c>
      <c r="F899" s="14" t="str">
        <f t="shared" si="173"/>
        <v>00</v>
      </c>
      <c r="G899" s="18">
        <v>3390925000</v>
      </c>
      <c r="H899" s="15" t="s">
        <v>625</v>
      </c>
      <c r="I899" s="12" t="s">
        <v>13</v>
      </c>
      <c r="K899" t="str">
        <f t="shared" si="162"/>
        <v>3390925000</v>
      </c>
      <c r="L899" t="str">
        <f t="shared" si="163"/>
        <v>'3390925000'</v>
      </c>
      <c r="M899" t="str">
        <f t="shared" si="164"/>
        <v>'MULTAS E JUROS'</v>
      </c>
      <c r="N899" t="str">
        <f t="shared" si="165"/>
        <v>'S'</v>
      </c>
      <c r="O899">
        <f t="shared" si="166"/>
        <v>8</v>
      </c>
      <c r="P899" t="str">
        <f t="shared" si="167"/>
        <v>Insert into CONTA_RECEITA_DESPESA  (VERSION,ATIVO,DATE_CREATED,LAST_UPDATED,TIPO,CODIGO,DESCRICAO,ANALITICO,TAMANHO) values (0,'S',sysdate,sysdate,'D','3390925000','MULTAS E JUROS','S',8);</v>
      </c>
    </row>
    <row r="900" spans="1:16" ht="17" thickBot="1" x14ac:dyDescent="0.25">
      <c r="A900" s="11" t="str">
        <f t="shared" si="168"/>
        <v>3</v>
      </c>
      <c r="B900" s="12" t="str">
        <f t="shared" si="169"/>
        <v>3</v>
      </c>
      <c r="C900" s="13" t="str">
        <f t="shared" si="170"/>
        <v>90</v>
      </c>
      <c r="D900" s="13" t="str">
        <f t="shared" si="171"/>
        <v>92</v>
      </c>
      <c r="E900" s="13" t="str">
        <f t="shared" si="172"/>
        <v>53</v>
      </c>
      <c r="F900" s="14" t="str">
        <f t="shared" si="173"/>
        <v>00</v>
      </c>
      <c r="G900" s="18">
        <v>3390925300</v>
      </c>
      <c r="H900" s="15" t="s">
        <v>626</v>
      </c>
      <c r="I900" s="12" t="s">
        <v>13</v>
      </c>
      <c r="K900" t="str">
        <f t="shared" si="162"/>
        <v>3390925300</v>
      </c>
      <c r="L900" t="str">
        <f t="shared" si="163"/>
        <v>'3390925300'</v>
      </c>
      <c r="M900" t="str">
        <f t="shared" si="164"/>
        <v>'APOSENTADORIAS DO RGPS - AREA RURAL'</v>
      </c>
      <c r="N900" t="str">
        <f t="shared" si="165"/>
        <v>'S'</v>
      </c>
      <c r="O900">
        <f t="shared" si="166"/>
        <v>8</v>
      </c>
      <c r="P900" t="str">
        <f t="shared" si="167"/>
        <v>Insert into CONTA_RECEITA_DESPESA  (VERSION,ATIVO,DATE_CREATED,LAST_UPDATED,TIPO,CODIGO,DESCRICAO,ANALITICO,TAMANHO) values (0,'S',sysdate,sysdate,'D','3390925300','APOSENTADORIAS DO RGPS - AREA RURAL','S',8);</v>
      </c>
    </row>
    <row r="901" spans="1:16" ht="17" thickBot="1" x14ac:dyDescent="0.25">
      <c r="A901" s="11" t="str">
        <f t="shared" si="168"/>
        <v>3</v>
      </c>
      <c r="B901" s="12" t="str">
        <f t="shared" si="169"/>
        <v>3</v>
      </c>
      <c r="C901" s="13" t="str">
        <f t="shared" si="170"/>
        <v>90</v>
      </c>
      <c r="D901" s="13" t="str">
        <f t="shared" si="171"/>
        <v>92</v>
      </c>
      <c r="E901" s="13" t="str">
        <f t="shared" si="172"/>
        <v>54</v>
      </c>
      <c r="F901" s="14" t="str">
        <f t="shared" si="173"/>
        <v>00</v>
      </c>
      <c r="G901" s="18">
        <v>3390925400</v>
      </c>
      <c r="H901" s="15" t="s">
        <v>627</v>
      </c>
      <c r="I901" s="12" t="s">
        <v>13</v>
      </c>
      <c r="K901" t="str">
        <f t="shared" si="162"/>
        <v>3390925400</v>
      </c>
      <c r="L901" t="str">
        <f t="shared" si="163"/>
        <v>'3390925400'</v>
      </c>
      <c r="M901" t="str">
        <f t="shared" si="164"/>
        <v>'APOSENTADORIAS DO RGPS - AREA URBANA'</v>
      </c>
      <c r="N901" t="str">
        <f t="shared" si="165"/>
        <v>'S'</v>
      </c>
      <c r="O901">
        <f t="shared" si="166"/>
        <v>8</v>
      </c>
      <c r="P901" t="str">
        <f t="shared" si="167"/>
        <v>Insert into CONTA_RECEITA_DESPESA  (VERSION,ATIVO,DATE_CREATED,LAST_UPDATED,TIPO,CODIGO,DESCRICAO,ANALITICO,TAMANHO) values (0,'S',sysdate,sysdate,'D','3390925400','APOSENTADORIAS DO RGPS - AREA URBANA','S',8);</v>
      </c>
    </row>
    <row r="902" spans="1:16" ht="17" thickBot="1" x14ac:dyDescent="0.25">
      <c r="A902" s="11" t="str">
        <f t="shared" si="168"/>
        <v>3</v>
      </c>
      <c r="B902" s="12" t="str">
        <f t="shared" si="169"/>
        <v>3</v>
      </c>
      <c r="C902" s="13" t="str">
        <f t="shared" si="170"/>
        <v>90</v>
      </c>
      <c r="D902" s="13" t="str">
        <f t="shared" si="171"/>
        <v>92</v>
      </c>
      <c r="E902" s="13" t="str">
        <f t="shared" si="172"/>
        <v>56</v>
      </c>
      <c r="F902" s="14" t="str">
        <f t="shared" si="173"/>
        <v>00</v>
      </c>
      <c r="G902" s="18">
        <v>3390925600</v>
      </c>
      <c r="H902" s="15" t="s">
        <v>628</v>
      </c>
      <c r="I902" s="12" t="s">
        <v>13</v>
      </c>
      <c r="K902" t="str">
        <f t="shared" ref="K902:K965" si="174">SUBSTITUTE(G902,".","")</f>
        <v>3390925600</v>
      </c>
      <c r="L902" t="str">
        <f t="shared" ref="L902:L965" si="175">_xlfn.CONCAT("'",K902,"'")</f>
        <v>'3390925600'</v>
      </c>
      <c r="M902" t="str">
        <f t="shared" ref="M902:M965" si="176">_xlfn.CONCAT("'",CLEAN(H902),"'")</f>
        <v>'PENSOES DO RGPS - AREA URBANA'</v>
      </c>
      <c r="N902" t="str">
        <f t="shared" ref="N902:N965" si="177">IF(TRIM(I902)="Sintética","'N'",IF(TRIM(I902)="Analítica","'S'","*ERR0*"))</f>
        <v>'S'</v>
      </c>
      <c r="O902">
        <f t="shared" ref="O902:O965" si="178">IF(RIGHT(K902,2)&lt;&gt;"00",10,IF(MID(K902,7,2)&lt;&gt;"00",8,IF(MID(K902,5,2)&lt;&gt;"00",6,IF(MID(K902,3,2)&lt;&gt;"00",4,IF(MID(K902,2,1)&lt;&gt;"0",2,IF(LEFT(K902,1)&lt;&gt;"0",1,"*ERR0*"))))))</f>
        <v>8</v>
      </c>
      <c r="P902" t="str">
        <f t="shared" ref="P902:P965" si="179">_xlfn.CONCAT("Insert into CONTA_RECEITA_DESPESA  (VERSION,ATIVO,DATE_CREATED,LAST_UPDATED,TIPO,CODIGO,DESCRICAO,ANALITICO,TAMANHO) values (0,'S',sysdate,sysdate,'D',",L902,",",M902,",",N902,",",O902,");")</f>
        <v>Insert into CONTA_RECEITA_DESPESA  (VERSION,ATIVO,DATE_CREATED,LAST_UPDATED,TIPO,CODIGO,DESCRICAO,ANALITICO,TAMANHO) values (0,'S',sysdate,sysdate,'D','3390925600','PENSOES DO RGPS - AREA URBANA','S',8);</v>
      </c>
    </row>
    <row r="903" spans="1:16" ht="17" thickBot="1" x14ac:dyDescent="0.25">
      <c r="A903" s="11" t="str">
        <f t="shared" si="168"/>
        <v>3</v>
      </c>
      <c r="B903" s="12" t="str">
        <f t="shared" si="169"/>
        <v>3</v>
      </c>
      <c r="C903" s="13" t="str">
        <f t="shared" si="170"/>
        <v>90</v>
      </c>
      <c r="D903" s="13" t="str">
        <f t="shared" si="171"/>
        <v>92</v>
      </c>
      <c r="E903" s="13" t="str">
        <f t="shared" si="172"/>
        <v>57</v>
      </c>
      <c r="F903" s="14" t="str">
        <f t="shared" si="173"/>
        <v>00</v>
      </c>
      <c r="G903" s="18">
        <v>3390925700</v>
      </c>
      <c r="H903" s="15" t="s">
        <v>629</v>
      </c>
      <c r="I903" s="12" t="s">
        <v>13</v>
      </c>
      <c r="K903" t="str">
        <f t="shared" si="174"/>
        <v>3390925700</v>
      </c>
      <c r="L903" t="str">
        <f t="shared" si="175"/>
        <v>'3390925700'</v>
      </c>
      <c r="M903" t="str">
        <f t="shared" si="176"/>
        <v>'OUTROS BENEFICIOS DO RGPS - AREA RURAL'</v>
      </c>
      <c r="N903" t="str">
        <f t="shared" si="177"/>
        <v>'S'</v>
      </c>
      <c r="O903">
        <f t="shared" si="178"/>
        <v>8</v>
      </c>
      <c r="P903" t="str">
        <f t="shared" si="179"/>
        <v>Insert into CONTA_RECEITA_DESPESA  (VERSION,ATIVO,DATE_CREATED,LAST_UPDATED,TIPO,CODIGO,DESCRICAO,ANALITICO,TAMANHO) values (0,'S',sysdate,sysdate,'D','3390925700','OUTROS BENEFICIOS DO RGPS - AREA RURAL','S',8);</v>
      </c>
    </row>
    <row r="904" spans="1:16" ht="17" thickBot="1" x14ac:dyDescent="0.25">
      <c r="A904" s="11" t="str">
        <f t="shared" si="168"/>
        <v>3</v>
      </c>
      <c r="B904" s="12" t="str">
        <f t="shared" si="169"/>
        <v>3</v>
      </c>
      <c r="C904" s="13" t="str">
        <f t="shared" si="170"/>
        <v>90</v>
      </c>
      <c r="D904" s="13" t="str">
        <f t="shared" si="171"/>
        <v>92</v>
      </c>
      <c r="E904" s="13" t="str">
        <f t="shared" si="172"/>
        <v>58</v>
      </c>
      <c r="F904" s="14" t="str">
        <f t="shared" si="173"/>
        <v>00</v>
      </c>
      <c r="G904" s="18">
        <v>3390925800</v>
      </c>
      <c r="H904" s="15" t="s">
        <v>630</v>
      </c>
      <c r="I904" s="12" t="s">
        <v>13</v>
      </c>
      <c r="K904" t="str">
        <f t="shared" si="174"/>
        <v>3390925800</v>
      </c>
      <c r="L904" t="str">
        <f t="shared" si="175"/>
        <v>'3390925800'</v>
      </c>
      <c r="M904" t="str">
        <f t="shared" si="176"/>
        <v>'OUTROS BENEFICIOS DO RGPS - AREA URBANA'</v>
      </c>
      <c r="N904" t="str">
        <f t="shared" si="177"/>
        <v>'S'</v>
      </c>
      <c r="O904">
        <f t="shared" si="178"/>
        <v>8</v>
      </c>
      <c r="P904" t="str">
        <f t="shared" si="179"/>
        <v>Insert into CONTA_RECEITA_DESPESA  (VERSION,ATIVO,DATE_CREATED,LAST_UPDATED,TIPO,CODIGO,DESCRICAO,ANALITICO,TAMANHO) values (0,'S',sysdate,sysdate,'D','3390925800','OUTROS BENEFICIOS DO RGPS - AREA URBANA','S',8);</v>
      </c>
    </row>
    <row r="905" spans="1:16" ht="17" thickBot="1" x14ac:dyDescent="0.25">
      <c r="A905" s="11" t="str">
        <f t="shared" ref="A905:A968" si="180">MID($G905,1,1)</f>
        <v>3</v>
      </c>
      <c r="B905" s="12" t="str">
        <f t="shared" ref="B905:B968" si="181">MID($G905,2,1)</f>
        <v>3</v>
      </c>
      <c r="C905" s="13" t="str">
        <f t="shared" ref="C905:C968" si="182">MID($G905,3,2)</f>
        <v>90</v>
      </c>
      <c r="D905" s="13" t="str">
        <f t="shared" ref="D905:D968" si="183">MID($G905,5,2)</f>
        <v>92</v>
      </c>
      <c r="E905" s="13" t="str">
        <f t="shared" ref="E905:E968" si="184">MID($G905,7,2)</f>
        <v>59</v>
      </c>
      <c r="F905" s="14" t="str">
        <f t="shared" ref="F905:F968" si="185">MID($G905,9,2)</f>
        <v>00</v>
      </c>
      <c r="G905" s="18">
        <v>3390925900</v>
      </c>
      <c r="H905" s="15" t="s">
        <v>631</v>
      </c>
      <c r="I905" s="12" t="s">
        <v>13</v>
      </c>
      <c r="K905" t="str">
        <f t="shared" si="174"/>
        <v>3390925900</v>
      </c>
      <c r="L905" t="str">
        <f t="shared" si="175"/>
        <v>'3390925900'</v>
      </c>
      <c r="M905" t="str">
        <f t="shared" si="176"/>
        <v>'PENSOES ESPECIAIS'</v>
      </c>
      <c r="N905" t="str">
        <f t="shared" si="177"/>
        <v>'S'</v>
      </c>
      <c r="O905">
        <f t="shared" si="178"/>
        <v>8</v>
      </c>
      <c r="P905" t="str">
        <f t="shared" si="179"/>
        <v>Insert into CONTA_RECEITA_DESPESA  (VERSION,ATIVO,DATE_CREATED,LAST_UPDATED,TIPO,CODIGO,DESCRICAO,ANALITICO,TAMANHO) values (0,'S',sysdate,sysdate,'D','3390925900','PENSOES ESPECIAIS','S',8);</v>
      </c>
    </row>
    <row r="906" spans="1:16" ht="17" thickBot="1" x14ac:dyDescent="0.25">
      <c r="A906" s="11" t="str">
        <f t="shared" si="180"/>
        <v>3</v>
      </c>
      <c r="B906" s="12" t="str">
        <f t="shared" si="181"/>
        <v>3</v>
      </c>
      <c r="C906" s="13" t="str">
        <f t="shared" si="182"/>
        <v>90</v>
      </c>
      <c r="D906" s="13" t="str">
        <f t="shared" si="183"/>
        <v>92</v>
      </c>
      <c r="E906" s="13" t="str">
        <f t="shared" si="184"/>
        <v>67</v>
      </c>
      <c r="F906" s="14" t="str">
        <f t="shared" si="185"/>
        <v>00</v>
      </c>
      <c r="G906" s="18">
        <v>3390926700</v>
      </c>
      <c r="H906" s="15" t="s">
        <v>632</v>
      </c>
      <c r="I906" s="12" t="s">
        <v>13</v>
      </c>
      <c r="K906" t="str">
        <f t="shared" si="174"/>
        <v>3390926700</v>
      </c>
      <c r="L906" t="str">
        <f t="shared" si="175"/>
        <v>'3390926700'</v>
      </c>
      <c r="M906" t="str">
        <f t="shared" si="176"/>
        <v>'DEPOSITOS COMPULSORIOS'</v>
      </c>
      <c r="N906" t="str">
        <f t="shared" si="177"/>
        <v>'S'</v>
      </c>
      <c r="O906">
        <f t="shared" si="178"/>
        <v>8</v>
      </c>
      <c r="P906" t="str">
        <f t="shared" si="179"/>
        <v>Insert into CONTA_RECEITA_DESPESA  (VERSION,ATIVO,DATE_CREATED,LAST_UPDATED,TIPO,CODIGO,DESCRICAO,ANALITICO,TAMANHO) values (0,'S',sysdate,sysdate,'D','3390926700','DEPOSITOS COMPULSORIOS','S',8);</v>
      </c>
    </row>
    <row r="907" spans="1:16" ht="17" thickBot="1" x14ac:dyDescent="0.25">
      <c r="A907" s="11" t="str">
        <f t="shared" si="180"/>
        <v>3</v>
      </c>
      <c r="B907" s="12" t="str">
        <f t="shared" si="181"/>
        <v>3</v>
      </c>
      <c r="C907" s="13" t="str">
        <f t="shared" si="182"/>
        <v>90</v>
      </c>
      <c r="D907" s="13" t="str">
        <f t="shared" si="183"/>
        <v>92</v>
      </c>
      <c r="E907" s="13" t="str">
        <f t="shared" si="184"/>
        <v>91</v>
      </c>
      <c r="F907" s="14" t="str">
        <f t="shared" si="185"/>
        <v>00</v>
      </c>
      <c r="G907" s="18">
        <v>3390929100</v>
      </c>
      <c r="H907" s="15" t="s">
        <v>181</v>
      </c>
      <c r="I907" s="12" t="s">
        <v>13</v>
      </c>
      <c r="K907" t="str">
        <f t="shared" si="174"/>
        <v>3390929100</v>
      </c>
      <c r="L907" t="str">
        <f t="shared" si="175"/>
        <v>'3390929100'</v>
      </c>
      <c r="M907" t="str">
        <f t="shared" si="176"/>
        <v>'SENTENCAS JUDICIAIS'</v>
      </c>
      <c r="N907" t="str">
        <f t="shared" si="177"/>
        <v>'S'</v>
      </c>
      <c r="O907">
        <f t="shared" si="178"/>
        <v>8</v>
      </c>
      <c r="P907" t="str">
        <f t="shared" si="179"/>
        <v>Insert into CONTA_RECEITA_DESPESA  (VERSION,ATIVO,DATE_CREATED,LAST_UPDATED,TIPO,CODIGO,DESCRICAO,ANALITICO,TAMANHO) values (0,'S',sysdate,sysdate,'D','3390929100','SENTENCAS JUDICIAIS','S',8);</v>
      </c>
    </row>
    <row r="908" spans="1:16" ht="17" thickBot="1" x14ac:dyDescent="0.25">
      <c r="A908" s="11" t="str">
        <f t="shared" si="180"/>
        <v>3</v>
      </c>
      <c r="B908" s="12" t="str">
        <f t="shared" si="181"/>
        <v>3</v>
      </c>
      <c r="C908" s="13" t="str">
        <f t="shared" si="182"/>
        <v>90</v>
      </c>
      <c r="D908" s="13" t="str">
        <f t="shared" si="183"/>
        <v>92</v>
      </c>
      <c r="E908" s="13" t="str">
        <f t="shared" si="184"/>
        <v>92</v>
      </c>
      <c r="F908" s="14" t="str">
        <f t="shared" si="185"/>
        <v>00</v>
      </c>
      <c r="G908" s="18">
        <v>3390929200</v>
      </c>
      <c r="H908" s="15" t="s">
        <v>337</v>
      </c>
      <c r="I908" s="12" t="s">
        <v>13</v>
      </c>
      <c r="K908" t="str">
        <f t="shared" si="174"/>
        <v>3390929200</v>
      </c>
      <c r="L908" t="str">
        <f t="shared" si="175"/>
        <v>'3390929200'</v>
      </c>
      <c r="M908" t="str">
        <f t="shared" si="176"/>
        <v>'MATERIAL DE CONSUMO'</v>
      </c>
      <c r="N908" t="str">
        <f t="shared" si="177"/>
        <v>'S'</v>
      </c>
      <c r="O908">
        <f t="shared" si="178"/>
        <v>8</v>
      </c>
      <c r="P908" t="str">
        <f t="shared" si="179"/>
        <v>Insert into CONTA_RECEITA_DESPESA  (VERSION,ATIVO,DATE_CREATED,LAST_UPDATED,TIPO,CODIGO,DESCRICAO,ANALITICO,TAMANHO) values (0,'S',sysdate,sysdate,'D','3390929200','MATERIAL DE CONSUMO','S',8);</v>
      </c>
    </row>
    <row r="909" spans="1:16" ht="17" thickBot="1" x14ac:dyDescent="0.25">
      <c r="A909" s="11" t="str">
        <f t="shared" si="180"/>
        <v>3</v>
      </c>
      <c r="B909" s="12" t="str">
        <f t="shared" si="181"/>
        <v>3</v>
      </c>
      <c r="C909" s="13" t="str">
        <f t="shared" si="182"/>
        <v>90</v>
      </c>
      <c r="D909" s="13" t="str">
        <f t="shared" si="183"/>
        <v>92</v>
      </c>
      <c r="E909" s="13" t="str">
        <f t="shared" si="184"/>
        <v>93</v>
      </c>
      <c r="F909" s="14" t="str">
        <f t="shared" si="185"/>
        <v>00</v>
      </c>
      <c r="G909" s="18">
        <v>3390929300</v>
      </c>
      <c r="H909" s="15" t="s">
        <v>633</v>
      </c>
      <c r="I909" s="12" t="s">
        <v>13</v>
      </c>
      <c r="K909" t="str">
        <f t="shared" si="174"/>
        <v>3390929300</v>
      </c>
      <c r="L909" t="str">
        <f t="shared" si="175"/>
        <v>'3390929300'</v>
      </c>
      <c r="M909" t="str">
        <f t="shared" si="176"/>
        <v>'INDENIZACOES E RESTITUICOES'</v>
      </c>
      <c r="N909" t="str">
        <f t="shared" si="177"/>
        <v>'S'</v>
      </c>
      <c r="O909">
        <f t="shared" si="178"/>
        <v>8</v>
      </c>
      <c r="P909" t="str">
        <f t="shared" si="179"/>
        <v>Insert into CONTA_RECEITA_DESPESA  (VERSION,ATIVO,DATE_CREATED,LAST_UPDATED,TIPO,CODIGO,DESCRICAO,ANALITICO,TAMANHO) values (0,'S',sysdate,sysdate,'D','3390929300','INDENIZACOES E RESTITUICOES','S',8);</v>
      </c>
    </row>
    <row r="910" spans="1:16" ht="17" thickBot="1" x14ac:dyDescent="0.25">
      <c r="A910" s="11" t="str">
        <f t="shared" si="180"/>
        <v>3</v>
      </c>
      <c r="B910" s="12" t="str">
        <f t="shared" si="181"/>
        <v>3</v>
      </c>
      <c r="C910" s="13" t="str">
        <f t="shared" si="182"/>
        <v>90</v>
      </c>
      <c r="D910" s="13" t="str">
        <f t="shared" si="183"/>
        <v>92</v>
      </c>
      <c r="E910" s="13" t="str">
        <f t="shared" si="184"/>
        <v>95</v>
      </c>
      <c r="F910" s="14" t="str">
        <f t="shared" si="185"/>
        <v>00</v>
      </c>
      <c r="G910" s="18">
        <v>3390929500</v>
      </c>
      <c r="H910" s="15" t="s">
        <v>634</v>
      </c>
      <c r="I910" s="12" t="s">
        <v>13</v>
      </c>
      <c r="K910" t="str">
        <f t="shared" si="174"/>
        <v>3390929500</v>
      </c>
      <c r="L910" t="str">
        <f t="shared" si="175"/>
        <v>'3390929500'</v>
      </c>
      <c r="M910" t="str">
        <f t="shared" si="176"/>
        <v>'VARIACAO CAMBIAL NEGATIVA'</v>
      </c>
      <c r="N910" t="str">
        <f t="shared" si="177"/>
        <v>'S'</v>
      </c>
      <c r="O910">
        <f t="shared" si="178"/>
        <v>8</v>
      </c>
      <c r="P910" t="str">
        <f t="shared" si="179"/>
        <v>Insert into CONTA_RECEITA_DESPESA  (VERSION,ATIVO,DATE_CREATED,LAST_UPDATED,TIPO,CODIGO,DESCRICAO,ANALITICO,TAMANHO) values (0,'S',sysdate,sysdate,'D','3390929500','VARIACAO CAMBIAL NEGATIVA','S',8);</v>
      </c>
    </row>
    <row r="911" spans="1:16" ht="17" thickBot="1" x14ac:dyDescent="0.25">
      <c r="A911" s="11" t="str">
        <f t="shared" si="180"/>
        <v>3</v>
      </c>
      <c r="B911" s="12" t="str">
        <f t="shared" si="181"/>
        <v>3</v>
      </c>
      <c r="C911" s="13" t="str">
        <f t="shared" si="182"/>
        <v>90</v>
      </c>
      <c r="D911" s="13" t="str">
        <f t="shared" si="183"/>
        <v>92</v>
      </c>
      <c r="E911" s="13" t="str">
        <f t="shared" si="184"/>
        <v>96</v>
      </c>
      <c r="F911" s="14" t="str">
        <f t="shared" si="185"/>
        <v>00</v>
      </c>
      <c r="G911" s="18">
        <v>3390929600</v>
      </c>
      <c r="H911" s="15" t="s">
        <v>183</v>
      </c>
      <c r="I911" s="12" t="s">
        <v>13</v>
      </c>
      <c r="K911" t="str">
        <f t="shared" si="174"/>
        <v>3390929600</v>
      </c>
      <c r="L911" t="str">
        <f t="shared" si="175"/>
        <v>'3390929600'</v>
      </c>
      <c r="M911" t="str">
        <f t="shared" si="176"/>
        <v>'RESSARCIMENTO DE DESPESAS COM PESSOAL REQUISITADO'</v>
      </c>
      <c r="N911" t="str">
        <f t="shared" si="177"/>
        <v>'S'</v>
      </c>
      <c r="O911">
        <f t="shared" si="178"/>
        <v>8</v>
      </c>
      <c r="P911" t="str">
        <f t="shared" si="179"/>
        <v>Insert into CONTA_RECEITA_DESPESA  (VERSION,ATIVO,DATE_CREATED,LAST_UPDATED,TIPO,CODIGO,DESCRICAO,ANALITICO,TAMANHO) values (0,'S',sysdate,sysdate,'D','3390929600','RESSARCIMENTO DE DESPESAS COM PESSOAL REQUISITADO','S',8);</v>
      </c>
    </row>
    <row r="912" spans="1:16" ht="17" thickBot="1" x14ac:dyDescent="0.25">
      <c r="A912" s="11" t="str">
        <f t="shared" si="180"/>
        <v>3</v>
      </c>
      <c r="B912" s="12" t="str">
        <f t="shared" si="181"/>
        <v>3</v>
      </c>
      <c r="C912" s="13" t="str">
        <f t="shared" si="182"/>
        <v>90</v>
      </c>
      <c r="D912" s="13" t="str">
        <f t="shared" si="183"/>
        <v>92</v>
      </c>
      <c r="E912" s="13" t="str">
        <f t="shared" si="184"/>
        <v>99</v>
      </c>
      <c r="F912" s="14" t="str">
        <f t="shared" si="185"/>
        <v>00</v>
      </c>
      <c r="G912" s="18">
        <v>3390929900</v>
      </c>
      <c r="H912" s="15" t="s">
        <v>185</v>
      </c>
      <c r="I912" s="12" t="s">
        <v>13</v>
      </c>
      <c r="K912" t="str">
        <f t="shared" si="174"/>
        <v>3390929900</v>
      </c>
      <c r="L912" t="str">
        <f t="shared" si="175"/>
        <v>'3390929900'</v>
      </c>
      <c r="M912" t="str">
        <f t="shared" si="176"/>
        <v>'OUTRAS DESPESAS DE EXERCICIOS ANTERIORES'</v>
      </c>
      <c r="N912" t="str">
        <f t="shared" si="177"/>
        <v>'S'</v>
      </c>
      <c r="O912">
        <f t="shared" si="178"/>
        <v>8</v>
      </c>
      <c r="P912" t="str">
        <f t="shared" si="179"/>
        <v>Insert into CONTA_RECEITA_DESPESA  (VERSION,ATIVO,DATE_CREATED,LAST_UPDATED,TIPO,CODIGO,DESCRICAO,ANALITICO,TAMANHO) values (0,'S',sysdate,sysdate,'D','3390929900','OUTRAS DESPESAS DE EXERCICIOS ANTERIORES','S',8);</v>
      </c>
    </row>
    <row r="913" spans="1:16" ht="17" thickBot="1" x14ac:dyDescent="0.25">
      <c r="A913" s="11" t="str">
        <f t="shared" si="180"/>
        <v>3</v>
      </c>
      <c r="B913" s="12" t="str">
        <f t="shared" si="181"/>
        <v>3</v>
      </c>
      <c r="C913" s="13" t="str">
        <f t="shared" si="182"/>
        <v>90</v>
      </c>
      <c r="D913" s="13" t="str">
        <f t="shared" si="183"/>
        <v>93</v>
      </c>
      <c r="E913" s="13" t="str">
        <f t="shared" si="184"/>
        <v>00</v>
      </c>
      <c r="F913" s="14" t="str">
        <f t="shared" si="185"/>
        <v>00</v>
      </c>
      <c r="G913" s="18">
        <v>3390930000</v>
      </c>
      <c r="H913" s="15" t="s">
        <v>277</v>
      </c>
      <c r="I913" s="12" t="s">
        <v>10</v>
      </c>
      <c r="K913" t="str">
        <f t="shared" si="174"/>
        <v>3390930000</v>
      </c>
      <c r="L913" t="str">
        <f t="shared" si="175"/>
        <v>'3390930000'</v>
      </c>
      <c r="M913" t="str">
        <f t="shared" si="176"/>
        <v>'INDENIZAÇÕES E RESTITUIÇÕES'</v>
      </c>
      <c r="N913" t="str">
        <f t="shared" si="177"/>
        <v>'N'</v>
      </c>
      <c r="O913">
        <f t="shared" si="178"/>
        <v>6</v>
      </c>
      <c r="P913" t="str">
        <f t="shared" si="179"/>
        <v>Insert into CONTA_RECEITA_DESPESA  (VERSION,ATIVO,DATE_CREATED,LAST_UPDATED,TIPO,CODIGO,DESCRICAO,ANALITICO,TAMANHO) values (0,'S',sysdate,sysdate,'D','3390930000','INDENIZAÇÕES E RESTITUIÇÕES','N',6);</v>
      </c>
    </row>
    <row r="914" spans="1:16" ht="17" thickBot="1" x14ac:dyDescent="0.25">
      <c r="A914" s="11" t="str">
        <f t="shared" si="180"/>
        <v>3</v>
      </c>
      <c r="B914" s="12" t="str">
        <f t="shared" si="181"/>
        <v>3</v>
      </c>
      <c r="C914" s="13" t="str">
        <f t="shared" si="182"/>
        <v>90</v>
      </c>
      <c r="D914" s="13" t="str">
        <f t="shared" si="183"/>
        <v>93</v>
      </c>
      <c r="E914" s="13" t="str">
        <f t="shared" si="184"/>
        <v>01</v>
      </c>
      <c r="F914" s="14" t="str">
        <f t="shared" si="185"/>
        <v>00</v>
      </c>
      <c r="G914" s="18">
        <v>3390930100</v>
      </c>
      <c r="H914" s="15" t="s">
        <v>635</v>
      </c>
      <c r="I914" s="12" t="s">
        <v>13</v>
      </c>
      <c r="K914" t="str">
        <f t="shared" si="174"/>
        <v>3390930100</v>
      </c>
      <c r="L914" t="str">
        <f t="shared" si="175"/>
        <v>'3390930100'</v>
      </c>
      <c r="M914" t="str">
        <f t="shared" si="176"/>
        <v>'INDENIZACOES'</v>
      </c>
      <c r="N914" t="str">
        <f t="shared" si="177"/>
        <v>'S'</v>
      </c>
      <c r="O914">
        <f t="shared" si="178"/>
        <v>8</v>
      </c>
      <c r="P914" t="str">
        <f t="shared" si="179"/>
        <v>Insert into CONTA_RECEITA_DESPESA  (VERSION,ATIVO,DATE_CREATED,LAST_UPDATED,TIPO,CODIGO,DESCRICAO,ANALITICO,TAMANHO) values (0,'S',sysdate,sysdate,'D','3390930100','INDENIZACOES','S',8);</v>
      </c>
    </row>
    <row r="915" spans="1:16" ht="17" thickBot="1" x14ac:dyDescent="0.25">
      <c r="A915" s="11" t="str">
        <f t="shared" si="180"/>
        <v>3</v>
      </c>
      <c r="B915" s="12" t="str">
        <f t="shared" si="181"/>
        <v>3</v>
      </c>
      <c r="C915" s="13" t="str">
        <f t="shared" si="182"/>
        <v>90</v>
      </c>
      <c r="D915" s="13" t="str">
        <f t="shared" si="183"/>
        <v>93</v>
      </c>
      <c r="E915" s="13" t="str">
        <f t="shared" si="184"/>
        <v>02</v>
      </c>
      <c r="F915" s="14" t="str">
        <f t="shared" si="185"/>
        <v>00</v>
      </c>
      <c r="G915" s="18">
        <v>3390930200</v>
      </c>
      <c r="H915" s="15" t="s">
        <v>636</v>
      </c>
      <c r="I915" s="12" t="s">
        <v>13</v>
      </c>
      <c r="K915" t="str">
        <f t="shared" si="174"/>
        <v>3390930200</v>
      </c>
      <c r="L915" t="str">
        <f t="shared" si="175"/>
        <v>'3390930200'</v>
      </c>
      <c r="M915" t="str">
        <f t="shared" si="176"/>
        <v>'RESTITUICOES'</v>
      </c>
      <c r="N915" t="str">
        <f t="shared" si="177"/>
        <v>'S'</v>
      </c>
      <c r="O915">
        <f t="shared" si="178"/>
        <v>8</v>
      </c>
      <c r="P915" t="str">
        <f t="shared" si="179"/>
        <v>Insert into CONTA_RECEITA_DESPESA  (VERSION,ATIVO,DATE_CREATED,LAST_UPDATED,TIPO,CODIGO,DESCRICAO,ANALITICO,TAMANHO) values (0,'S',sysdate,sysdate,'D','3390930200','RESTITUICOES','S',8);</v>
      </c>
    </row>
    <row r="916" spans="1:16" ht="17" thickBot="1" x14ac:dyDescent="0.25">
      <c r="A916" s="11" t="str">
        <f t="shared" si="180"/>
        <v>3</v>
      </c>
      <c r="B916" s="12" t="str">
        <f t="shared" si="181"/>
        <v>3</v>
      </c>
      <c r="C916" s="13" t="str">
        <f t="shared" si="182"/>
        <v>90</v>
      </c>
      <c r="D916" s="13" t="str">
        <f t="shared" si="183"/>
        <v>93</v>
      </c>
      <c r="E916" s="13" t="str">
        <f t="shared" si="184"/>
        <v>03</v>
      </c>
      <c r="F916" s="14" t="str">
        <f t="shared" si="185"/>
        <v>00</v>
      </c>
      <c r="G916" s="18">
        <v>3390930300</v>
      </c>
      <c r="H916" s="15" t="s">
        <v>637</v>
      </c>
      <c r="I916" s="12" t="s">
        <v>13</v>
      </c>
      <c r="K916" t="str">
        <f t="shared" si="174"/>
        <v>3390930300</v>
      </c>
      <c r="L916" t="str">
        <f t="shared" si="175"/>
        <v>'3390930300'</v>
      </c>
      <c r="M916" t="str">
        <f t="shared" si="176"/>
        <v>'AJUDA DE CUSTO'</v>
      </c>
      <c r="N916" t="str">
        <f t="shared" si="177"/>
        <v>'S'</v>
      </c>
      <c r="O916">
        <f t="shared" si="178"/>
        <v>8</v>
      </c>
      <c r="P916" t="str">
        <f t="shared" si="179"/>
        <v>Insert into CONTA_RECEITA_DESPESA  (VERSION,ATIVO,DATE_CREATED,LAST_UPDATED,TIPO,CODIGO,DESCRICAO,ANALITICO,TAMANHO) values (0,'S',sysdate,sysdate,'D','3390930300','AJUDA DE CUSTO','S',8);</v>
      </c>
    </row>
    <row r="917" spans="1:16" ht="17" thickBot="1" x14ac:dyDescent="0.25">
      <c r="A917" s="11" t="str">
        <f t="shared" si="180"/>
        <v>3</v>
      </c>
      <c r="B917" s="12" t="str">
        <f t="shared" si="181"/>
        <v>3</v>
      </c>
      <c r="C917" s="13" t="str">
        <f t="shared" si="182"/>
        <v>90</v>
      </c>
      <c r="D917" s="13" t="str">
        <f t="shared" si="183"/>
        <v>93</v>
      </c>
      <c r="E917" s="13" t="str">
        <f t="shared" si="184"/>
        <v>05</v>
      </c>
      <c r="F917" s="14" t="str">
        <f t="shared" si="185"/>
        <v>00</v>
      </c>
      <c r="G917" s="18">
        <v>3390930500</v>
      </c>
      <c r="H917" s="15" t="s">
        <v>638</v>
      </c>
      <c r="I917" s="12" t="s">
        <v>13</v>
      </c>
      <c r="K917" t="str">
        <f t="shared" si="174"/>
        <v>3390930500</v>
      </c>
      <c r="L917" t="str">
        <f t="shared" si="175"/>
        <v>'3390930500'</v>
      </c>
      <c r="M917" t="str">
        <f t="shared" si="176"/>
        <v>'INDENIZACAO DE TRANSPORTE'</v>
      </c>
      <c r="N917" t="str">
        <f t="shared" si="177"/>
        <v>'S'</v>
      </c>
      <c r="O917">
        <f t="shared" si="178"/>
        <v>8</v>
      </c>
      <c r="P917" t="str">
        <f t="shared" si="179"/>
        <v>Insert into CONTA_RECEITA_DESPESA  (VERSION,ATIVO,DATE_CREATED,LAST_UPDATED,TIPO,CODIGO,DESCRICAO,ANALITICO,TAMANHO) values (0,'S',sysdate,sysdate,'D','3390930500','INDENIZACAO DE TRANSPORTE','S',8);</v>
      </c>
    </row>
    <row r="918" spans="1:16" ht="17" thickBot="1" x14ac:dyDescent="0.25">
      <c r="A918" s="11" t="str">
        <f t="shared" si="180"/>
        <v>3</v>
      </c>
      <c r="B918" s="12" t="str">
        <f t="shared" si="181"/>
        <v>3</v>
      </c>
      <c r="C918" s="13" t="str">
        <f t="shared" si="182"/>
        <v>90</v>
      </c>
      <c r="D918" s="13" t="str">
        <f t="shared" si="183"/>
        <v>93</v>
      </c>
      <c r="E918" s="13" t="str">
        <f t="shared" si="184"/>
        <v>07</v>
      </c>
      <c r="F918" s="14" t="str">
        <f t="shared" si="185"/>
        <v>00</v>
      </c>
      <c r="G918" s="18">
        <v>3390930700</v>
      </c>
      <c r="H918" s="15" t="s">
        <v>639</v>
      </c>
      <c r="I918" s="12" t="s">
        <v>13</v>
      </c>
      <c r="K918" t="str">
        <f t="shared" si="174"/>
        <v>3390930700</v>
      </c>
      <c r="L918" t="str">
        <f t="shared" si="175"/>
        <v>'3390930700'</v>
      </c>
      <c r="M918" t="str">
        <f t="shared" si="176"/>
        <v>'INDENIZACAO DE MORADIA'</v>
      </c>
      <c r="N918" t="str">
        <f t="shared" si="177"/>
        <v>'S'</v>
      </c>
      <c r="O918">
        <f t="shared" si="178"/>
        <v>8</v>
      </c>
      <c r="P918" t="str">
        <f t="shared" si="179"/>
        <v>Insert into CONTA_RECEITA_DESPESA  (VERSION,ATIVO,DATE_CREATED,LAST_UPDATED,TIPO,CODIGO,DESCRICAO,ANALITICO,TAMANHO) values (0,'S',sysdate,sysdate,'D','3390930700','INDENIZACAO DE MORADIA','S',8);</v>
      </c>
    </row>
    <row r="919" spans="1:16" ht="17" thickBot="1" x14ac:dyDescent="0.25">
      <c r="A919" s="11" t="str">
        <f t="shared" si="180"/>
        <v>3</v>
      </c>
      <c r="B919" s="12" t="str">
        <f t="shared" si="181"/>
        <v>3</v>
      </c>
      <c r="C919" s="13" t="str">
        <f t="shared" si="182"/>
        <v>90</v>
      </c>
      <c r="D919" s="13" t="str">
        <f t="shared" si="183"/>
        <v>93</v>
      </c>
      <c r="E919" s="13" t="str">
        <f t="shared" si="184"/>
        <v>08</v>
      </c>
      <c r="F919" s="14" t="str">
        <f t="shared" si="185"/>
        <v>00</v>
      </c>
      <c r="G919" s="18">
        <v>3390930800</v>
      </c>
      <c r="H919" s="15" t="s">
        <v>640</v>
      </c>
      <c r="I919" s="12" t="s">
        <v>13</v>
      </c>
      <c r="K919" t="str">
        <f t="shared" si="174"/>
        <v>3390930800</v>
      </c>
      <c r="L919" t="str">
        <f t="shared" si="175"/>
        <v>'3390930800'</v>
      </c>
      <c r="M919" t="str">
        <f t="shared" si="176"/>
        <v>'RESSARCIMENTO ASSISTENCIA MEDICA/ODONTOLOGICA'</v>
      </c>
      <c r="N919" t="str">
        <f t="shared" si="177"/>
        <v>'S'</v>
      </c>
      <c r="O919">
        <f t="shared" si="178"/>
        <v>8</v>
      </c>
      <c r="P919" t="str">
        <f t="shared" si="179"/>
        <v>Insert into CONTA_RECEITA_DESPESA  (VERSION,ATIVO,DATE_CREATED,LAST_UPDATED,TIPO,CODIGO,DESCRICAO,ANALITICO,TAMANHO) values (0,'S',sysdate,sysdate,'D','3390930800','RESSARCIMENTO ASSISTENCIA MEDICA/ODONTOLOGICA','S',8);</v>
      </c>
    </row>
    <row r="920" spans="1:16" ht="17" thickBot="1" x14ac:dyDescent="0.25">
      <c r="A920" s="11" t="str">
        <f t="shared" si="180"/>
        <v>3</v>
      </c>
      <c r="B920" s="12" t="str">
        <f t="shared" si="181"/>
        <v>3</v>
      </c>
      <c r="C920" s="13" t="str">
        <f t="shared" si="182"/>
        <v>90</v>
      </c>
      <c r="D920" s="13" t="str">
        <f t="shared" si="183"/>
        <v>93</v>
      </c>
      <c r="E920" s="13" t="str">
        <f t="shared" si="184"/>
        <v>14</v>
      </c>
      <c r="F920" s="14" t="str">
        <f t="shared" si="185"/>
        <v>00</v>
      </c>
      <c r="G920" s="18">
        <v>3390931400</v>
      </c>
      <c r="H920" s="15" t="s">
        <v>641</v>
      </c>
      <c r="I920" s="12" t="s">
        <v>13</v>
      </c>
      <c r="K920" t="str">
        <f t="shared" si="174"/>
        <v>3390931400</v>
      </c>
      <c r="L920" t="str">
        <f t="shared" si="175"/>
        <v>'3390931400'</v>
      </c>
      <c r="M920" t="str">
        <f t="shared" si="176"/>
        <v>'RESSARCIMENTO DE PASSAGENS E DESP.C/LOCOMOCAO'</v>
      </c>
      <c r="N920" t="str">
        <f t="shared" si="177"/>
        <v>'S'</v>
      </c>
      <c r="O920">
        <f t="shared" si="178"/>
        <v>8</v>
      </c>
      <c r="P920" t="str">
        <f t="shared" si="179"/>
        <v>Insert into CONTA_RECEITA_DESPESA  (VERSION,ATIVO,DATE_CREATED,LAST_UPDATED,TIPO,CODIGO,DESCRICAO,ANALITICO,TAMANHO) values (0,'S',sysdate,sysdate,'D','3390931400','RESSARCIMENTO DE PASSAGENS E DESP.C/LOCOMOCAO','S',8);</v>
      </c>
    </row>
    <row r="921" spans="1:16" ht="17" thickBot="1" x14ac:dyDescent="0.25">
      <c r="A921" s="11" t="str">
        <f t="shared" si="180"/>
        <v>3</v>
      </c>
      <c r="B921" s="12" t="str">
        <f t="shared" si="181"/>
        <v>3</v>
      </c>
      <c r="C921" s="13" t="str">
        <f t="shared" si="182"/>
        <v>90</v>
      </c>
      <c r="D921" s="13" t="str">
        <f t="shared" si="183"/>
        <v>93</v>
      </c>
      <c r="E921" s="13" t="str">
        <f t="shared" si="184"/>
        <v>99</v>
      </c>
      <c r="F921" s="14" t="str">
        <f t="shared" si="185"/>
        <v>00</v>
      </c>
      <c r="G921" s="18">
        <v>3390939900</v>
      </c>
      <c r="H921" s="15" t="s">
        <v>642</v>
      </c>
      <c r="I921" s="12" t="s">
        <v>13</v>
      </c>
      <c r="K921" t="str">
        <f t="shared" si="174"/>
        <v>3390939900</v>
      </c>
      <c r="L921" t="str">
        <f t="shared" si="175"/>
        <v>'3390939900'</v>
      </c>
      <c r="M921" t="str">
        <f t="shared" si="176"/>
        <v>'OUTRAS INDENIZACOES E RESTITUICOES'</v>
      </c>
      <c r="N921" t="str">
        <f t="shared" si="177"/>
        <v>'S'</v>
      </c>
      <c r="O921">
        <f t="shared" si="178"/>
        <v>8</v>
      </c>
      <c r="P921" t="str">
        <f t="shared" si="179"/>
        <v>Insert into CONTA_RECEITA_DESPESA  (VERSION,ATIVO,DATE_CREATED,LAST_UPDATED,TIPO,CODIGO,DESCRICAO,ANALITICO,TAMANHO) values (0,'S',sysdate,sysdate,'D','3390939900','OUTRAS INDENIZACOES E RESTITUICOES','S',8);</v>
      </c>
    </row>
    <row r="922" spans="1:16" ht="17" thickBot="1" x14ac:dyDescent="0.25">
      <c r="A922" s="11" t="str">
        <f t="shared" si="180"/>
        <v>3</v>
      </c>
      <c r="B922" s="12" t="str">
        <f t="shared" si="181"/>
        <v>3</v>
      </c>
      <c r="C922" s="13" t="str">
        <f t="shared" si="182"/>
        <v>90</v>
      </c>
      <c r="D922" s="13" t="str">
        <f t="shared" si="183"/>
        <v>95</v>
      </c>
      <c r="E922" s="13" t="str">
        <f t="shared" si="184"/>
        <v>00</v>
      </c>
      <c r="F922" s="14" t="str">
        <f t="shared" si="185"/>
        <v>00</v>
      </c>
      <c r="G922" s="18">
        <v>3390950000</v>
      </c>
      <c r="H922" s="15" t="s">
        <v>643</v>
      </c>
      <c r="I922" s="12" t="s">
        <v>13</v>
      </c>
      <c r="K922" t="str">
        <f t="shared" si="174"/>
        <v>3390950000</v>
      </c>
      <c r="L922" t="str">
        <f t="shared" si="175"/>
        <v>'3390950000'</v>
      </c>
      <c r="M922" t="str">
        <f t="shared" si="176"/>
        <v>'INDENIZAÇÃO PELA EXECUÇÃO DE TRABALHOS DE CAMPO'</v>
      </c>
      <c r="N922" t="str">
        <f t="shared" si="177"/>
        <v>'S'</v>
      </c>
      <c r="O922">
        <f t="shared" si="178"/>
        <v>6</v>
      </c>
      <c r="P922" t="str">
        <f t="shared" si="179"/>
        <v>Insert into CONTA_RECEITA_DESPESA  (VERSION,ATIVO,DATE_CREATED,LAST_UPDATED,TIPO,CODIGO,DESCRICAO,ANALITICO,TAMANHO) values (0,'S',sysdate,sysdate,'D','3390950000','INDENIZAÇÃO PELA EXECUÇÃO DE TRABALHOS DE CAMPO','S',6);</v>
      </c>
    </row>
    <row r="923" spans="1:16" ht="17" thickBot="1" x14ac:dyDescent="0.25">
      <c r="A923" s="11" t="str">
        <f t="shared" si="180"/>
        <v>3</v>
      </c>
      <c r="B923" s="12" t="str">
        <f t="shared" si="181"/>
        <v>3</v>
      </c>
      <c r="C923" s="13" t="str">
        <f t="shared" si="182"/>
        <v>90</v>
      </c>
      <c r="D923" s="13" t="str">
        <f t="shared" si="183"/>
        <v>96</v>
      </c>
      <c r="E923" s="13" t="str">
        <f t="shared" si="184"/>
        <v>00</v>
      </c>
      <c r="F923" s="14" t="str">
        <f t="shared" si="185"/>
        <v>00</v>
      </c>
      <c r="G923" s="18">
        <v>3390960000</v>
      </c>
      <c r="H923" s="15" t="s">
        <v>231</v>
      </c>
      <c r="I923" s="12" t="s">
        <v>13</v>
      </c>
      <c r="K923" t="str">
        <f t="shared" si="174"/>
        <v>3390960000</v>
      </c>
      <c r="L923" t="str">
        <f t="shared" si="175"/>
        <v>'3390960000'</v>
      </c>
      <c r="M923" t="str">
        <f t="shared" si="176"/>
        <v>'RESSARCIMENTO DE DESPESAS DE PESSOAL REQUISITADO '</v>
      </c>
      <c r="N923" t="str">
        <f t="shared" si="177"/>
        <v>'S'</v>
      </c>
      <c r="O923">
        <f t="shared" si="178"/>
        <v>6</v>
      </c>
      <c r="P923" t="str">
        <f t="shared" si="179"/>
        <v>Insert into CONTA_RECEITA_DESPESA  (VERSION,ATIVO,DATE_CREATED,LAST_UPDATED,TIPO,CODIGO,DESCRICAO,ANALITICO,TAMANHO) values (0,'S',sysdate,sysdate,'D','3390960000','RESSARCIMENTO DE DESPESAS DE PESSOAL REQUISITADO ','S',6);</v>
      </c>
    </row>
    <row r="924" spans="1:16" ht="17" thickBot="1" x14ac:dyDescent="0.25">
      <c r="A924" s="11" t="str">
        <f t="shared" si="180"/>
        <v>3</v>
      </c>
      <c r="B924" s="12" t="str">
        <f t="shared" si="181"/>
        <v>3</v>
      </c>
      <c r="C924" s="13" t="str">
        <f t="shared" si="182"/>
        <v>90</v>
      </c>
      <c r="D924" s="13" t="str">
        <f t="shared" si="183"/>
        <v>98</v>
      </c>
      <c r="E924" s="13" t="str">
        <f t="shared" si="184"/>
        <v>00</v>
      </c>
      <c r="F924" s="14" t="str">
        <f t="shared" si="185"/>
        <v>00</v>
      </c>
      <c r="G924" s="18">
        <v>3390980000</v>
      </c>
      <c r="H924" s="15" t="s">
        <v>644</v>
      </c>
      <c r="I924" s="12" t="s">
        <v>13</v>
      </c>
      <c r="K924" t="str">
        <f t="shared" si="174"/>
        <v>3390980000</v>
      </c>
      <c r="L924" t="str">
        <f t="shared" si="175"/>
        <v>'3390980000'</v>
      </c>
      <c r="M924" t="str">
        <f t="shared" si="176"/>
        <v>'COMPENSAÇÕES AO RGPS '</v>
      </c>
      <c r="N924" t="str">
        <f t="shared" si="177"/>
        <v>'S'</v>
      </c>
      <c r="O924">
        <f t="shared" si="178"/>
        <v>6</v>
      </c>
      <c r="P924" t="str">
        <f t="shared" si="179"/>
        <v>Insert into CONTA_RECEITA_DESPESA  (VERSION,ATIVO,DATE_CREATED,LAST_UPDATED,TIPO,CODIGO,DESCRICAO,ANALITICO,TAMANHO) values (0,'S',sysdate,sysdate,'D','3390980000','COMPENSAÇÕES AO RGPS ','S',6);</v>
      </c>
    </row>
    <row r="925" spans="1:16" ht="17" thickBot="1" x14ac:dyDescent="0.25">
      <c r="A925" s="11" t="str">
        <f t="shared" si="180"/>
        <v>3</v>
      </c>
      <c r="B925" s="12" t="str">
        <f t="shared" si="181"/>
        <v>3</v>
      </c>
      <c r="C925" s="13" t="str">
        <f t="shared" si="182"/>
        <v>90</v>
      </c>
      <c r="D925" s="13" t="str">
        <f t="shared" si="183"/>
        <v>99</v>
      </c>
      <c r="E925" s="13" t="str">
        <f t="shared" si="184"/>
        <v>00</v>
      </c>
      <c r="F925" s="14" t="str">
        <f t="shared" si="185"/>
        <v>00</v>
      </c>
      <c r="G925" s="18">
        <v>3390990000</v>
      </c>
      <c r="H925" s="15" t="s">
        <v>645</v>
      </c>
      <c r="I925" s="12" t="s">
        <v>13</v>
      </c>
      <c r="K925" t="str">
        <f t="shared" si="174"/>
        <v>3390990000</v>
      </c>
      <c r="L925" t="str">
        <f t="shared" si="175"/>
        <v>'3390990000'</v>
      </c>
      <c r="M925" t="str">
        <f t="shared" si="176"/>
        <v>'A CLASSIFICAR '</v>
      </c>
      <c r="N925" t="str">
        <f t="shared" si="177"/>
        <v>'S'</v>
      </c>
      <c r="O925">
        <f t="shared" si="178"/>
        <v>6</v>
      </c>
      <c r="P925" t="str">
        <f t="shared" si="179"/>
        <v>Insert into CONTA_RECEITA_DESPESA  (VERSION,ATIVO,DATE_CREATED,LAST_UPDATED,TIPO,CODIGO,DESCRICAO,ANALITICO,TAMANHO) values (0,'S',sysdate,sysdate,'D','3390990000','A CLASSIFICAR ','S',6);</v>
      </c>
    </row>
    <row r="926" spans="1:16" ht="33" thickBot="1" x14ac:dyDescent="0.25">
      <c r="A926" s="11" t="str">
        <f t="shared" si="180"/>
        <v>3</v>
      </c>
      <c r="B926" s="12" t="str">
        <f t="shared" si="181"/>
        <v>3</v>
      </c>
      <c r="C926" s="13" t="str">
        <f t="shared" si="182"/>
        <v>91</v>
      </c>
      <c r="D926" s="13" t="str">
        <f t="shared" si="183"/>
        <v>00</v>
      </c>
      <c r="E926" s="13" t="str">
        <f t="shared" si="184"/>
        <v>00</v>
      </c>
      <c r="F926" s="14" t="str">
        <f t="shared" si="185"/>
        <v>00</v>
      </c>
      <c r="G926" s="18">
        <v>3391000000</v>
      </c>
      <c r="H926" s="15" t="s">
        <v>200</v>
      </c>
      <c r="I926" s="12" t="s">
        <v>10</v>
      </c>
      <c r="K926" t="str">
        <f t="shared" si="174"/>
        <v>3391000000</v>
      </c>
      <c r="L926" t="str">
        <f t="shared" si="175"/>
        <v>'3391000000'</v>
      </c>
      <c r="M926" t="str">
        <f t="shared" si="176"/>
        <v>'APLICAÇÃO DIRETA DECORRENTE DE OPERAÇÃO ENTRE ÓRGÃOS, FUNDOS E ENTIDADES INTEGRANTES DOS ORÇAMENTOS FISCAL E DA SEGURIDADE SOCIAL '</v>
      </c>
      <c r="N926" t="str">
        <f t="shared" si="177"/>
        <v>'N'</v>
      </c>
      <c r="O926">
        <f t="shared" si="178"/>
        <v>4</v>
      </c>
      <c r="P926" t="str">
        <f t="shared" si="179"/>
        <v>Insert into CONTA_RECEITA_DESPESA  (VERSION,ATIVO,DATE_CREATED,LAST_UPDATED,TIPO,CODIGO,DESCRICAO,ANALITICO,TAMANHO) values (0,'S',sysdate,sysdate,'D','3391000000','APLICAÇÃO DIRETA DECORRENTE DE OPERAÇÃO ENTRE ÓRGÃOS, FUNDOS E ENTIDADES INTEGRANTES DOS ORÇAMENTOS FISCAL E DA SEGURIDADE SOCIAL ','N',4);</v>
      </c>
    </row>
    <row r="927" spans="1:16" ht="17" thickBot="1" x14ac:dyDescent="0.25">
      <c r="A927" s="11" t="str">
        <f t="shared" si="180"/>
        <v>3</v>
      </c>
      <c r="B927" s="12" t="str">
        <f t="shared" si="181"/>
        <v>3</v>
      </c>
      <c r="C927" s="13" t="str">
        <f t="shared" si="182"/>
        <v>91</v>
      </c>
      <c r="D927" s="13" t="str">
        <f t="shared" si="183"/>
        <v>04</v>
      </c>
      <c r="E927" s="13" t="str">
        <f t="shared" si="184"/>
        <v>00</v>
      </c>
      <c r="F927" s="14" t="str">
        <f t="shared" si="185"/>
        <v>00</v>
      </c>
      <c r="G927" s="18">
        <v>3391040000</v>
      </c>
      <c r="H927" s="15" t="s">
        <v>201</v>
      </c>
      <c r="I927" s="12" t="s">
        <v>10</v>
      </c>
      <c r="K927" t="str">
        <f t="shared" si="174"/>
        <v>3391040000</v>
      </c>
      <c r="L927" t="str">
        <f t="shared" si="175"/>
        <v>'3391040000'</v>
      </c>
      <c r="M927" t="str">
        <f t="shared" si="176"/>
        <v>'CONTRATAÇÃO POR TEMPO DETERMINADO '</v>
      </c>
      <c r="N927" t="str">
        <f t="shared" si="177"/>
        <v>'N'</v>
      </c>
      <c r="O927">
        <f t="shared" si="178"/>
        <v>6</v>
      </c>
      <c r="P927" t="str">
        <f t="shared" si="179"/>
        <v>Insert into CONTA_RECEITA_DESPESA  (VERSION,ATIVO,DATE_CREATED,LAST_UPDATED,TIPO,CODIGO,DESCRICAO,ANALITICO,TAMANHO) values (0,'S',sysdate,sysdate,'D','3391040000','CONTRATAÇÃO POR TEMPO DETERMINADO ','N',6);</v>
      </c>
    </row>
    <row r="928" spans="1:16" ht="17" thickBot="1" x14ac:dyDescent="0.25">
      <c r="A928" s="11" t="str">
        <f t="shared" si="180"/>
        <v>3</v>
      </c>
      <c r="B928" s="12" t="str">
        <f t="shared" si="181"/>
        <v>3</v>
      </c>
      <c r="C928" s="13" t="str">
        <f t="shared" si="182"/>
        <v>91</v>
      </c>
      <c r="D928" s="13" t="str">
        <f t="shared" si="183"/>
        <v>04</v>
      </c>
      <c r="E928" s="13" t="str">
        <f t="shared" si="184"/>
        <v>15</v>
      </c>
      <c r="F928" s="14" t="str">
        <f t="shared" si="185"/>
        <v>00</v>
      </c>
      <c r="G928" s="18">
        <v>3391041500</v>
      </c>
      <c r="H928" s="15" t="s">
        <v>179</v>
      </c>
      <c r="I928" s="12" t="s">
        <v>13</v>
      </c>
      <c r="K928" t="str">
        <f t="shared" si="174"/>
        <v>3391041500</v>
      </c>
      <c r="L928" t="str">
        <f t="shared" si="175"/>
        <v>'3391041500'</v>
      </c>
      <c r="M928" t="str">
        <f t="shared" si="176"/>
        <v>'OBRIGACOES PATRONAIS'</v>
      </c>
      <c r="N928" t="str">
        <f t="shared" si="177"/>
        <v>'S'</v>
      </c>
      <c r="O928">
        <f t="shared" si="178"/>
        <v>8</v>
      </c>
      <c r="P928" t="str">
        <f t="shared" si="179"/>
        <v>Insert into CONTA_RECEITA_DESPESA  (VERSION,ATIVO,DATE_CREATED,LAST_UPDATED,TIPO,CODIGO,DESCRICAO,ANALITICO,TAMANHO) values (0,'S',sysdate,sysdate,'D','3391041500','OBRIGACOES PATRONAIS','S',8);</v>
      </c>
    </row>
    <row r="929" spans="1:17" ht="17" thickBot="1" x14ac:dyDescent="0.25">
      <c r="A929" s="11" t="str">
        <f t="shared" si="180"/>
        <v>3</v>
      </c>
      <c r="B929" s="12" t="str">
        <f t="shared" si="181"/>
        <v>3</v>
      </c>
      <c r="C929" s="13" t="str">
        <f t="shared" si="182"/>
        <v>91</v>
      </c>
      <c r="D929" s="13" t="str">
        <f t="shared" si="183"/>
        <v>04</v>
      </c>
      <c r="E929" s="13" t="str">
        <f t="shared" si="184"/>
        <v>99</v>
      </c>
      <c r="F929" s="14" t="str">
        <f t="shared" si="185"/>
        <v>00</v>
      </c>
      <c r="G929" s="18">
        <v>3391049900</v>
      </c>
      <c r="H929" s="15" t="s">
        <v>68</v>
      </c>
      <c r="I929" s="12" t="s">
        <v>13</v>
      </c>
      <c r="K929" t="str">
        <f t="shared" si="174"/>
        <v>3391049900</v>
      </c>
      <c r="L929" t="str">
        <f t="shared" si="175"/>
        <v>'3391049900'</v>
      </c>
      <c r="M929" t="str">
        <f t="shared" si="176"/>
        <v>'OUTRAS CONTRATAÇÕES POR TEMPO DETERMINADO'</v>
      </c>
      <c r="N929" t="str">
        <f t="shared" si="177"/>
        <v>'S'</v>
      </c>
      <c r="O929">
        <f t="shared" si="178"/>
        <v>8</v>
      </c>
      <c r="P929" t="str">
        <f t="shared" si="179"/>
        <v>Insert into CONTA_RECEITA_DESPESA  (VERSION,ATIVO,DATE_CREATED,LAST_UPDATED,TIPO,CODIGO,DESCRICAO,ANALITICO,TAMANHO) values (0,'S',sysdate,sysdate,'D','3391049900','OUTRAS CONTRATAÇÕES POR TEMPO DETERMINADO','S',8);</v>
      </c>
    </row>
    <row r="930" spans="1:17" ht="17" thickBot="1" x14ac:dyDescent="0.25">
      <c r="A930" s="11" t="str">
        <f t="shared" si="180"/>
        <v>3</v>
      </c>
      <c r="B930" s="12" t="str">
        <f t="shared" si="181"/>
        <v>3</v>
      </c>
      <c r="C930" s="13" t="str">
        <f t="shared" si="182"/>
        <v>91</v>
      </c>
      <c r="D930" s="13" t="str">
        <f t="shared" si="183"/>
        <v>08</v>
      </c>
      <c r="E930" s="13" t="str">
        <f t="shared" si="184"/>
        <v>00</v>
      </c>
      <c r="F930" s="14" t="str">
        <f t="shared" si="185"/>
        <v>00</v>
      </c>
      <c r="G930" s="18">
        <v>3391080000</v>
      </c>
      <c r="H930" s="15" t="s">
        <v>910</v>
      </c>
      <c r="I930" s="12" t="s">
        <v>13</v>
      </c>
      <c r="K930" t="str">
        <f t="shared" si="174"/>
        <v>3391080000</v>
      </c>
      <c r="L930" t="str">
        <f t="shared" si="175"/>
        <v>'3391080000'</v>
      </c>
      <c r="M930" t="str">
        <f t="shared" si="176"/>
        <v>'OUTROS BENEFÍCIOS ASSISTENCIAIS DO SERVIDOR E DO MILITAR'</v>
      </c>
      <c r="N930" t="str">
        <f t="shared" si="177"/>
        <v>'S'</v>
      </c>
      <c r="O930">
        <f t="shared" si="178"/>
        <v>6</v>
      </c>
      <c r="P930" t="str">
        <f t="shared" si="179"/>
        <v>Insert into CONTA_RECEITA_DESPESA  (VERSION,ATIVO,DATE_CREATED,LAST_UPDATED,TIPO,CODIGO,DESCRICAO,ANALITICO,TAMANHO) values (0,'S',sysdate,sysdate,'D','3391080000','OUTROS BENEFÍCIOS ASSISTENCIAIS DO SERVIDOR E DO MILITAR','S',6);</v>
      </c>
    </row>
    <row r="931" spans="1:17" s="22" customFormat="1" ht="17" thickBot="1" x14ac:dyDescent="0.25">
      <c r="A931" s="11" t="str">
        <f t="shared" si="180"/>
        <v>3</v>
      </c>
      <c r="B931" s="12" t="str">
        <f t="shared" si="181"/>
        <v>3</v>
      </c>
      <c r="C931" s="13" t="str">
        <f t="shared" si="182"/>
        <v>91</v>
      </c>
      <c r="D931" s="13" t="str">
        <f t="shared" si="183"/>
        <v>28</v>
      </c>
      <c r="E931" s="13" t="str">
        <f t="shared" si="184"/>
        <v>00</v>
      </c>
      <c r="F931" s="14" t="str">
        <f t="shared" si="185"/>
        <v>00</v>
      </c>
      <c r="G931" s="18">
        <v>3391280000</v>
      </c>
      <c r="H931" s="15" t="s">
        <v>646</v>
      </c>
      <c r="I931" s="12" t="s">
        <v>13</v>
      </c>
      <c r="K931" t="str">
        <f t="shared" si="174"/>
        <v>3391280000</v>
      </c>
      <c r="L931" t="str">
        <f t="shared" si="175"/>
        <v>'3391280000'</v>
      </c>
      <c r="M931" t="str">
        <f t="shared" si="176"/>
        <v>'REMUNERAÇÃO DE COTAS DE FUNDOS AUTÁRQUICOS '</v>
      </c>
      <c r="N931" t="str">
        <f t="shared" si="177"/>
        <v>'S'</v>
      </c>
      <c r="O931">
        <f t="shared" si="178"/>
        <v>6</v>
      </c>
      <c r="P931" t="str">
        <f t="shared" si="179"/>
        <v>Insert into CONTA_RECEITA_DESPESA  (VERSION,ATIVO,DATE_CREATED,LAST_UPDATED,TIPO,CODIGO,DESCRICAO,ANALITICO,TAMANHO) values (0,'S',sysdate,sysdate,'D','3391280000','REMUNERAÇÃO DE COTAS DE FUNDOS AUTÁRQUICOS ','S',6);</v>
      </c>
      <c r="Q931" s="2"/>
    </row>
    <row r="932" spans="1:17" ht="17" thickBot="1" x14ac:dyDescent="0.25">
      <c r="A932" s="11" t="str">
        <f t="shared" si="180"/>
        <v>3</v>
      </c>
      <c r="B932" s="12" t="str">
        <f t="shared" si="181"/>
        <v>3</v>
      </c>
      <c r="C932" s="13" t="str">
        <f t="shared" si="182"/>
        <v>91</v>
      </c>
      <c r="D932" s="13" t="str">
        <f t="shared" si="183"/>
        <v>29</v>
      </c>
      <c r="E932" s="13" t="str">
        <f t="shared" si="184"/>
        <v>00</v>
      </c>
      <c r="F932" s="14" t="str">
        <f t="shared" si="185"/>
        <v>00</v>
      </c>
      <c r="G932" s="18">
        <v>3391290000</v>
      </c>
      <c r="H932" s="15" t="s">
        <v>375</v>
      </c>
      <c r="I932" s="12" t="s">
        <v>13</v>
      </c>
      <c r="K932" t="str">
        <f t="shared" si="174"/>
        <v>3391290000</v>
      </c>
      <c r="L932" t="str">
        <f t="shared" si="175"/>
        <v>'3391290000'</v>
      </c>
      <c r="M932" t="str">
        <f t="shared" si="176"/>
        <v>'DISTRIBUIÇÃO DE RESULTADO DE EMPRESAS ESTATAIS DEPENDENTES '</v>
      </c>
      <c r="N932" t="str">
        <f t="shared" si="177"/>
        <v>'S'</v>
      </c>
      <c r="O932">
        <f t="shared" si="178"/>
        <v>6</v>
      </c>
      <c r="P932" t="str">
        <f t="shared" si="179"/>
        <v>Insert into CONTA_RECEITA_DESPESA  (VERSION,ATIVO,DATE_CREATED,LAST_UPDATED,TIPO,CODIGO,DESCRICAO,ANALITICO,TAMANHO) values (0,'S',sysdate,sysdate,'D','3391290000','DISTRIBUIÇÃO DE RESULTADO DE EMPRESAS ESTATAIS DEPENDENTES ','S',6);</v>
      </c>
    </row>
    <row r="933" spans="1:17" ht="17" thickBot="1" x14ac:dyDescent="0.25">
      <c r="A933" s="11" t="str">
        <f t="shared" si="180"/>
        <v>3</v>
      </c>
      <c r="B933" s="12" t="str">
        <f t="shared" si="181"/>
        <v>3</v>
      </c>
      <c r="C933" s="13" t="str">
        <f t="shared" si="182"/>
        <v>91</v>
      </c>
      <c r="D933" s="13" t="str">
        <f t="shared" si="183"/>
        <v>30</v>
      </c>
      <c r="E933" s="13" t="str">
        <f t="shared" si="184"/>
        <v>00</v>
      </c>
      <c r="F933" s="14" t="str">
        <f t="shared" si="185"/>
        <v>00</v>
      </c>
      <c r="G933" s="18">
        <v>3391300000</v>
      </c>
      <c r="H933" s="15" t="s">
        <v>296</v>
      </c>
      <c r="I933" s="12" t="s">
        <v>10</v>
      </c>
      <c r="K933" t="str">
        <f t="shared" si="174"/>
        <v>3391300000</v>
      </c>
      <c r="L933" t="str">
        <f t="shared" si="175"/>
        <v>'3391300000'</v>
      </c>
      <c r="M933" t="str">
        <f t="shared" si="176"/>
        <v>'MATERIAL DE CONSUMO '</v>
      </c>
      <c r="N933" t="str">
        <f t="shared" si="177"/>
        <v>'N'</v>
      </c>
      <c r="O933">
        <f t="shared" si="178"/>
        <v>6</v>
      </c>
      <c r="P933" t="str">
        <f t="shared" si="179"/>
        <v>Insert into CONTA_RECEITA_DESPESA  (VERSION,ATIVO,DATE_CREATED,LAST_UPDATED,TIPO,CODIGO,DESCRICAO,ANALITICO,TAMANHO) values (0,'S',sysdate,sysdate,'D','3391300000','MATERIAL DE CONSUMO ','N',6);</v>
      </c>
    </row>
    <row r="934" spans="1:17" ht="17" thickBot="1" x14ac:dyDescent="0.25">
      <c r="A934" s="11" t="str">
        <f t="shared" si="180"/>
        <v>3</v>
      </c>
      <c r="B934" s="12" t="str">
        <f t="shared" si="181"/>
        <v>3</v>
      </c>
      <c r="C934" s="13" t="str">
        <f t="shared" si="182"/>
        <v>91</v>
      </c>
      <c r="D934" s="13" t="str">
        <f t="shared" si="183"/>
        <v>30</v>
      </c>
      <c r="E934" s="13" t="str">
        <f t="shared" si="184"/>
        <v>17</v>
      </c>
      <c r="F934" s="14" t="str">
        <f t="shared" si="185"/>
        <v>00</v>
      </c>
      <c r="G934" s="18">
        <v>3391301700</v>
      </c>
      <c r="H934" s="15" t="s">
        <v>647</v>
      </c>
      <c r="I934" s="12" t="s">
        <v>13</v>
      </c>
      <c r="K934" t="str">
        <f t="shared" si="174"/>
        <v>3391301700</v>
      </c>
      <c r="L934" t="str">
        <f t="shared" si="175"/>
        <v>'3391301700'</v>
      </c>
      <c r="M934" t="str">
        <f t="shared" si="176"/>
        <v>'MATERIAL DE TIC - MATERIAL DE CONSUMO'</v>
      </c>
      <c r="N934" t="str">
        <f t="shared" si="177"/>
        <v>'S'</v>
      </c>
      <c r="O934">
        <f t="shared" si="178"/>
        <v>8</v>
      </c>
      <c r="P934" t="str">
        <f t="shared" si="179"/>
        <v>Insert into CONTA_RECEITA_DESPESA  (VERSION,ATIVO,DATE_CREATED,LAST_UPDATED,TIPO,CODIGO,DESCRICAO,ANALITICO,TAMANHO) values (0,'S',sysdate,sysdate,'D','3391301700','MATERIAL DE TIC - MATERIAL DE CONSUMO','S',8);</v>
      </c>
    </row>
    <row r="935" spans="1:17" ht="17" thickBot="1" x14ac:dyDescent="0.25">
      <c r="A935" s="11" t="str">
        <f t="shared" si="180"/>
        <v>3</v>
      </c>
      <c r="B935" s="12" t="str">
        <f t="shared" si="181"/>
        <v>3</v>
      </c>
      <c r="C935" s="13" t="str">
        <f t="shared" si="182"/>
        <v>91</v>
      </c>
      <c r="D935" s="13" t="str">
        <f t="shared" si="183"/>
        <v>31</v>
      </c>
      <c r="E935" s="13" t="str">
        <f t="shared" si="184"/>
        <v>00</v>
      </c>
      <c r="F935" s="14" t="str">
        <f t="shared" si="185"/>
        <v>00</v>
      </c>
      <c r="G935" s="18">
        <v>3391310000</v>
      </c>
      <c r="H935" s="15" t="s">
        <v>648</v>
      </c>
      <c r="I935" s="12" t="s">
        <v>13</v>
      </c>
      <c r="K935" t="str">
        <f t="shared" si="174"/>
        <v>3391310000</v>
      </c>
      <c r="L935" t="str">
        <f t="shared" si="175"/>
        <v>'3391310000'</v>
      </c>
      <c r="M935" t="str">
        <f t="shared" si="176"/>
        <v>'PREMIACOES CULT., ART., CIENT., DESP. E OUTR.'</v>
      </c>
      <c r="N935" t="str">
        <f t="shared" si="177"/>
        <v>'S'</v>
      </c>
      <c r="O935">
        <f t="shared" si="178"/>
        <v>6</v>
      </c>
      <c r="P935" t="str">
        <f t="shared" si="179"/>
        <v>Insert into CONTA_RECEITA_DESPESA  (VERSION,ATIVO,DATE_CREATED,LAST_UPDATED,TIPO,CODIGO,DESCRICAO,ANALITICO,TAMANHO) values (0,'S',sysdate,sysdate,'D','3391310000','PREMIACOES CULT., ART., CIENT., DESP. E OUTR.','S',6);</v>
      </c>
    </row>
    <row r="936" spans="1:17" ht="17" thickBot="1" x14ac:dyDescent="0.25">
      <c r="A936" s="11" t="str">
        <f t="shared" si="180"/>
        <v>3</v>
      </c>
      <c r="B936" s="12" t="str">
        <f t="shared" si="181"/>
        <v>3</v>
      </c>
      <c r="C936" s="13" t="str">
        <f t="shared" si="182"/>
        <v>91</v>
      </c>
      <c r="D936" s="13" t="str">
        <f t="shared" si="183"/>
        <v>32</v>
      </c>
      <c r="E936" s="13" t="str">
        <f t="shared" si="184"/>
        <v>00</v>
      </c>
      <c r="F936" s="14" t="str">
        <f t="shared" si="185"/>
        <v>00</v>
      </c>
      <c r="G936" s="18">
        <v>3391320000</v>
      </c>
      <c r="H936" s="15" t="s">
        <v>329</v>
      </c>
      <c r="I936" s="12" t="s">
        <v>13</v>
      </c>
      <c r="K936" t="str">
        <f t="shared" si="174"/>
        <v>3391320000</v>
      </c>
      <c r="L936" t="str">
        <f t="shared" si="175"/>
        <v>'3391320000'</v>
      </c>
      <c r="M936" t="str">
        <f t="shared" si="176"/>
        <v>'MATERIAL, BEM OU SERVIÇO PARA DISTRIBUIÇÃO GRATUITA '</v>
      </c>
      <c r="N936" t="str">
        <f t="shared" si="177"/>
        <v>'S'</v>
      </c>
      <c r="O936">
        <f t="shared" si="178"/>
        <v>6</v>
      </c>
      <c r="P936" t="str">
        <f t="shared" si="179"/>
        <v>Insert into CONTA_RECEITA_DESPESA  (VERSION,ATIVO,DATE_CREATED,LAST_UPDATED,TIPO,CODIGO,DESCRICAO,ANALITICO,TAMANHO) values (0,'S',sysdate,sysdate,'D','3391320000','MATERIAL, BEM OU SERVIÇO PARA DISTRIBUIÇÃO GRATUITA ','S',6);</v>
      </c>
    </row>
    <row r="937" spans="1:17" ht="17" thickBot="1" x14ac:dyDescent="0.25">
      <c r="A937" s="11" t="str">
        <f t="shared" si="180"/>
        <v>3</v>
      </c>
      <c r="B937" s="12" t="str">
        <f t="shared" si="181"/>
        <v>3</v>
      </c>
      <c r="C937" s="13" t="str">
        <f t="shared" si="182"/>
        <v>91</v>
      </c>
      <c r="D937" s="13" t="str">
        <f t="shared" si="183"/>
        <v>33</v>
      </c>
      <c r="E937" s="13" t="str">
        <f t="shared" si="184"/>
        <v>00</v>
      </c>
      <c r="F937" s="14" t="str">
        <f t="shared" si="185"/>
        <v>00</v>
      </c>
      <c r="G937" s="18">
        <v>3391330000</v>
      </c>
      <c r="H937" s="15" t="s">
        <v>338</v>
      </c>
      <c r="I937" s="12" t="s">
        <v>13</v>
      </c>
      <c r="K937" t="str">
        <f t="shared" si="174"/>
        <v>3391330000</v>
      </c>
      <c r="L937" t="str">
        <f t="shared" si="175"/>
        <v>'3391330000'</v>
      </c>
      <c r="M937" t="str">
        <f t="shared" si="176"/>
        <v>'PASSAGENS E DESPESAS COM LOCOMOÇÃO'</v>
      </c>
      <c r="N937" t="str">
        <f t="shared" si="177"/>
        <v>'S'</v>
      </c>
      <c r="O937">
        <f t="shared" si="178"/>
        <v>6</v>
      </c>
      <c r="P937" t="str">
        <f t="shared" si="179"/>
        <v>Insert into CONTA_RECEITA_DESPESA  (VERSION,ATIVO,DATE_CREATED,LAST_UPDATED,TIPO,CODIGO,DESCRICAO,ANALITICO,TAMANHO) values (0,'S',sysdate,sysdate,'D','3391330000','PASSAGENS E DESPESAS COM LOCOMOÇÃO','S',6);</v>
      </c>
    </row>
    <row r="938" spans="1:17" ht="17" thickBot="1" x14ac:dyDescent="0.25">
      <c r="A938" s="11" t="str">
        <f t="shared" si="180"/>
        <v>3</v>
      </c>
      <c r="B938" s="12" t="str">
        <f t="shared" si="181"/>
        <v>3</v>
      </c>
      <c r="C938" s="13" t="str">
        <f t="shared" si="182"/>
        <v>91</v>
      </c>
      <c r="D938" s="13" t="str">
        <f t="shared" si="183"/>
        <v>34</v>
      </c>
      <c r="E938" s="13" t="str">
        <f t="shared" si="184"/>
        <v>00</v>
      </c>
      <c r="F938" s="14" t="str">
        <f t="shared" si="185"/>
        <v>00</v>
      </c>
      <c r="G938" s="20">
        <v>3391340000</v>
      </c>
      <c r="H938" s="21" t="s">
        <v>911</v>
      </c>
      <c r="I938" s="19" t="s">
        <v>13</v>
      </c>
      <c r="K938" t="str">
        <f t="shared" si="174"/>
        <v>3391340000</v>
      </c>
      <c r="L938" t="str">
        <f t="shared" si="175"/>
        <v>'3391340000'</v>
      </c>
      <c r="M938" t="str">
        <f t="shared" si="176"/>
        <v>'OUTRAS DESPESAS DE PESSOAL DECORRENTES DE CONTRATOS DE TERCEIRIZAÇÃO'</v>
      </c>
      <c r="N938" t="str">
        <f t="shared" si="177"/>
        <v>'S'</v>
      </c>
      <c r="O938">
        <f t="shared" si="178"/>
        <v>6</v>
      </c>
      <c r="P938" t="str">
        <f t="shared" si="179"/>
        <v>Insert into CONTA_RECEITA_DESPESA  (VERSION,ATIVO,DATE_CREATED,LAST_UPDATED,TIPO,CODIGO,DESCRICAO,ANALITICO,TAMANHO) values (0,'S',sysdate,sysdate,'D','3391340000','OUTRAS DESPESAS DE PESSOAL DECORRENTES DE CONTRATOS DE TERCEIRIZAÇÃO','S',6);</v>
      </c>
    </row>
    <row r="939" spans="1:17" ht="17" thickBot="1" x14ac:dyDescent="0.25">
      <c r="A939" s="11" t="str">
        <f t="shared" si="180"/>
        <v>3</v>
      </c>
      <c r="B939" s="12" t="str">
        <f t="shared" si="181"/>
        <v>3</v>
      </c>
      <c r="C939" s="13" t="str">
        <f t="shared" si="182"/>
        <v>91</v>
      </c>
      <c r="D939" s="13" t="str">
        <f t="shared" si="183"/>
        <v>35</v>
      </c>
      <c r="E939" s="13" t="str">
        <f t="shared" si="184"/>
        <v>00</v>
      </c>
      <c r="F939" s="14" t="str">
        <f t="shared" si="185"/>
        <v>00</v>
      </c>
      <c r="G939" s="18">
        <v>3391350000</v>
      </c>
      <c r="H939" s="15" t="s">
        <v>299</v>
      </c>
      <c r="I939" s="12" t="s">
        <v>10</v>
      </c>
      <c r="K939" t="str">
        <f t="shared" si="174"/>
        <v>3391350000</v>
      </c>
      <c r="L939" t="str">
        <f t="shared" si="175"/>
        <v>'3391350000'</v>
      </c>
      <c r="M939" t="str">
        <f t="shared" si="176"/>
        <v>'SERVIÇOS DE CONSULTORIA '</v>
      </c>
      <c r="N939" t="str">
        <f t="shared" si="177"/>
        <v>'N'</v>
      </c>
      <c r="O939">
        <f t="shared" si="178"/>
        <v>6</v>
      </c>
      <c r="P939" t="str">
        <f t="shared" si="179"/>
        <v>Insert into CONTA_RECEITA_DESPESA  (VERSION,ATIVO,DATE_CREATED,LAST_UPDATED,TIPO,CODIGO,DESCRICAO,ANALITICO,TAMANHO) values (0,'S',sysdate,sysdate,'D','3391350000','SERVIÇOS DE CONSULTORIA ','N',6);</v>
      </c>
    </row>
    <row r="940" spans="1:17" ht="17" thickBot="1" x14ac:dyDescent="0.25">
      <c r="A940" s="11" t="str">
        <f t="shared" si="180"/>
        <v>3</v>
      </c>
      <c r="B940" s="12" t="str">
        <f t="shared" si="181"/>
        <v>3</v>
      </c>
      <c r="C940" s="13" t="str">
        <f t="shared" si="182"/>
        <v>91</v>
      </c>
      <c r="D940" s="13" t="str">
        <f t="shared" si="183"/>
        <v>35</v>
      </c>
      <c r="E940" s="13" t="str">
        <f t="shared" si="184"/>
        <v>04</v>
      </c>
      <c r="F940" s="14" t="str">
        <f t="shared" si="185"/>
        <v>00</v>
      </c>
      <c r="G940" s="18">
        <v>3391350400</v>
      </c>
      <c r="H940" s="15" t="s">
        <v>457</v>
      </c>
      <c r="I940" s="12" t="s">
        <v>13</v>
      </c>
      <c r="K940" t="str">
        <f t="shared" si="174"/>
        <v>3391350400</v>
      </c>
      <c r="L940" t="str">
        <f t="shared" si="175"/>
        <v>'3391350400'</v>
      </c>
      <c r="M940" t="str">
        <f t="shared" si="176"/>
        <v>'CONSULTORIA EM TECNOLOGIA DA INFORMAÇÃO E COMUNICAÇÃO'</v>
      </c>
      <c r="N940" t="str">
        <f t="shared" si="177"/>
        <v>'S'</v>
      </c>
      <c r="O940">
        <f t="shared" si="178"/>
        <v>8</v>
      </c>
      <c r="P940" t="str">
        <f t="shared" si="179"/>
        <v>Insert into CONTA_RECEITA_DESPESA  (VERSION,ATIVO,DATE_CREATED,LAST_UPDATED,TIPO,CODIGO,DESCRICAO,ANALITICO,TAMANHO) values (0,'S',sysdate,sysdate,'D','3391350400','CONSULTORIA EM TECNOLOGIA DA INFORMAÇÃO E COMUNICAÇÃO','S',8);</v>
      </c>
    </row>
    <row r="941" spans="1:17" ht="17" thickBot="1" x14ac:dyDescent="0.25">
      <c r="A941" s="11" t="str">
        <f t="shared" si="180"/>
        <v>3</v>
      </c>
      <c r="B941" s="12" t="str">
        <f t="shared" si="181"/>
        <v>3</v>
      </c>
      <c r="C941" s="13" t="str">
        <f t="shared" si="182"/>
        <v>91</v>
      </c>
      <c r="D941" s="13" t="str">
        <f t="shared" si="183"/>
        <v>36</v>
      </c>
      <c r="E941" s="13" t="str">
        <f t="shared" si="184"/>
        <v>00</v>
      </c>
      <c r="F941" s="14" t="str">
        <f t="shared" si="185"/>
        <v>00</v>
      </c>
      <c r="G941" s="18">
        <v>3391360000</v>
      </c>
      <c r="H941" s="15" t="s">
        <v>300</v>
      </c>
      <c r="I941" s="12" t="s">
        <v>13</v>
      </c>
      <c r="K941" t="str">
        <f t="shared" si="174"/>
        <v>3391360000</v>
      </c>
      <c r="L941" t="str">
        <f t="shared" si="175"/>
        <v>'3391360000'</v>
      </c>
      <c r="M941" t="str">
        <f t="shared" si="176"/>
        <v>'OUTROS SERVIÇOS DE TERCEIROS - PESSOA FÍSICA '</v>
      </c>
      <c r="N941" t="str">
        <f t="shared" si="177"/>
        <v>'S'</v>
      </c>
      <c r="O941">
        <f t="shared" si="178"/>
        <v>6</v>
      </c>
      <c r="P941" t="str">
        <f t="shared" si="179"/>
        <v>Insert into CONTA_RECEITA_DESPESA  (VERSION,ATIVO,DATE_CREATED,LAST_UPDATED,TIPO,CODIGO,DESCRICAO,ANALITICO,TAMANHO) values (0,'S',sysdate,sysdate,'D','3391360000','OUTROS SERVIÇOS DE TERCEIROS - PESSOA FÍSICA ','S',6);</v>
      </c>
    </row>
    <row r="942" spans="1:17" ht="17" thickBot="1" x14ac:dyDescent="0.25">
      <c r="A942" s="11" t="str">
        <f t="shared" si="180"/>
        <v>3</v>
      </c>
      <c r="B942" s="12" t="str">
        <f t="shared" si="181"/>
        <v>3</v>
      </c>
      <c r="C942" s="13" t="str">
        <f t="shared" si="182"/>
        <v>91</v>
      </c>
      <c r="D942" s="13" t="str">
        <f t="shared" si="183"/>
        <v>37</v>
      </c>
      <c r="E942" s="13" t="str">
        <f t="shared" si="184"/>
        <v>00</v>
      </c>
      <c r="F942" s="14" t="str">
        <f t="shared" si="185"/>
        <v>00</v>
      </c>
      <c r="G942" s="18">
        <v>3391370000</v>
      </c>
      <c r="H942" s="15" t="s">
        <v>342</v>
      </c>
      <c r="I942" s="12" t="s">
        <v>13</v>
      </c>
      <c r="K942" t="str">
        <f t="shared" si="174"/>
        <v>3391370000</v>
      </c>
      <c r="L942" t="str">
        <f t="shared" si="175"/>
        <v>'3391370000'</v>
      </c>
      <c r="M942" t="str">
        <f t="shared" si="176"/>
        <v>'LOCAÇÃO DE MÃO-DE-OBRA'</v>
      </c>
      <c r="N942" t="str">
        <f t="shared" si="177"/>
        <v>'S'</v>
      </c>
      <c r="O942">
        <f t="shared" si="178"/>
        <v>6</v>
      </c>
      <c r="P942" t="str">
        <f t="shared" si="179"/>
        <v>Insert into CONTA_RECEITA_DESPESA  (VERSION,ATIVO,DATE_CREATED,LAST_UPDATED,TIPO,CODIGO,DESCRICAO,ANALITICO,TAMANHO) values (0,'S',sysdate,sysdate,'D','3391370000','LOCAÇÃO DE MÃO-DE-OBRA','S',6);</v>
      </c>
    </row>
    <row r="943" spans="1:17" ht="17" thickBot="1" x14ac:dyDescent="0.25">
      <c r="A943" s="11" t="str">
        <f t="shared" si="180"/>
        <v>3</v>
      </c>
      <c r="B943" s="12" t="str">
        <f t="shared" si="181"/>
        <v>3</v>
      </c>
      <c r="C943" s="13" t="str">
        <f t="shared" si="182"/>
        <v>91</v>
      </c>
      <c r="D943" s="13" t="str">
        <f t="shared" si="183"/>
        <v>38</v>
      </c>
      <c r="E943" s="13" t="str">
        <f t="shared" si="184"/>
        <v>00</v>
      </c>
      <c r="F943" s="14" t="str">
        <f t="shared" si="185"/>
        <v>00</v>
      </c>
      <c r="G943" s="18">
        <v>3391380000</v>
      </c>
      <c r="H943" s="15" t="s">
        <v>506</v>
      </c>
      <c r="I943" s="12" t="s">
        <v>13</v>
      </c>
      <c r="K943" t="str">
        <f t="shared" si="174"/>
        <v>3391380000</v>
      </c>
      <c r="L943" t="str">
        <f t="shared" si="175"/>
        <v>'3391380000'</v>
      </c>
      <c r="M943" t="str">
        <f t="shared" si="176"/>
        <v>'ARRENDAMENTO MERCANTIL'</v>
      </c>
      <c r="N943" t="str">
        <f t="shared" si="177"/>
        <v>'S'</v>
      </c>
      <c r="O943">
        <f t="shared" si="178"/>
        <v>6</v>
      </c>
      <c r="P943" t="str">
        <f t="shared" si="179"/>
        <v>Insert into CONTA_RECEITA_DESPESA  (VERSION,ATIVO,DATE_CREATED,LAST_UPDATED,TIPO,CODIGO,DESCRICAO,ANALITICO,TAMANHO) values (0,'S',sysdate,sysdate,'D','3391380000','ARRENDAMENTO MERCANTIL','S',6);</v>
      </c>
    </row>
    <row r="944" spans="1:17" ht="17" thickBot="1" x14ac:dyDescent="0.25">
      <c r="A944" s="11" t="str">
        <f t="shared" si="180"/>
        <v>3</v>
      </c>
      <c r="B944" s="12" t="str">
        <f t="shared" si="181"/>
        <v>3</v>
      </c>
      <c r="C944" s="13" t="str">
        <f t="shared" si="182"/>
        <v>91</v>
      </c>
      <c r="D944" s="13" t="str">
        <f t="shared" si="183"/>
        <v>39</v>
      </c>
      <c r="E944" s="13" t="str">
        <f t="shared" si="184"/>
        <v>00</v>
      </c>
      <c r="F944" s="14" t="str">
        <f t="shared" si="185"/>
        <v>00</v>
      </c>
      <c r="G944" s="18">
        <v>3391390000</v>
      </c>
      <c r="H944" s="15" t="s">
        <v>301</v>
      </c>
      <c r="I944" s="12" t="s">
        <v>13</v>
      </c>
      <c r="K944" t="str">
        <f t="shared" si="174"/>
        <v>3391390000</v>
      </c>
      <c r="L944" t="str">
        <f t="shared" si="175"/>
        <v>'3391390000'</v>
      </c>
      <c r="M944" t="str">
        <f t="shared" si="176"/>
        <v>'OUTROS SERVIÇOS DE TERCEIROS - PESSOA JURÍDICA '</v>
      </c>
      <c r="N944" t="str">
        <f t="shared" si="177"/>
        <v>'S'</v>
      </c>
      <c r="O944">
        <f t="shared" si="178"/>
        <v>6</v>
      </c>
      <c r="P944" t="str">
        <f t="shared" si="179"/>
        <v>Insert into CONTA_RECEITA_DESPESA  (VERSION,ATIVO,DATE_CREATED,LAST_UPDATED,TIPO,CODIGO,DESCRICAO,ANALITICO,TAMANHO) values (0,'S',sysdate,sysdate,'D','3391390000','OUTROS SERVIÇOS DE TERCEIROS - PESSOA JURÍDICA ','S',6);</v>
      </c>
    </row>
    <row r="945" spans="1:16" ht="17" thickBot="1" x14ac:dyDescent="0.25">
      <c r="A945" s="11" t="str">
        <f t="shared" si="180"/>
        <v>3</v>
      </c>
      <c r="B945" s="12" t="str">
        <f t="shared" si="181"/>
        <v>3</v>
      </c>
      <c r="C945" s="13" t="str">
        <f t="shared" si="182"/>
        <v>91</v>
      </c>
      <c r="D945" s="13" t="str">
        <f t="shared" si="183"/>
        <v>39</v>
      </c>
      <c r="E945" s="13" t="str">
        <f t="shared" si="184"/>
        <v>25</v>
      </c>
      <c r="F945" s="14" t="str">
        <f t="shared" si="185"/>
        <v>00</v>
      </c>
      <c r="G945" s="18">
        <v>3391392500</v>
      </c>
      <c r="H945" s="15" t="s">
        <v>933</v>
      </c>
      <c r="I945" s="12" t="s">
        <v>13</v>
      </c>
      <c r="K945" t="str">
        <f t="shared" si="174"/>
        <v>3391392500</v>
      </c>
      <c r="L945" t="str">
        <f t="shared" si="175"/>
        <v>'3391392500'</v>
      </c>
      <c r="M945" t="str">
        <f t="shared" si="176"/>
        <v>'TAXA DE ADMINISTRAÇÃO'</v>
      </c>
      <c r="N945" t="str">
        <f t="shared" si="177"/>
        <v>'S'</v>
      </c>
      <c r="O945">
        <f t="shared" si="178"/>
        <v>8</v>
      </c>
      <c r="P945" t="str">
        <f t="shared" si="179"/>
        <v>Insert into CONTA_RECEITA_DESPESA  (VERSION,ATIVO,DATE_CREATED,LAST_UPDATED,TIPO,CODIGO,DESCRICAO,ANALITICO,TAMANHO) values (0,'S',sysdate,sysdate,'D','3391392500','TAXA DE ADMINISTRAÇÃO','S',8);</v>
      </c>
    </row>
    <row r="946" spans="1:16" ht="17" thickBot="1" x14ac:dyDescent="0.25">
      <c r="A946" s="11" t="str">
        <f t="shared" si="180"/>
        <v>3</v>
      </c>
      <c r="B946" s="12" t="str">
        <f t="shared" si="181"/>
        <v>3</v>
      </c>
      <c r="C946" s="13" t="str">
        <f t="shared" si="182"/>
        <v>91</v>
      </c>
      <c r="D946" s="13" t="str">
        <f t="shared" si="183"/>
        <v>39</v>
      </c>
      <c r="E946" s="13" t="str">
        <f t="shared" si="184"/>
        <v>99</v>
      </c>
      <c r="F946" s="14" t="str">
        <f t="shared" si="185"/>
        <v>00</v>
      </c>
      <c r="G946" s="18">
        <v>3391399900</v>
      </c>
      <c r="H946" s="15" t="s">
        <v>301</v>
      </c>
      <c r="I946" s="12" t="s">
        <v>13</v>
      </c>
      <c r="K946" t="str">
        <f t="shared" si="174"/>
        <v>3391399900</v>
      </c>
      <c r="L946" t="str">
        <f t="shared" si="175"/>
        <v>'3391399900'</v>
      </c>
      <c r="M946" t="str">
        <f t="shared" si="176"/>
        <v>'OUTROS SERVIÇOS DE TERCEIROS - PESSOA JURÍDICA '</v>
      </c>
      <c r="N946" t="str">
        <f t="shared" si="177"/>
        <v>'S'</v>
      </c>
      <c r="O946">
        <f t="shared" si="178"/>
        <v>8</v>
      </c>
      <c r="P946" t="str">
        <f t="shared" si="179"/>
        <v>Insert into CONTA_RECEITA_DESPESA  (VERSION,ATIVO,DATE_CREATED,LAST_UPDATED,TIPO,CODIGO,DESCRICAO,ANALITICO,TAMANHO) values (0,'S',sysdate,sysdate,'D','3391399900','OUTROS SERVIÇOS DE TERCEIROS - PESSOA JURÍDICA ','S',8);</v>
      </c>
    </row>
    <row r="947" spans="1:16" ht="17" thickBot="1" x14ac:dyDescent="0.25">
      <c r="A947" s="11" t="str">
        <f t="shared" si="180"/>
        <v>3</v>
      </c>
      <c r="B947" s="12" t="str">
        <f t="shared" si="181"/>
        <v>3</v>
      </c>
      <c r="C947" s="13" t="str">
        <f t="shared" si="182"/>
        <v>91</v>
      </c>
      <c r="D947" s="13" t="str">
        <f t="shared" si="183"/>
        <v>40</v>
      </c>
      <c r="E947" s="13" t="str">
        <f t="shared" si="184"/>
        <v>00</v>
      </c>
      <c r="F947" s="14" t="str">
        <f t="shared" si="185"/>
        <v>00</v>
      </c>
      <c r="G947" s="18">
        <v>3391400000</v>
      </c>
      <c r="H947" s="15" t="s">
        <v>286</v>
      </c>
      <c r="I947" s="12" t="s">
        <v>10</v>
      </c>
      <c r="K947" t="str">
        <f t="shared" si="174"/>
        <v>3391400000</v>
      </c>
      <c r="L947" t="str">
        <f t="shared" si="175"/>
        <v>'3391400000'</v>
      </c>
      <c r="M947" t="str">
        <f t="shared" si="176"/>
        <v>'SERVIÇOS DE TECNOLOGIA DA INFORMAÇÃO E COMUNICAÇÃO - PESSOA JURÍDICA'</v>
      </c>
      <c r="N947" t="str">
        <f t="shared" si="177"/>
        <v>'N'</v>
      </c>
      <c r="O947">
        <f t="shared" si="178"/>
        <v>6</v>
      </c>
      <c r="P947" t="str">
        <f t="shared" si="179"/>
        <v>Insert into CONTA_RECEITA_DESPESA  (VERSION,ATIVO,DATE_CREATED,LAST_UPDATED,TIPO,CODIGO,DESCRICAO,ANALITICO,TAMANHO) values (0,'S',sysdate,sysdate,'D','3391400000','SERVIÇOS DE TECNOLOGIA DA INFORMAÇÃO E COMUNICAÇÃO - PESSOA JURÍDICA','N',6);</v>
      </c>
    </row>
    <row r="948" spans="1:16" ht="17" thickBot="1" x14ac:dyDescent="0.25">
      <c r="A948" s="11" t="str">
        <f t="shared" si="180"/>
        <v>3</v>
      </c>
      <c r="B948" s="12" t="str">
        <f t="shared" si="181"/>
        <v>3</v>
      </c>
      <c r="C948" s="13" t="str">
        <f t="shared" si="182"/>
        <v>91</v>
      </c>
      <c r="D948" s="13" t="str">
        <f t="shared" si="183"/>
        <v>40</v>
      </c>
      <c r="E948" s="13" t="str">
        <f t="shared" si="184"/>
        <v>01</v>
      </c>
      <c r="F948" s="14" t="str">
        <f t="shared" si="185"/>
        <v>00</v>
      </c>
      <c r="G948" s="18">
        <v>3391400100</v>
      </c>
      <c r="H948" s="15" t="s">
        <v>561</v>
      </c>
      <c r="I948" s="12" t="s">
        <v>13</v>
      </c>
      <c r="K948" t="str">
        <f t="shared" si="174"/>
        <v>3391400100</v>
      </c>
      <c r="L948" t="str">
        <f t="shared" si="175"/>
        <v>'3391400100'</v>
      </c>
      <c r="M948" t="str">
        <f t="shared" si="176"/>
        <v>'LOCAÇÃO DE EQUIPAMENTOS DE TIC - ATIVOS DE REDE'</v>
      </c>
      <c r="N948" t="str">
        <f t="shared" si="177"/>
        <v>'S'</v>
      </c>
      <c r="O948">
        <f t="shared" si="178"/>
        <v>8</v>
      </c>
      <c r="P948" t="str">
        <f t="shared" si="179"/>
        <v>Insert into CONTA_RECEITA_DESPESA  (VERSION,ATIVO,DATE_CREATED,LAST_UPDATED,TIPO,CODIGO,DESCRICAO,ANALITICO,TAMANHO) values (0,'S',sysdate,sysdate,'D','3391400100','LOCAÇÃO DE EQUIPAMENTOS DE TIC - ATIVOS DE REDE','S',8);</v>
      </c>
    </row>
    <row r="949" spans="1:16" ht="17" thickBot="1" x14ac:dyDescent="0.25">
      <c r="A949" s="11" t="str">
        <f t="shared" si="180"/>
        <v>3</v>
      </c>
      <c r="B949" s="12" t="str">
        <f t="shared" si="181"/>
        <v>3</v>
      </c>
      <c r="C949" s="13" t="str">
        <f t="shared" si="182"/>
        <v>91</v>
      </c>
      <c r="D949" s="13" t="str">
        <f t="shared" si="183"/>
        <v>40</v>
      </c>
      <c r="E949" s="13" t="str">
        <f t="shared" si="184"/>
        <v>02</v>
      </c>
      <c r="F949" s="14" t="str">
        <f t="shared" si="185"/>
        <v>00</v>
      </c>
      <c r="G949" s="18">
        <v>3391400200</v>
      </c>
      <c r="H949" s="15" t="s">
        <v>562</v>
      </c>
      <c r="I949" s="12" t="s">
        <v>13</v>
      </c>
      <c r="K949" t="str">
        <f t="shared" si="174"/>
        <v>3391400200</v>
      </c>
      <c r="L949" t="str">
        <f t="shared" si="175"/>
        <v>'3391400200'</v>
      </c>
      <c r="M949" t="str">
        <f t="shared" si="176"/>
        <v>'LOCAÇÃO DE EQUIPAMENTOS DE TIC - COMPUTADORES'</v>
      </c>
      <c r="N949" t="str">
        <f t="shared" si="177"/>
        <v>'S'</v>
      </c>
      <c r="O949">
        <f t="shared" si="178"/>
        <v>8</v>
      </c>
      <c r="P949" t="str">
        <f t="shared" si="179"/>
        <v>Insert into CONTA_RECEITA_DESPESA  (VERSION,ATIVO,DATE_CREATED,LAST_UPDATED,TIPO,CODIGO,DESCRICAO,ANALITICO,TAMANHO) values (0,'S',sysdate,sysdate,'D','3391400200','LOCAÇÃO DE EQUIPAMENTOS DE TIC - COMPUTADORES','S',8);</v>
      </c>
    </row>
    <row r="950" spans="1:16" ht="17" thickBot="1" x14ac:dyDescent="0.25">
      <c r="A950" s="11" t="str">
        <f t="shared" si="180"/>
        <v>3</v>
      </c>
      <c r="B950" s="12" t="str">
        <f t="shared" si="181"/>
        <v>3</v>
      </c>
      <c r="C950" s="13" t="str">
        <f t="shared" si="182"/>
        <v>91</v>
      </c>
      <c r="D950" s="13" t="str">
        <f t="shared" si="183"/>
        <v>40</v>
      </c>
      <c r="E950" s="13" t="str">
        <f t="shared" si="184"/>
        <v>03</v>
      </c>
      <c r="F950" s="14" t="str">
        <f t="shared" si="185"/>
        <v>00</v>
      </c>
      <c r="G950" s="18">
        <v>3391400300</v>
      </c>
      <c r="H950" s="15" t="s">
        <v>563</v>
      </c>
      <c r="I950" s="12" t="s">
        <v>13</v>
      </c>
      <c r="K950" t="str">
        <f t="shared" si="174"/>
        <v>3391400300</v>
      </c>
      <c r="L950" t="str">
        <f t="shared" si="175"/>
        <v>'3391400300'</v>
      </c>
      <c r="M950" t="str">
        <f t="shared" si="176"/>
        <v>'LOCAÇÃO DE EQUIPAMENTOS DE TIC - SERVIDORES / STORAGE'</v>
      </c>
      <c r="N950" t="str">
        <f t="shared" si="177"/>
        <v>'S'</v>
      </c>
      <c r="O950">
        <f t="shared" si="178"/>
        <v>8</v>
      </c>
      <c r="P950" t="str">
        <f t="shared" si="179"/>
        <v>Insert into CONTA_RECEITA_DESPESA  (VERSION,ATIVO,DATE_CREATED,LAST_UPDATED,TIPO,CODIGO,DESCRICAO,ANALITICO,TAMANHO) values (0,'S',sysdate,sysdate,'D','3391400300','LOCAÇÃO DE EQUIPAMENTOS DE TIC - SERVIDORES / STORAGE','S',8);</v>
      </c>
    </row>
    <row r="951" spans="1:16" ht="17" thickBot="1" x14ac:dyDescent="0.25">
      <c r="A951" s="11" t="str">
        <f t="shared" si="180"/>
        <v>3</v>
      </c>
      <c r="B951" s="12" t="str">
        <f t="shared" si="181"/>
        <v>3</v>
      </c>
      <c r="C951" s="13" t="str">
        <f t="shared" si="182"/>
        <v>91</v>
      </c>
      <c r="D951" s="13" t="str">
        <f t="shared" si="183"/>
        <v>40</v>
      </c>
      <c r="E951" s="13" t="str">
        <f t="shared" si="184"/>
        <v>04</v>
      </c>
      <c r="F951" s="14" t="str">
        <f t="shared" si="185"/>
        <v>00</v>
      </c>
      <c r="G951" s="18">
        <v>3391400400</v>
      </c>
      <c r="H951" s="15" t="s">
        <v>564</v>
      </c>
      <c r="I951" s="12" t="s">
        <v>13</v>
      </c>
      <c r="K951" t="str">
        <f t="shared" si="174"/>
        <v>3391400400</v>
      </c>
      <c r="L951" t="str">
        <f t="shared" si="175"/>
        <v>'3391400400'</v>
      </c>
      <c r="M951" t="str">
        <f t="shared" si="176"/>
        <v>'LOCAÇÃO DE EQUIPAMENTOS DE TIC - IMPRESSORAS'</v>
      </c>
      <c r="N951" t="str">
        <f t="shared" si="177"/>
        <v>'S'</v>
      </c>
      <c r="O951">
        <f t="shared" si="178"/>
        <v>8</v>
      </c>
      <c r="P951" t="str">
        <f t="shared" si="179"/>
        <v>Insert into CONTA_RECEITA_DESPESA  (VERSION,ATIVO,DATE_CREATED,LAST_UPDATED,TIPO,CODIGO,DESCRICAO,ANALITICO,TAMANHO) values (0,'S',sysdate,sysdate,'D','3391400400','LOCAÇÃO DE EQUIPAMENTOS DE TIC - IMPRESSORAS','S',8);</v>
      </c>
    </row>
    <row r="952" spans="1:16" ht="17" thickBot="1" x14ac:dyDescent="0.25">
      <c r="A952" s="11" t="str">
        <f t="shared" si="180"/>
        <v>3</v>
      </c>
      <c r="B952" s="12" t="str">
        <f t="shared" si="181"/>
        <v>3</v>
      </c>
      <c r="C952" s="13" t="str">
        <f t="shared" si="182"/>
        <v>91</v>
      </c>
      <c r="D952" s="13" t="str">
        <f t="shared" si="183"/>
        <v>40</v>
      </c>
      <c r="E952" s="13" t="str">
        <f t="shared" si="184"/>
        <v>05</v>
      </c>
      <c r="F952" s="14" t="str">
        <f t="shared" si="185"/>
        <v>00</v>
      </c>
      <c r="G952" s="18">
        <v>3391400500</v>
      </c>
      <c r="H952" s="15" t="s">
        <v>565</v>
      </c>
      <c r="I952" s="12" t="s">
        <v>13</v>
      </c>
      <c r="K952" t="str">
        <f t="shared" si="174"/>
        <v>3391400500</v>
      </c>
      <c r="L952" t="str">
        <f t="shared" si="175"/>
        <v>'3391400500'</v>
      </c>
      <c r="M952" t="str">
        <f t="shared" si="176"/>
        <v>'LOCAÇÃO DE EQUIPAMENTOS DE TIC - TELEFONIA'</v>
      </c>
      <c r="N952" t="str">
        <f t="shared" si="177"/>
        <v>'S'</v>
      </c>
      <c r="O952">
        <f t="shared" si="178"/>
        <v>8</v>
      </c>
      <c r="P952" t="str">
        <f t="shared" si="179"/>
        <v>Insert into CONTA_RECEITA_DESPESA  (VERSION,ATIVO,DATE_CREATED,LAST_UPDATED,TIPO,CODIGO,DESCRICAO,ANALITICO,TAMANHO) values (0,'S',sysdate,sysdate,'D','3391400500','LOCAÇÃO DE EQUIPAMENTOS DE TIC - TELEFONIA','S',8);</v>
      </c>
    </row>
    <row r="953" spans="1:16" ht="17" thickBot="1" x14ac:dyDescent="0.25">
      <c r="A953" s="11" t="str">
        <f t="shared" si="180"/>
        <v>3</v>
      </c>
      <c r="B953" s="12" t="str">
        <f t="shared" si="181"/>
        <v>3</v>
      </c>
      <c r="C953" s="13" t="str">
        <f t="shared" si="182"/>
        <v>91</v>
      </c>
      <c r="D953" s="13" t="str">
        <f t="shared" si="183"/>
        <v>40</v>
      </c>
      <c r="E953" s="13" t="str">
        <f t="shared" si="184"/>
        <v>06</v>
      </c>
      <c r="F953" s="14" t="str">
        <f t="shared" si="185"/>
        <v>00</v>
      </c>
      <c r="G953" s="18">
        <v>3391400600</v>
      </c>
      <c r="H953" s="15" t="s">
        <v>649</v>
      </c>
      <c r="I953" s="12" t="s">
        <v>13</v>
      </c>
      <c r="K953" t="str">
        <f t="shared" si="174"/>
        <v>3391400600</v>
      </c>
      <c r="L953" t="str">
        <f t="shared" si="175"/>
        <v>'3391400600'</v>
      </c>
      <c r="M953" t="str">
        <f t="shared" si="176"/>
        <v>'LOCACÃO DE SOFTWARE'</v>
      </c>
      <c r="N953" t="str">
        <f t="shared" si="177"/>
        <v>'S'</v>
      </c>
      <c r="O953">
        <f t="shared" si="178"/>
        <v>8</v>
      </c>
      <c r="P953" t="str">
        <f t="shared" si="179"/>
        <v>Insert into CONTA_RECEITA_DESPESA  (VERSION,ATIVO,DATE_CREATED,LAST_UPDATED,TIPO,CODIGO,DESCRICAO,ANALITICO,TAMANHO) values (0,'S',sysdate,sysdate,'D','3391400600','LOCACÃO DE SOFTWARE','S',8);</v>
      </c>
    </row>
    <row r="954" spans="1:16" ht="17" thickBot="1" x14ac:dyDescent="0.25">
      <c r="A954" s="11" t="str">
        <f t="shared" si="180"/>
        <v>3</v>
      </c>
      <c r="B954" s="12" t="str">
        <f t="shared" si="181"/>
        <v>3</v>
      </c>
      <c r="C954" s="13" t="str">
        <f t="shared" si="182"/>
        <v>91</v>
      </c>
      <c r="D954" s="13" t="str">
        <f t="shared" si="183"/>
        <v>40</v>
      </c>
      <c r="E954" s="13" t="str">
        <f t="shared" si="184"/>
        <v>07</v>
      </c>
      <c r="F954" s="14" t="str">
        <f t="shared" si="185"/>
        <v>00</v>
      </c>
      <c r="G954" s="18">
        <v>3391400700</v>
      </c>
      <c r="H954" s="15" t="s">
        <v>567</v>
      </c>
      <c r="I954" s="12" t="s">
        <v>13</v>
      </c>
      <c r="K954" t="str">
        <f t="shared" si="174"/>
        <v>3391400700</v>
      </c>
      <c r="L954" t="str">
        <f t="shared" si="175"/>
        <v>'3391400700'</v>
      </c>
      <c r="M954" t="str">
        <f t="shared" si="176"/>
        <v>'MANUTENÇÃO CORRETIVA / ADAPTATIVA E SUSTENTAÇÃO SOFTWARES'</v>
      </c>
      <c r="N954" t="str">
        <f t="shared" si="177"/>
        <v>'S'</v>
      </c>
      <c r="O954">
        <f t="shared" si="178"/>
        <v>8</v>
      </c>
      <c r="P954" t="str">
        <f t="shared" si="179"/>
        <v>Insert into CONTA_RECEITA_DESPESA  (VERSION,ATIVO,DATE_CREATED,LAST_UPDATED,TIPO,CODIGO,DESCRICAO,ANALITICO,TAMANHO) values (0,'S',sysdate,sysdate,'D','3391400700','MANUTENÇÃO CORRETIVA / ADAPTATIVA E SUSTENTAÇÃO SOFTWARES','S',8);</v>
      </c>
    </row>
    <row r="955" spans="1:16" ht="17" thickBot="1" x14ac:dyDescent="0.25">
      <c r="A955" s="11" t="str">
        <f t="shared" si="180"/>
        <v>3</v>
      </c>
      <c r="B955" s="12" t="str">
        <f t="shared" si="181"/>
        <v>3</v>
      </c>
      <c r="C955" s="13" t="str">
        <f t="shared" si="182"/>
        <v>91</v>
      </c>
      <c r="D955" s="13" t="str">
        <f t="shared" si="183"/>
        <v>40</v>
      </c>
      <c r="E955" s="13" t="str">
        <f t="shared" si="184"/>
        <v>08</v>
      </c>
      <c r="F955" s="14" t="str">
        <f t="shared" si="185"/>
        <v>00</v>
      </c>
      <c r="G955" s="18">
        <v>3391400800</v>
      </c>
      <c r="H955" s="15" t="s">
        <v>568</v>
      </c>
      <c r="I955" s="12" t="s">
        <v>13</v>
      </c>
      <c r="K955" t="str">
        <f t="shared" si="174"/>
        <v>3391400800</v>
      </c>
      <c r="L955" t="str">
        <f t="shared" si="175"/>
        <v>'3391400800'</v>
      </c>
      <c r="M955" t="str">
        <f t="shared" si="176"/>
        <v>'DESENVOLVIMENTO DE SOFTWARE'</v>
      </c>
      <c r="N955" t="str">
        <f t="shared" si="177"/>
        <v>'S'</v>
      </c>
      <c r="O955">
        <f t="shared" si="178"/>
        <v>8</v>
      </c>
      <c r="P955" t="str">
        <f t="shared" si="179"/>
        <v>Insert into CONTA_RECEITA_DESPESA  (VERSION,ATIVO,DATE_CREATED,LAST_UPDATED,TIPO,CODIGO,DESCRICAO,ANALITICO,TAMANHO) values (0,'S',sysdate,sysdate,'D','3391400800','DESENVOLVIMENTO DE SOFTWARE','S',8);</v>
      </c>
    </row>
    <row r="956" spans="1:16" ht="17" thickBot="1" x14ac:dyDescent="0.25">
      <c r="A956" s="11" t="str">
        <f t="shared" si="180"/>
        <v>3</v>
      </c>
      <c r="B956" s="12" t="str">
        <f t="shared" si="181"/>
        <v>3</v>
      </c>
      <c r="C956" s="13" t="str">
        <f t="shared" si="182"/>
        <v>91</v>
      </c>
      <c r="D956" s="13" t="str">
        <f t="shared" si="183"/>
        <v>40</v>
      </c>
      <c r="E956" s="13" t="str">
        <f t="shared" si="184"/>
        <v>09</v>
      </c>
      <c r="F956" s="14" t="str">
        <f t="shared" si="185"/>
        <v>00</v>
      </c>
      <c r="G956" s="18">
        <v>3391400900</v>
      </c>
      <c r="H956" s="15" t="s">
        <v>569</v>
      </c>
      <c r="I956" s="12" t="s">
        <v>13</v>
      </c>
      <c r="K956" t="str">
        <f t="shared" si="174"/>
        <v>3391400900</v>
      </c>
      <c r="L956" t="str">
        <f t="shared" si="175"/>
        <v>'3391400900'</v>
      </c>
      <c r="M956" t="str">
        <f t="shared" si="176"/>
        <v>'HOSPEDAGENS DE SISTEMAS'</v>
      </c>
      <c r="N956" t="str">
        <f t="shared" si="177"/>
        <v>'S'</v>
      </c>
      <c r="O956">
        <f t="shared" si="178"/>
        <v>8</v>
      </c>
      <c r="P956" t="str">
        <f t="shared" si="179"/>
        <v>Insert into CONTA_RECEITA_DESPESA  (VERSION,ATIVO,DATE_CREATED,LAST_UPDATED,TIPO,CODIGO,DESCRICAO,ANALITICO,TAMANHO) values (0,'S',sysdate,sysdate,'D','3391400900','HOSPEDAGENS DE SISTEMAS','S',8);</v>
      </c>
    </row>
    <row r="957" spans="1:16" ht="17" thickBot="1" x14ac:dyDescent="0.25">
      <c r="A957" s="11" t="str">
        <f t="shared" si="180"/>
        <v>3</v>
      </c>
      <c r="B957" s="12" t="str">
        <f t="shared" si="181"/>
        <v>3</v>
      </c>
      <c r="C957" s="13" t="str">
        <f t="shared" si="182"/>
        <v>91</v>
      </c>
      <c r="D957" s="13" t="str">
        <f t="shared" si="183"/>
        <v>40</v>
      </c>
      <c r="E957" s="13" t="str">
        <f t="shared" si="184"/>
        <v>10</v>
      </c>
      <c r="F957" s="14" t="str">
        <f t="shared" si="185"/>
        <v>00</v>
      </c>
      <c r="G957" s="18">
        <v>3391401000</v>
      </c>
      <c r="H957" s="15" t="s">
        <v>570</v>
      </c>
      <c r="I957" s="12" t="s">
        <v>13</v>
      </c>
      <c r="K957" t="str">
        <f t="shared" si="174"/>
        <v>3391401000</v>
      </c>
      <c r="L957" t="str">
        <f t="shared" si="175"/>
        <v>'3391401000'</v>
      </c>
      <c r="M957" t="str">
        <f t="shared" si="176"/>
        <v>'SUPORTE A USUÁRIOS DE TIC'</v>
      </c>
      <c r="N957" t="str">
        <f t="shared" si="177"/>
        <v>'S'</v>
      </c>
      <c r="O957">
        <f t="shared" si="178"/>
        <v>8</v>
      </c>
      <c r="P957" t="str">
        <f t="shared" si="179"/>
        <v>Insert into CONTA_RECEITA_DESPESA  (VERSION,ATIVO,DATE_CREATED,LAST_UPDATED,TIPO,CODIGO,DESCRICAO,ANALITICO,TAMANHO) values (0,'S',sysdate,sysdate,'D','3391401000','SUPORTE A USUÁRIOS DE TIC','S',8);</v>
      </c>
    </row>
    <row r="958" spans="1:16" ht="17" thickBot="1" x14ac:dyDescent="0.25">
      <c r="A958" s="11" t="str">
        <f t="shared" si="180"/>
        <v>3</v>
      </c>
      <c r="B958" s="12" t="str">
        <f t="shared" si="181"/>
        <v>3</v>
      </c>
      <c r="C958" s="13" t="str">
        <f t="shared" si="182"/>
        <v>91</v>
      </c>
      <c r="D958" s="13" t="str">
        <f t="shared" si="183"/>
        <v>40</v>
      </c>
      <c r="E958" s="13" t="str">
        <f t="shared" si="184"/>
        <v>11</v>
      </c>
      <c r="F958" s="14" t="str">
        <f t="shared" si="185"/>
        <v>00</v>
      </c>
      <c r="G958" s="18">
        <v>3391401100</v>
      </c>
      <c r="H958" s="15" t="s">
        <v>571</v>
      </c>
      <c r="I958" s="12" t="s">
        <v>13</v>
      </c>
      <c r="K958" t="str">
        <f t="shared" si="174"/>
        <v>3391401100</v>
      </c>
      <c r="L958" t="str">
        <f t="shared" si="175"/>
        <v>'3391401100'</v>
      </c>
      <c r="M958" t="str">
        <f t="shared" si="176"/>
        <v>'SUPORTE DE INFRAESTRUTURA DE TI'</v>
      </c>
      <c r="N958" t="str">
        <f t="shared" si="177"/>
        <v>'S'</v>
      </c>
      <c r="O958">
        <f t="shared" si="178"/>
        <v>8</v>
      </c>
      <c r="P958" t="str">
        <f t="shared" si="179"/>
        <v>Insert into CONTA_RECEITA_DESPESA  (VERSION,ATIVO,DATE_CREATED,LAST_UPDATED,TIPO,CODIGO,DESCRICAO,ANALITICO,TAMANHO) values (0,'S',sysdate,sysdate,'D','3391401100','SUPORTE DE INFRAESTRUTURA DE TI','S',8);</v>
      </c>
    </row>
    <row r="959" spans="1:16" ht="17" thickBot="1" x14ac:dyDescent="0.25">
      <c r="A959" s="11" t="str">
        <f t="shared" si="180"/>
        <v>3</v>
      </c>
      <c r="B959" s="12" t="str">
        <f t="shared" si="181"/>
        <v>3</v>
      </c>
      <c r="C959" s="13" t="str">
        <f t="shared" si="182"/>
        <v>91</v>
      </c>
      <c r="D959" s="13" t="str">
        <f t="shared" si="183"/>
        <v>40</v>
      </c>
      <c r="E959" s="13" t="str">
        <f t="shared" si="184"/>
        <v>12</v>
      </c>
      <c r="F959" s="14" t="str">
        <f t="shared" si="185"/>
        <v>00</v>
      </c>
      <c r="G959" s="18">
        <v>3391401200</v>
      </c>
      <c r="H959" s="15" t="s">
        <v>572</v>
      </c>
      <c r="I959" s="12" t="s">
        <v>13</v>
      </c>
      <c r="K959" t="str">
        <f t="shared" si="174"/>
        <v>3391401200</v>
      </c>
      <c r="L959" t="str">
        <f t="shared" si="175"/>
        <v>'3391401200'</v>
      </c>
      <c r="M959" t="str">
        <f t="shared" si="176"/>
        <v>'MANUTENÇÃO E CONSERVAÇÃO DE EQUIPAMENTOS DE TIC'</v>
      </c>
      <c r="N959" t="str">
        <f t="shared" si="177"/>
        <v>'S'</v>
      </c>
      <c r="O959">
        <f t="shared" si="178"/>
        <v>8</v>
      </c>
      <c r="P959" t="str">
        <f t="shared" si="179"/>
        <v>Insert into CONTA_RECEITA_DESPESA  (VERSION,ATIVO,DATE_CREATED,LAST_UPDATED,TIPO,CODIGO,DESCRICAO,ANALITICO,TAMANHO) values (0,'S',sysdate,sysdate,'D','3391401200','MANUTENÇÃO E CONSERVAÇÃO DE EQUIPAMENTOS DE TIC','S',8);</v>
      </c>
    </row>
    <row r="960" spans="1:16" ht="17" thickBot="1" x14ac:dyDescent="0.25">
      <c r="A960" s="11" t="str">
        <f t="shared" si="180"/>
        <v>3</v>
      </c>
      <c r="B960" s="12" t="str">
        <f t="shared" si="181"/>
        <v>3</v>
      </c>
      <c r="C960" s="13" t="str">
        <f t="shared" si="182"/>
        <v>91</v>
      </c>
      <c r="D960" s="13" t="str">
        <f t="shared" si="183"/>
        <v>40</v>
      </c>
      <c r="E960" s="13" t="str">
        <f t="shared" si="184"/>
        <v>13</v>
      </c>
      <c r="F960" s="14" t="str">
        <f t="shared" si="185"/>
        <v>00</v>
      </c>
      <c r="G960" s="18">
        <v>3391401300</v>
      </c>
      <c r="H960" s="15" t="s">
        <v>573</v>
      </c>
      <c r="I960" s="12" t="s">
        <v>13</v>
      </c>
      <c r="K960" t="str">
        <f t="shared" si="174"/>
        <v>3391401300</v>
      </c>
      <c r="L960" t="str">
        <f t="shared" si="175"/>
        <v>'3391401300'</v>
      </c>
      <c r="M960" t="str">
        <f t="shared" si="176"/>
        <v>'COMUNICAÇÃO DE DADOS'</v>
      </c>
      <c r="N960" t="str">
        <f t="shared" si="177"/>
        <v>'S'</v>
      </c>
      <c r="O960">
        <f t="shared" si="178"/>
        <v>8</v>
      </c>
      <c r="P960" t="str">
        <f t="shared" si="179"/>
        <v>Insert into CONTA_RECEITA_DESPESA  (VERSION,ATIVO,DATE_CREATED,LAST_UPDATED,TIPO,CODIGO,DESCRICAO,ANALITICO,TAMANHO) values (0,'S',sysdate,sysdate,'D','3391401300','COMUNICAÇÃO DE DADOS','S',8);</v>
      </c>
    </row>
    <row r="961" spans="1:16" ht="17" thickBot="1" x14ac:dyDescent="0.25">
      <c r="A961" s="11" t="str">
        <f t="shared" si="180"/>
        <v>3</v>
      </c>
      <c r="B961" s="12" t="str">
        <f t="shared" si="181"/>
        <v>3</v>
      </c>
      <c r="C961" s="13" t="str">
        <f t="shared" si="182"/>
        <v>91</v>
      </c>
      <c r="D961" s="13" t="str">
        <f t="shared" si="183"/>
        <v>40</v>
      </c>
      <c r="E961" s="13" t="str">
        <f t="shared" si="184"/>
        <v>14</v>
      </c>
      <c r="F961" s="14" t="str">
        <f t="shared" si="185"/>
        <v>00</v>
      </c>
      <c r="G961" s="18">
        <v>3391401400</v>
      </c>
      <c r="H961" s="15" t="s">
        <v>574</v>
      </c>
      <c r="I961" s="12" t="s">
        <v>13</v>
      </c>
      <c r="K961" t="str">
        <f t="shared" si="174"/>
        <v>3391401400</v>
      </c>
      <c r="L961" t="str">
        <f t="shared" si="175"/>
        <v>'3391401400'</v>
      </c>
      <c r="M961" t="str">
        <f t="shared" si="176"/>
        <v>'TELEFONIA FIXA E MÓVEL - PACOTE DE COMUNICAÇÃO DE DADOS'</v>
      </c>
      <c r="N961" t="str">
        <f t="shared" si="177"/>
        <v>'S'</v>
      </c>
      <c r="O961">
        <f t="shared" si="178"/>
        <v>8</v>
      </c>
      <c r="P961" t="str">
        <f t="shared" si="179"/>
        <v>Insert into CONTA_RECEITA_DESPESA  (VERSION,ATIVO,DATE_CREATED,LAST_UPDATED,TIPO,CODIGO,DESCRICAO,ANALITICO,TAMANHO) values (0,'S',sysdate,sysdate,'D','3391401400','TELEFONIA FIXA E MÓVEL - PACOTE DE COMUNICAÇÃO DE DADOS','S',8);</v>
      </c>
    </row>
    <row r="962" spans="1:16" ht="17" thickBot="1" x14ac:dyDescent="0.25">
      <c r="A962" s="11" t="str">
        <f t="shared" si="180"/>
        <v>3</v>
      </c>
      <c r="B962" s="12" t="str">
        <f t="shared" si="181"/>
        <v>3</v>
      </c>
      <c r="C962" s="13" t="str">
        <f t="shared" si="182"/>
        <v>91</v>
      </c>
      <c r="D962" s="13" t="str">
        <f t="shared" si="183"/>
        <v>40</v>
      </c>
      <c r="E962" s="13" t="str">
        <f t="shared" si="184"/>
        <v>15</v>
      </c>
      <c r="F962" s="14" t="str">
        <f t="shared" si="185"/>
        <v>00</v>
      </c>
      <c r="G962" s="18">
        <v>3391401500</v>
      </c>
      <c r="H962" s="15" t="s">
        <v>575</v>
      </c>
      <c r="I962" s="12" t="s">
        <v>13</v>
      </c>
      <c r="K962" t="str">
        <f t="shared" si="174"/>
        <v>3391401500</v>
      </c>
      <c r="L962" t="str">
        <f t="shared" si="175"/>
        <v>'3391401500'</v>
      </c>
      <c r="M962" t="str">
        <f t="shared" si="176"/>
        <v>'DIGITALIZAÇÃO / INDEXAÇÃO DE DOCUMENTOS'</v>
      </c>
      <c r="N962" t="str">
        <f t="shared" si="177"/>
        <v>'S'</v>
      </c>
      <c r="O962">
        <f t="shared" si="178"/>
        <v>8</v>
      </c>
      <c r="P962" t="str">
        <f t="shared" si="179"/>
        <v>Insert into CONTA_RECEITA_DESPESA  (VERSION,ATIVO,DATE_CREATED,LAST_UPDATED,TIPO,CODIGO,DESCRICAO,ANALITICO,TAMANHO) values (0,'S',sysdate,sysdate,'D','3391401500','DIGITALIZAÇÃO / INDEXAÇÃO DE DOCUMENTOS','S',8);</v>
      </c>
    </row>
    <row r="963" spans="1:16" ht="17" thickBot="1" x14ac:dyDescent="0.25">
      <c r="A963" s="11" t="str">
        <f t="shared" si="180"/>
        <v>3</v>
      </c>
      <c r="B963" s="12" t="str">
        <f t="shared" si="181"/>
        <v>3</v>
      </c>
      <c r="C963" s="13" t="str">
        <f t="shared" si="182"/>
        <v>91</v>
      </c>
      <c r="D963" s="13" t="str">
        <f t="shared" si="183"/>
        <v>40</v>
      </c>
      <c r="E963" s="13" t="str">
        <f t="shared" si="184"/>
        <v>16</v>
      </c>
      <c r="F963" s="14" t="str">
        <f t="shared" si="185"/>
        <v>00</v>
      </c>
      <c r="G963" s="18">
        <v>3391401600</v>
      </c>
      <c r="H963" s="15" t="s">
        <v>576</v>
      </c>
      <c r="I963" s="12" t="s">
        <v>13</v>
      </c>
      <c r="K963" t="str">
        <f t="shared" si="174"/>
        <v>3391401600</v>
      </c>
      <c r="L963" t="str">
        <f t="shared" si="175"/>
        <v>'3391401600'</v>
      </c>
      <c r="M963" t="str">
        <f t="shared" si="176"/>
        <v>'OUTSOURCING DE IMPRESSÃO'</v>
      </c>
      <c r="N963" t="str">
        <f t="shared" si="177"/>
        <v>'S'</v>
      </c>
      <c r="O963">
        <f t="shared" si="178"/>
        <v>8</v>
      </c>
      <c r="P963" t="str">
        <f t="shared" si="179"/>
        <v>Insert into CONTA_RECEITA_DESPESA  (VERSION,ATIVO,DATE_CREATED,LAST_UPDATED,TIPO,CODIGO,DESCRICAO,ANALITICO,TAMANHO) values (0,'S',sysdate,sysdate,'D','3391401600','OUTSOURCING DE IMPRESSÃO','S',8);</v>
      </c>
    </row>
    <row r="964" spans="1:16" ht="17" thickBot="1" x14ac:dyDescent="0.25">
      <c r="A964" s="11" t="str">
        <f t="shared" si="180"/>
        <v>3</v>
      </c>
      <c r="B964" s="12" t="str">
        <f t="shared" si="181"/>
        <v>3</v>
      </c>
      <c r="C964" s="13" t="str">
        <f t="shared" si="182"/>
        <v>91</v>
      </c>
      <c r="D964" s="13" t="str">
        <f t="shared" si="183"/>
        <v>40</v>
      </c>
      <c r="E964" s="13" t="str">
        <f t="shared" si="184"/>
        <v>17</v>
      </c>
      <c r="F964" s="14" t="str">
        <f t="shared" si="185"/>
        <v>00</v>
      </c>
      <c r="G964" s="18">
        <v>3391401700</v>
      </c>
      <c r="H964" s="15" t="s">
        <v>577</v>
      </c>
      <c r="I964" s="12" t="s">
        <v>13</v>
      </c>
      <c r="K964" t="str">
        <f t="shared" si="174"/>
        <v>3391401700</v>
      </c>
      <c r="L964" t="str">
        <f t="shared" si="175"/>
        <v>'3391401700'</v>
      </c>
      <c r="M964" t="str">
        <f t="shared" si="176"/>
        <v>'COMPUTAÇÃO DE NUVEM - INFRAESTRUTURA COMO SERVIÇO (IAAS)'</v>
      </c>
      <c r="N964" t="str">
        <f t="shared" si="177"/>
        <v>'S'</v>
      </c>
      <c r="O964">
        <f t="shared" si="178"/>
        <v>8</v>
      </c>
      <c r="P964" t="str">
        <f t="shared" si="179"/>
        <v>Insert into CONTA_RECEITA_DESPESA  (VERSION,ATIVO,DATE_CREATED,LAST_UPDATED,TIPO,CODIGO,DESCRICAO,ANALITICO,TAMANHO) values (0,'S',sysdate,sysdate,'D','3391401700','COMPUTAÇÃO DE NUVEM - INFRAESTRUTURA COMO SERVIÇO (IAAS)','S',8);</v>
      </c>
    </row>
    <row r="965" spans="1:16" ht="17" thickBot="1" x14ac:dyDescent="0.25">
      <c r="A965" s="11" t="str">
        <f t="shared" si="180"/>
        <v>3</v>
      </c>
      <c r="B965" s="12" t="str">
        <f t="shared" si="181"/>
        <v>3</v>
      </c>
      <c r="C965" s="13" t="str">
        <f t="shared" si="182"/>
        <v>91</v>
      </c>
      <c r="D965" s="13" t="str">
        <f t="shared" si="183"/>
        <v>40</v>
      </c>
      <c r="E965" s="13" t="str">
        <f t="shared" si="184"/>
        <v>18</v>
      </c>
      <c r="F965" s="14" t="str">
        <f t="shared" si="185"/>
        <v>00</v>
      </c>
      <c r="G965" s="18">
        <v>3391401800</v>
      </c>
      <c r="H965" s="15" t="s">
        <v>578</v>
      </c>
      <c r="I965" s="12" t="s">
        <v>13</v>
      </c>
      <c r="K965" t="str">
        <f t="shared" si="174"/>
        <v>3391401800</v>
      </c>
      <c r="L965" t="str">
        <f t="shared" si="175"/>
        <v>'3391401800'</v>
      </c>
      <c r="M965" t="str">
        <f t="shared" si="176"/>
        <v>'COMPUTAÇÃO DE NUVEM - PLATAFORMA COMO SERVIÇO (PAAS)'</v>
      </c>
      <c r="N965" t="str">
        <f t="shared" si="177"/>
        <v>'S'</v>
      </c>
      <c r="O965">
        <f t="shared" si="178"/>
        <v>8</v>
      </c>
      <c r="P965" t="str">
        <f t="shared" si="179"/>
        <v>Insert into CONTA_RECEITA_DESPESA  (VERSION,ATIVO,DATE_CREATED,LAST_UPDATED,TIPO,CODIGO,DESCRICAO,ANALITICO,TAMANHO) values (0,'S',sysdate,sysdate,'D','3391401800','COMPUTAÇÃO DE NUVEM - PLATAFORMA COMO SERVIÇO (PAAS)','S',8);</v>
      </c>
    </row>
    <row r="966" spans="1:16" ht="17" thickBot="1" x14ac:dyDescent="0.25">
      <c r="A966" s="11" t="str">
        <f t="shared" si="180"/>
        <v>3</v>
      </c>
      <c r="B966" s="12" t="str">
        <f t="shared" si="181"/>
        <v>3</v>
      </c>
      <c r="C966" s="13" t="str">
        <f t="shared" si="182"/>
        <v>91</v>
      </c>
      <c r="D966" s="13" t="str">
        <f t="shared" si="183"/>
        <v>40</v>
      </c>
      <c r="E966" s="13" t="str">
        <f t="shared" si="184"/>
        <v>19</v>
      </c>
      <c r="F966" s="14" t="str">
        <f t="shared" si="185"/>
        <v>00</v>
      </c>
      <c r="G966" s="18">
        <v>3391401900</v>
      </c>
      <c r="H966" s="15" t="s">
        <v>579</v>
      </c>
      <c r="I966" s="12" t="s">
        <v>13</v>
      </c>
      <c r="K966" t="str">
        <f t="shared" ref="K966:K1029" si="186">SUBSTITUTE(G966,".","")</f>
        <v>3391401900</v>
      </c>
      <c r="L966" t="str">
        <f t="shared" ref="L966:L1029" si="187">_xlfn.CONCAT("'",K966,"'")</f>
        <v>'3391401900'</v>
      </c>
      <c r="M966" t="str">
        <f t="shared" ref="M966:M1029" si="188">_xlfn.CONCAT("'",CLEAN(H966),"'")</f>
        <v>'COMPUTAÇÃO DE NUVEM - SOFTWARE COMO SERVIÇO (SAAS)'</v>
      </c>
      <c r="N966" t="str">
        <f t="shared" ref="N966:N1029" si="189">IF(TRIM(I966)="Sintética","'N'",IF(TRIM(I966)="Analítica","'S'","*ERR0*"))</f>
        <v>'S'</v>
      </c>
      <c r="O966">
        <f t="shared" ref="O966:O1029" si="190">IF(RIGHT(K966,2)&lt;&gt;"00",10,IF(MID(K966,7,2)&lt;&gt;"00",8,IF(MID(K966,5,2)&lt;&gt;"00",6,IF(MID(K966,3,2)&lt;&gt;"00",4,IF(MID(K966,2,1)&lt;&gt;"0",2,IF(LEFT(K966,1)&lt;&gt;"0",1,"*ERR0*"))))))</f>
        <v>8</v>
      </c>
      <c r="P966" t="str">
        <f t="shared" ref="P966:P1029" si="191">_xlfn.CONCAT("Insert into CONTA_RECEITA_DESPESA  (VERSION,ATIVO,DATE_CREATED,LAST_UPDATED,TIPO,CODIGO,DESCRICAO,ANALITICO,TAMANHO) values (0,'S',sysdate,sysdate,'D',",L966,",",M966,",",N966,",",O966,");")</f>
        <v>Insert into CONTA_RECEITA_DESPESA  (VERSION,ATIVO,DATE_CREATED,LAST_UPDATED,TIPO,CODIGO,DESCRICAO,ANALITICO,TAMANHO) values (0,'S',sysdate,sysdate,'D','3391401900','COMPUTAÇÃO DE NUVEM - SOFTWARE COMO SERVIÇO (SAAS)','S',8);</v>
      </c>
    </row>
    <row r="967" spans="1:16" ht="17" thickBot="1" x14ac:dyDescent="0.25">
      <c r="A967" s="11" t="str">
        <f t="shared" si="180"/>
        <v>3</v>
      </c>
      <c r="B967" s="12" t="str">
        <f t="shared" si="181"/>
        <v>3</v>
      </c>
      <c r="C967" s="13" t="str">
        <f t="shared" si="182"/>
        <v>91</v>
      </c>
      <c r="D967" s="13" t="str">
        <f t="shared" si="183"/>
        <v>40</v>
      </c>
      <c r="E967" s="13" t="str">
        <f t="shared" si="184"/>
        <v>20</v>
      </c>
      <c r="F967" s="14" t="str">
        <f t="shared" si="185"/>
        <v>00</v>
      </c>
      <c r="G967" s="18">
        <v>3391402000</v>
      </c>
      <c r="H967" s="15" t="s">
        <v>580</v>
      </c>
      <c r="I967" s="12" t="s">
        <v>13</v>
      </c>
      <c r="K967" t="str">
        <f t="shared" si="186"/>
        <v>3391402000</v>
      </c>
      <c r="L967" t="str">
        <f t="shared" si="187"/>
        <v>'3391402000'</v>
      </c>
      <c r="M967" t="str">
        <f t="shared" si="188"/>
        <v>'TREINAMENTO / CAPACITAÇÃO EM TIC'</v>
      </c>
      <c r="N967" t="str">
        <f t="shared" si="189"/>
        <v>'S'</v>
      </c>
      <c r="O967">
        <f t="shared" si="190"/>
        <v>8</v>
      </c>
      <c r="P967" t="str">
        <f t="shared" si="191"/>
        <v>Insert into CONTA_RECEITA_DESPESA  (VERSION,ATIVO,DATE_CREATED,LAST_UPDATED,TIPO,CODIGO,DESCRICAO,ANALITICO,TAMANHO) values (0,'S',sysdate,sysdate,'D','3391402000','TREINAMENTO / CAPACITAÇÃO EM TIC','S',8);</v>
      </c>
    </row>
    <row r="968" spans="1:16" ht="17" thickBot="1" x14ac:dyDescent="0.25">
      <c r="A968" s="11" t="str">
        <f t="shared" si="180"/>
        <v>3</v>
      </c>
      <c r="B968" s="12" t="str">
        <f t="shared" si="181"/>
        <v>3</v>
      </c>
      <c r="C968" s="13" t="str">
        <f t="shared" si="182"/>
        <v>91</v>
      </c>
      <c r="D968" s="13" t="str">
        <f t="shared" si="183"/>
        <v>40</v>
      </c>
      <c r="E968" s="13" t="str">
        <f t="shared" si="184"/>
        <v>21</v>
      </c>
      <c r="F968" s="14" t="str">
        <f t="shared" si="185"/>
        <v>00</v>
      </c>
      <c r="G968" s="18">
        <v>3391402100</v>
      </c>
      <c r="H968" s="15" t="s">
        <v>581</v>
      </c>
      <c r="I968" s="12" t="s">
        <v>13</v>
      </c>
      <c r="K968" t="str">
        <f t="shared" si="186"/>
        <v>3391402100</v>
      </c>
      <c r="L968" t="str">
        <f t="shared" si="187"/>
        <v>'3391402100'</v>
      </c>
      <c r="M968" t="str">
        <f t="shared" si="188"/>
        <v>'SERVIÇOS TÉCNICOS PROFISSIONAIS DE TI'</v>
      </c>
      <c r="N968" t="str">
        <f t="shared" si="189"/>
        <v>'S'</v>
      </c>
      <c r="O968">
        <f t="shared" si="190"/>
        <v>8</v>
      </c>
      <c r="P968" t="str">
        <f t="shared" si="191"/>
        <v>Insert into CONTA_RECEITA_DESPESA  (VERSION,ATIVO,DATE_CREATED,LAST_UPDATED,TIPO,CODIGO,DESCRICAO,ANALITICO,TAMANHO) values (0,'S',sysdate,sysdate,'D','3391402100','SERVIÇOS TÉCNICOS PROFISSIONAIS DE TI','S',8);</v>
      </c>
    </row>
    <row r="969" spans="1:16" ht="17" thickBot="1" x14ac:dyDescent="0.25">
      <c r="A969" s="11" t="str">
        <f t="shared" ref="A969:A1032" si="192">MID($G969,1,1)</f>
        <v>3</v>
      </c>
      <c r="B969" s="12" t="str">
        <f t="shared" ref="B969:B1032" si="193">MID($G969,2,1)</f>
        <v>3</v>
      </c>
      <c r="C969" s="13" t="str">
        <f t="shared" ref="C969:C1032" si="194">MID($G969,3,2)</f>
        <v>91</v>
      </c>
      <c r="D969" s="13" t="str">
        <f t="shared" ref="D969:D1032" si="195">MID($G969,5,2)</f>
        <v>40</v>
      </c>
      <c r="E969" s="13" t="str">
        <f t="shared" ref="E969:E1032" si="196">MID($G969,7,2)</f>
        <v>22</v>
      </c>
      <c r="F969" s="14" t="str">
        <f t="shared" ref="F969:F1032" si="197">MID($G969,9,2)</f>
        <v>00</v>
      </c>
      <c r="G969" s="18">
        <v>3391402200</v>
      </c>
      <c r="H969" s="15" t="s">
        <v>582</v>
      </c>
      <c r="I969" s="12" t="s">
        <v>13</v>
      </c>
      <c r="K969" t="str">
        <f t="shared" si="186"/>
        <v>3391402200</v>
      </c>
      <c r="L969" t="str">
        <f t="shared" si="187"/>
        <v>'3391402200'</v>
      </c>
      <c r="M969" t="str">
        <f t="shared" si="188"/>
        <v>'INSTALAÇÃO DE EQUIPAMENTOS DE TI'</v>
      </c>
      <c r="N969" t="str">
        <f t="shared" si="189"/>
        <v>'S'</v>
      </c>
      <c r="O969">
        <f t="shared" si="190"/>
        <v>8</v>
      </c>
      <c r="P969" t="str">
        <f t="shared" si="191"/>
        <v>Insert into CONTA_RECEITA_DESPESA  (VERSION,ATIVO,DATE_CREATED,LAST_UPDATED,TIPO,CODIGO,DESCRICAO,ANALITICO,TAMANHO) values (0,'S',sysdate,sysdate,'D','3391402200','INSTALAÇÃO DE EQUIPAMENTOS DE TI','S',8);</v>
      </c>
    </row>
    <row r="970" spans="1:16" ht="17" thickBot="1" x14ac:dyDescent="0.25">
      <c r="A970" s="11" t="str">
        <f t="shared" si="192"/>
        <v>3</v>
      </c>
      <c r="B970" s="12" t="str">
        <f t="shared" si="193"/>
        <v>3</v>
      </c>
      <c r="C970" s="13" t="str">
        <f t="shared" si="194"/>
        <v>91</v>
      </c>
      <c r="D970" s="13" t="str">
        <f t="shared" si="195"/>
        <v>40</v>
      </c>
      <c r="E970" s="13" t="str">
        <f t="shared" si="196"/>
        <v>23</v>
      </c>
      <c r="F970" s="14" t="str">
        <f t="shared" si="197"/>
        <v>00</v>
      </c>
      <c r="G970" s="18">
        <v>3391402300</v>
      </c>
      <c r="H970" s="15" t="s">
        <v>583</v>
      </c>
      <c r="I970" s="12" t="s">
        <v>13</v>
      </c>
      <c r="K970" t="str">
        <f t="shared" si="186"/>
        <v>3391402300</v>
      </c>
      <c r="L970" t="str">
        <f t="shared" si="187"/>
        <v>'3391402300'</v>
      </c>
      <c r="M970" t="str">
        <f t="shared" si="188"/>
        <v>'EMISSÃO DE CERTIFICADOS DIGITAIS'</v>
      </c>
      <c r="N970" t="str">
        <f t="shared" si="189"/>
        <v>'S'</v>
      </c>
      <c r="O970">
        <f t="shared" si="190"/>
        <v>8</v>
      </c>
      <c r="P970" t="str">
        <f t="shared" si="191"/>
        <v>Insert into CONTA_RECEITA_DESPESA  (VERSION,ATIVO,DATE_CREATED,LAST_UPDATED,TIPO,CODIGO,DESCRICAO,ANALITICO,TAMANHO) values (0,'S',sysdate,sysdate,'D','3391402300','EMISSÃO DE CERTIFICADOS DIGITAIS','S',8);</v>
      </c>
    </row>
    <row r="971" spans="1:16" ht="17" thickBot="1" x14ac:dyDescent="0.25">
      <c r="A971" s="11" t="str">
        <f t="shared" si="192"/>
        <v>3</v>
      </c>
      <c r="B971" s="12" t="str">
        <f t="shared" si="193"/>
        <v>3</v>
      </c>
      <c r="C971" s="13" t="str">
        <f t="shared" si="194"/>
        <v>91</v>
      </c>
      <c r="D971" s="13" t="str">
        <f t="shared" si="195"/>
        <v>40</v>
      </c>
      <c r="E971" s="13" t="str">
        <f t="shared" si="196"/>
        <v>99</v>
      </c>
      <c r="F971" s="14" t="str">
        <f t="shared" si="197"/>
        <v>00</v>
      </c>
      <c r="G971" s="18">
        <v>3391409900</v>
      </c>
      <c r="H971" s="15" t="s">
        <v>585</v>
      </c>
      <c r="I971" s="12" t="s">
        <v>13</v>
      </c>
      <c r="K971" t="str">
        <f t="shared" si="186"/>
        <v>3391409900</v>
      </c>
      <c r="L971" t="str">
        <f t="shared" si="187"/>
        <v>'3391409900'</v>
      </c>
      <c r="M971" t="str">
        <f t="shared" si="188"/>
        <v>'OUTROS SERVIÇOS TÉCNICOS PROFISSIONAIS DE TI'</v>
      </c>
      <c r="N971" t="str">
        <f t="shared" si="189"/>
        <v>'S'</v>
      </c>
      <c r="O971">
        <f t="shared" si="190"/>
        <v>8</v>
      </c>
      <c r="P971" t="str">
        <f t="shared" si="191"/>
        <v>Insert into CONTA_RECEITA_DESPESA  (VERSION,ATIVO,DATE_CREATED,LAST_UPDATED,TIPO,CODIGO,DESCRICAO,ANALITICO,TAMANHO) values (0,'S',sysdate,sysdate,'D','3391409900','OUTROS SERVIÇOS TÉCNICOS PROFISSIONAIS DE TI','S',8);</v>
      </c>
    </row>
    <row r="972" spans="1:16" ht="17" thickBot="1" x14ac:dyDescent="0.25">
      <c r="A972" s="11" t="str">
        <f t="shared" si="192"/>
        <v>3</v>
      </c>
      <c r="B972" s="12" t="str">
        <f t="shared" si="193"/>
        <v>3</v>
      </c>
      <c r="C972" s="13" t="str">
        <f t="shared" si="194"/>
        <v>91</v>
      </c>
      <c r="D972" s="13" t="str">
        <f t="shared" si="195"/>
        <v>41</v>
      </c>
      <c r="E972" s="13" t="str">
        <f t="shared" si="196"/>
        <v>00</v>
      </c>
      <c r="F972" s="14" t="str">
        <f t="shared" si="197"/>
        <v>00</v>
      </c>
      <c r="G972" s="18">
        <v>3391410000</v>
      </c>
      <c r="H972" s="15" t="s">
        <v>16</v>
      </c>
      <c r="I972" s="12" t="s">
        <v>13</v>
      </c>
      <c r="K972" t="str">
        <f t="shared" si="186"/>
        <v>3391410000</v>
      </c>
      <c r="L972" t="str">
        <f t="shared" si="187"/>
        <v>'3391410000'</v>
      </c>
      <c r="M972" t="str">
        <f t="shared" si="188"/>
        <v>'CONTRIBUIÇÕES'</v>
      </c>
      <c r="N972" t="str">
        <f t="shared" si="189"/>
        <v>'S'</v>
      </c>
      <c r="O972">
        <f t="shared" si="190"/>
        <v>6</v>
      </c>
      <c r="P972" t="str">
        <f t="shared" si="191"/>
        <v>Insert into CONTA_RECEITA_DESPESA  (VERSION,ATIVO,DATE_CREATED,LAST_UPDATED,TIPO,CODIGO,DESCRICAO,ANALITICO,TAMANHO) values (0,'S',sysdate,sysdate,'D','3391410000','CONTRIBUIÇÕES','S',6);</v>
      </c>
    </row>
    <row r="973" spans="1:16" ht="17" thickBot="1" x14ac:dyDescent="0.25">
      <c r="A973" s="11" t="str">
        <f t="shared" si="192"/>
        <v>3</v>
      </c>
      <c r="B973" s="12" t="str">
        <f t="shared" si="193"/>
        <v>3</v>
      </c>
      <c r="C973" s="13" t="str">
        <f t="shared" si="194"/>
        <v>91</v>
      </c>
      <c r="D973" s="13" t="str">
        <f t="shared" si="195"/>
        <v>47</v>
      </c>
      <c r="E973" s="13" t="str">
        <f t="shared" si="196"/>
        <v>00</v>
      </c>
      <c r="F973" s="14" t="str">
        <f t="shared" si="197"/>
        <v>00</v>
      </c>
      <c r="G973" s="18">
        <v>3391470000</v>
      </c>
      <c r="H973" s="15" t="s">
        <v>588</v>
      </c>
      <c r="I973" s="12" t="s">
        <v>13</v>
      </c>
      <c r="K973" t="str">
        <f t="shared" si="186"/>
        <v>3391470000</v>
      </c>
      <c r="L973" t="str">
        <f t="shared" si="187"/>
        <v>'3391470000'</v>
      </c>
      <c r="M973" t="str">
        <f t="shared" si="188"/>
        <v>'OBRIGAÇÕES TRIBUTÁRIAS E CONTRIBUTIVAS'</v>
      </c>
      <c r="N973" t="str">
        <f t="shared" si="189"/>
        <v>'S'</v>
      </c>
      <c r="O973">
        <f t="shared" si="190"/>
        <v>6</v>
      </c>
      <c r="P973" t="str">
        <f t="shared" si="191"/>
        <v>Insert into CONTA_RECEITA_DESPESA  (VERSION,ATIVO,DATE_CREATED,LAST_UPDATED,TIPO,CODIGO,DESCRICAO,ANALITICO,TAMANHO) values (0,'S',sysdate,sysdate,'D','3391470000','OBRIGAÇÕES TRIBUTÁRIAS E CONTRIBUTIVAS','S',6);</v>
      </c>
    </row>
    <row r="974" spans="1:16" ht="17" thickBot="1" x14ac:dyDescent="0.25">
      <c r="A974" s="11" t="str">
        <f t="shared" si="192"/>
        <v>3</v>
      </c>
      <c r="B974" s="12" t="str">
        <f t="shared" si="193"/>
        <v>3</v>
      </c>
      <c r="C974" s="13" t="str">
        <f t="shared" si="194"/>
        <v>91</v>
      </c>
      <c r="D974" s="13" t="str">
        <f t="shared" si="195"/>
        <v>62</v>
      </c>
      <c r="E974" s="13" t="str">
        <f t="shared" si="196"/>
        <v>00</v>
      </c>
      <c r="F974" s="14" t="str">
        <f t="shared" si="197"/>
        <v>00</v>
      </c>
      <c r="G974" s="18">
        <v>3391620000</v>
      </c>
      <c r="H974" s="15" t="s">
        <v>599</v>
      </c>
      <c r="I974" s="12" t="s">
        <v>13</v>
      </c>
      <c r="K974" t="str">
        <f t="shared" si="186"/>
        <v>3391620000</v>
      </c>
      <c r="L974" t="str">
        <f t="shared" si="187"/>
        <v>'3391620000'</v>
      </c>
      <c r="M974" t="str">
        <f t="shared" si="188"/>
        <v>'AQUISIÇÃO DE PRODUTOS PARA REVENDA'</v>
      </c>
      <c r="N974" t="str">
        <f t="shared" si="189"/>
        <v>'S'</v>
      </c>
      <c r="O974">
        <f t="shared" si="190"/>
        <v>6</v>
      </c>
      <c r="P974" t="str">
        <f t="shared" si="191"/>
        <v>Insert into CONTA_RECEITA_DESPESA  (VERSION,ATIVO,DATE_CREATED,LAST_UPDATED,TIPO,CODIGO,DESCRICAO,ANALITICO,TAMANHO) values (0,'S',sysdate,sysdate,'D','3391620000','AQUISIÇÃO DE PRODUTOS PARA REVENDA','S',6);</v>
      </c>
    </row>
    <row r="975" spans="1:16" ht="17" thickBot="1" x14ac:dyDescent="0.25">
      <c r="A975" s="11" t="str">
        <f t="shared" si="192"/>
        <v>3</v>
      </c>
      <c r="B975" s="12" t="str">
        <f t="shared" si="193"/>
        <v>3</v>
      </c>
      <c r="C975" s="13" t="str">
        <f t="shared" si="194"/>
        <v>91</v>
      </c>
      <c r="D975" s="13" t="str">
        <f t="shared" si="195"/>
        <v>86</v>
      </c>
      <c r="E975" s="13" t="str">
        <f t="shared" si="196"/>
        <v>00</v>
      </c>
      <c r="F975" s="14" t="str">
        <f t="shared" si="197"/>
        <v>00</v>
      </c>
      <c r="G975" s="18">
        <v>3391860000</v>
      </c>
      <c r="H975" s="15" t="s">
        <v>909</v>
      </c>
      <c r="I975" s="12" t="s">
        <v>13</v>
      </c>
      <c r="K975" t="str">
        <f t="shared" si="186"/>
        <v>3391860000</v>
      </c>
      <c r="L975" t="str">
        <f t="shared" si="187"/>
        <v>'3391860000'</v>
      </c>
      <c r="M975" t="str">
        <f t="shared" si="188"/>
        <v>'COMPENSAÇÕES A REGIMES DE PREVIDÊNCIA'</v>
      </c>
      <c r="N975" t="str">
        <f t="shared" si="189"/>
        <v>'S'</v>
      </c>
      <c r="O975">
        <f t="shared" si="190"/>
        <v>6</v>
      </c>
      <c r="P975" t="str">
        <f t="shared" si="191"/>
        <v>Insert into CONTA_RECEITA_DESPESA  (VERSION,ATIVO,DATE_CREATED,LAST_UPDATED,TIPO,CODIGO,DESCRICAO,ANALITICO,TAMANHO) values (0,'S',sysdate,sysdate,'D','3391860000','COMPENSAÇÕES A REGIMES DE PREVIDÊNCIA','S',6);</v>
      </c>
    </row>
    <row r="976" spans="1:16" ht="17" thickBot="1" x14ac:dyDescent="0.25">
      <c r="A976" s="11" t="str">
        <f t="shared" si="192"/>
        <v>3</v>
      </c>
      <c r="B976" s="12" t="str">
        <f t="shared" si="193"/>
        <v>3</v>
      </c>
      <c r="C976" s="13" t="str">
        <f t="shared" si="194"/>
        <v>91</v>
      </c>
      <c r="D976" s="13" t="str">
        <f t="shared" si="195"/>
        <v>91</v>
      </c>
      <c r="E976" s="13" t="str">
        <f t="shared" si="196"/>
        <v>00</v>
      </c>
      <c r="F976" s="14" t="str">
        <f t="shared" si="197"/>
        <v>00</v>
      </c>
      <c r="G976" s="18">
        <v>3391910000</v>
      </c>
      <c r="H976" s="15" t="s">
        <v>143</v>
      </c>
      <c r="I976" s="12" t="s">
        <v>10</v>
      </c>
      <c r="K976" t="str">
        <f t="shared" si="186"/>
        <v>3391910000</v>
      </c>
      <c r="L976" t="str">
        <f t="shared" si="187"/>
        <v>'3391910000'</v>
      </c>
      <c r="M976" t="str">
        <f t="shared" si="188"/>
        <v>'SENTENÇAS JUDICIAIS'</v>
      </c>
      <c r="N976" t="str">
        <f t="shared" si="189"/>
        <v>'N'</v>
      </c>
      <c r="O976">
        <f t="shared" si="190"/>
        <v>6</v>
      </c>
      <c r="P976" t="str">
        <f t="shared" si="191"/>
        <v>Insert into CONTA_RECEITA_DESPESA  (VERSION,ATIVO,DATE_CREATED,LAST_UPDATED,TIPO,CODIGO,DESCRICAO,ANALITICO,TAMANHO) values (0,'S',sysdate,sysdate,'D','3391910000','SENTENÇAS JUDICIAIS','N',6);</v>
      </c>
    </row>
    <row r="977" spans="1:17" ht="17" thickBot="1" x14ac:dyDescent="0.25">
      <c r="A977" s="11" t="str">
        <f t="shared" si="192"/>
        <v>3</v>
      </c>
      <c r="B977" s="12" t="str">
        <f t="shared" si="193"/>
        <v>3</v>
      </c>
      <c r="C977" s="13" t="str">
        <f t="shared" si="194"/>
        <v>91</v>
      </c>
      <c r="D977" s="13" t="str">
        <f t="shared" si="195"/>
        <v>91</v>
      </c>
      <c r="E977" s="13" t="str">
        <f t="shared" si="196"/>
        <v>04</v>
      </c>
      <c r="F977" s="14" t="str">
        <f t="shared" si="197"/>
        <v>00</v>
      </c>
      <c r="G977" s="18">
        <v>3391910400</v>
      </c>
      <c r="H977" s="15" t="s">
        <v>181</v>
      </c>
      <c r="I977" s="12" t="s">
        <v>13</v>
      </c>
      <c r="K977" t="str">
        <f t="shared" si="186"/>
        <v>3391910400</v>
      </c>
      <c r="L977" t="str">
        <f t="shared" si="187"/>
        <v>'3391910400'</v>
      </c>
      <c r="M977" t="str">
        <f t="shared" si="188"/>
        <v>'SENTENCAS JUDICIAIS'</v>
      </c>
      <c r="N977" t="str">
        <f t="shared" si="189"/>
        <v>'S'</v>
      </c>
      <c r="O977">
        <f t="shared" si="190"/>
        <v>8</v>
      </c>
      <c r="P977" t="str">
        <f t="shared" si="191"/>
        <v>Insert into CONTA_RECEITA_DESPESA  (VERSION,ATIVO,DATE_CREATED,LAST_UPDATED,TIPO,CODIGO,DESCRICAO,ANALITICO,TAMANHO) values (0,'S',sysdate,sysdate,'D','3391910400','SENTENCAS JUDICIAIS','S',8);</v>
      </c>
    </row>
    <row r="978" spans="1:17" ht="17" thickBot="1" x14ac:dyDescent="0.25">
      <c r="A978" s="11" t="str">
        <f t="shared" si="192"/>
        <v>3</v>
      </c>
      <c r="B978" s="12" t="str">
        <f t="shared" si="193"/>
        <v>3</v>
      </c>
      <c r="C978" s="13" t="str">
        <f t="shared" si="194"/>
        <v>91</v>
      </c>
      <c r="D978" s="13" t="str">
        <f t="shared" si="195"/>
        <v>91</v>
      </c>
      <c r="E978" s="13" t="str">
        <f t="shared" si="196"/>
        <v>05</v>
      </c>
      <c r="F978" s="14" t="str">
        <f t="shared" si="197"/>
        <v>00</v>
      </c>
      <c r="G978" s="18">
        <v>3391910500</v>
      </c>
      <c r="H978" s="15" t="s">
        <v>603</v>
      </c>
      <c r="I978" s="12" t="s">
        <v>13</v>
      </c>
      <c r="K978" t="str">
        <f t="shared" si="186"/>
        <v>3391910500</v>
      </c>
      <c r="L978" t="str">
        <f t="shared" si="187"/>
        <v>'3391910500'</v>
      </c>
      <c r="M978" t="str">
        <f t="shared" si="188"/>
        <v>'SENTENCAS JUDICIAIS DE PEQUENO VALOR'</v>
      </c>
      <c r="N978" t="str">
        <f t="shared" si="189"/>
        <v>'S'</v>
      </c>
      <c r="O978">
        <f t="shared" si="190"/>
        <v>8</v>
      </c>
      <c r="P978" t="str">
        <f t="shared" si="191"/>
        <v>Insert into CONTA_RECEITA_DESPESA  (VERSION,ATIVO,DATE_CREATED,LAST_UPDATED,TIPO,CODIGO,DESCRICAO,ANALITICO,TAMANHO) values (0,'S',sysdate,sysdate,'D','3391910500','SENTENCAS JUDICIAIS DE PEQUENO VALOR','S',8);</v>
      </c>
    </row>
    <row r="979" spans="1:17" ht="17" thickBot="1" x14ac:dyDescent="0.25">
      <c r="A979" s="11" t="str">
        <f t="shared" si="192"/>
        <v>3</v>
      </c>
      <c r="B979" s="12" t="str">
        <f t="shared" si="193"/>
        <v>3</v>
      </c>
      <c r="C979" s="13" t="str">
        <f t="shared" si="194"/>
        <v>91</v>
      </c>
      <c r="D979" s="13" t="str">
        <f t="shared" si="195"/>
        <v>91</v>
      </c>
      <c r="E979" s="13" t="str">
        <f t="shared" si="196"/>
        <v>99</v>
      </c>
      <c r="F979" s="14" t="str">
        <f t="shared" si="197"/>
        <v>00</v>
      </c>
      <c r="G979" s="18">
        <v>3391919900</v>
      </c>
      <c r="H979" s="15" t="s">
        <v>171</v>
      </c>
      <c r="I979" s="12" t="s">
        <v>13</v>
      </c>
      <c r="K979" t="str">
        <f t="shared" si="186"/>
        <v>3391919900</v>
      </c>
      <c r="L979" t="str">
        <f t="shared" si="187"/>
        <v>'3391919900'</v>
      </c>
      <c r="M979" t="str">
        <f t="shared" si="188"/>
        <v>'OUTRAS SENTENCAS JUDICIAIS'</v>
      </c>
      <c r="N979" t="str">
        <f t="shared" si="189"/>
        <v>'S'</v>
      </c>
      <c r="O979">
        <f t="shared" si="190"/>
        <v>8</v>
      </c>
      <c r="P979" t="str">
        <f t="shared" si="191"/>
        <v>Insert into CONTA_RECEITA_DESPESA  (VERSION,ATIVO,DATE_CREATED,LAST_UPDATED,TIPO,CODIGO,DESCRICAO,ANALITICO,TAMANHO) values (0,'S',sysdate,sysdate,'D','3391919900','OUTRAS SENTENCAS JUDICIAIS','S',8);</v>
      </c>
    </row>
    <row r="980" spans="1:17" ht="17" thickBot="1" x14ac:dyDescent="0.25">
      <c r="A980" s="11" t="str">
        <f t="shared" si="192"/>
        <v>3</v>
      </c>
      <c r="B980" s="12" t="str">
        <f t="shared" si="193"/>
        <v>3</v>
      </c>
      <c r="C980" s="13" t="str">
        <f t="shared" si="194"/>
        <v>91</v>
      </c>
      <c r="D980" s="13" t="str">
        <f t="shared" si="195"/>
        <v>92</v>
      </c>
      <c r="E980" s="13" t="str">
        <f t="shared" si="196"/>
        <v>00</v>
      </c>
      <c r="F980" s="14" t="str">
        <f t="shared" si="197"/>
        <v>00</v>
      </c>
      <c r="G980" s="18">
        <v>3391920000</v>
      </c>
      <c r="H980" s="15" t="s">
        <v>216</v>
      </c>
      <c r="I980" s="12" t="s">
        <v>10</v>
      </c>
      <c r="K980" t="str">
        <f t="shared" si="186"/>
        <v>3391920000</v>
      </c>
      <c r="L980" t="str">
        <f t="shared" si="187"/>
        <v>'3391920000'</v>
      </c>
      <c r="M980" t="str">
        <f t="shared" si="188"/>
        <v>'DESPESAS DE EXERCÍCIOS ANTERIORES '</v>
      </c>
      <c r="N980" t="str">
        <f t="shared" si="189"/>
        <v>'N'</v>
      </c>
      <c r="O980">
        <f t="shared" si="190"/>
        <v>6</v>
      </c>
      <c r="P980" t="str">
        <f t="shared" si="191"/>
        <v>Insert into CONTA_RECEITA_DESPESA  (VERSION,ATIVO,DATE_CREATED,LAST_UPDATED,TIPO,CODIGO,DESCRICAO,ANALITICO,TAMANHO) values (0,'S',sysdate,sysdate,'D','3391920000','DESPESAS DE EXERCÍCIOS ANTERIORES ','N',6);</v>
      </c>
    </row>
    <row r="981" spans="1:17" ht="17" thickBot="1" x14ac:dyDescent="0.25">
      <c r="A981" s="11" t="str">
        <f t="shared" si="192"/>
        <v>3</v>
      </c>
      <c r="B981" s="12" t="str">
        <f t="shared" si="193"/>
        <v>3</v>
      </c>
      <c r="C981" s="13" t="str">
        <f t="shared" si="194"/>
        <v>91</v>
      </c>
      <c r="D981" s="13" t="str">
        <f t="shared" si="195"/>
        <v>92</v>
      </c>
      <c r="E981" s="13" t="str">
        <f t="shared" si="196"/>
        <v>30</v>
      </c>
      <c r="F981" s="14" t="str">
        <f t="shared" si="197"/>
        <v>00</v>
      </c>
      <c r="G981" s="18">
        <v>3391923000</v>
      </c>
      <c r="H981" s="15" t="s">
        <v>337</v>
      </c>
      <c r="I981" s="12" t="s">
        <v>13</v>
      </c>
      <c r="K981" t="str">
        <f t="shared" si="186"/>
        <v>3391923000</v>
      </c>
      <c r="L981" t="str">
        <f t="shared" si="187"/>
        <v>'3391923000'</v>
      </c>
      <c r="M981" t="str">
        <f t="shared" si="188"/>
        <v>'MATERIAL DE CONSUMO'</v>
      </c>
      <c r="N981" t="str">
        <f t="shared" si="189"/>
        <v>'S'</v>
      </c>
      <c r="O981">
        <f t="shared" si="190"/>
        <v>8</v>
      </c>
      <c r="P981" t="str">
        <f t="shared" si="191"/>
        <v>Insert into CONTA_RECEITA_DESPESA  (VERSION,ATIVO,DATE_CREATED,LAST_UPDATED,TIPO,CODIGO,DESCRICAO,ANALITICO,TAMANHO) values (0,'S',sysdate,sysdate,'D','3391923000','MATERIAL DE CONSUMO','S',8);</v>
      </c>
    </row>
    <row r="982" spans="1:17" ht="17" thickBot="1" x14ac:dyDescent="0.25">
      <c r="A982" s="11" t="str">
        <f t="shared" si="192"/>
        <v>3</v>
      </c>
      <c r="B982" s="12" t="str">
        <f t="shared" si="193"/>
        <v>3</v>
      </c>
      <c r="C982" s="13" t="str">
        <f t="shared" si="194"/>
        <v>91</v>
      </c>
      <c r="D982" s="13" t="str">
        <f t="shared" si="195"/>
        <v>92</v>
      </c>
      <c r="E982" s="13" t="str">
        <f t="shared" si="196"/>
        <v>33</v>
      </c>
      <c r="F982" s="14" t="str">
        <f t="shared" si="197"/>
        <v>00</v>
      </c>
      <c r="G982" s="18">
        <v>3391923300</v>
      </c>
      <c r="H982" s="15" t="s">
        <v>614</v>
      </c>
      <c r="I982" s="12" t="s">
        <v>13</v>
      </c>
      <c r="K982" t="str">
        <f t="shared" si="186"/>
        <v>3391923300</v>
      </c>
      <c r="L982" t="str">
        <f t="shared" si="187"/>
        <v>'3391923300'</v>
      </c>
      <c r="M982" t="str">
        <f t="shared" si="188"/>
        <v>'PASSAGENS E DESPESAS COM LOCOMOCAO'</v>
      </c>
      <c r="N982" t="str">
        <f t="shared" si="189"/>
        <v>'S'</v>
      </c>
      <c r="O982">
        <f t="shared" si="190"/>
        <v>8</v>
      </c>
      <c r="P982" t="str">
        <f t="shared" si="191"/>
        <v>Insert into CONTA_RECEITA_DESPESA  (VERSION,ATIVO,DATE_CREATED,LAST_UPDATED,TIPO,CODIGO,DESCRICAO,ANALITICO,TAMANHO) values (0,'S',sysdate,sysdate,'D','3391923300','PASSAGENS E DESPESAS COM LOCOMOCAO','S',8);</v>
      </c>
    </row>
    <row r="983" spans="1:17" ht="17" thickBot="1" x14ac:dyDescent="0.25">
      <c r="A983" s="11" t="str">
        <f t="shared" si="192"/>
        <v>3</v>
      </c>
      <c r="B983" s="12" t="str">
        <f t="shared" si="193"/>
        <v>3</v>
      </c>
      <c r="C983" s="13" t="str">
        <f t="shared" si="194"/>
        <v>91</v>
      </c>
      <c r="D983" s="13" t="str">
        <f t="shared" si="195"/>
        <v>92</v>
      </c>
      <c r="E983" s="13" t="str">
        <f t="shared" si="196"/>
        <v>39</v>
      </c>
      <c r="F983" s="14" t="str">
        <f t="shared" si="197"/>
        <v>00</v>
      </c>
      <c r="G983" s="18">
        <v>3391923900</v>
      </c>
      <c r="H983" s="15" t="s">
        <v>619</v>
      </c>
      <c r="I983" s="12" t="s">
        <v>13</v>
      </c>
      <c r="K983" t="str">
        <f t="shared" si="186"/>
        <v>3391923900</v>
      </c>
      <c r="L983" t="str">
        <f t="shared" si="187"/>
        <v>'3391923900'</v>
      </c>
      <c r="M983" t="str">
        <f t="shared" si="188"/>
        <v>'OUTROS SERVICOS DE TERCEIROS - PJ'</v>
      </c>
      <c r="N983" t="str">
        <f t="shared" si="189"/>
        <v>'S'</v>
      </c>
      <c r="O983">
        <f t="shared" si="190"/>
        <v>8</v>
      </c>
      <c r="P983" t="str">
        <f t="shared" si="191"/>
        <v>Insert into CONTA_RECEITA_DESPESA  (VERSION,ATIVO,DATE_CREATED,LAST_UPDATED,TIPO,CODIGO,DESCRICAO,ANALITICO,TAMANHO) values (0,'S',sysdate,sysdate,'D','3391923900','OUTROS SERVICOS DE TERCEIROS - PJ','S',8);</v>
      </c>
    </row>
    <row r="984" spans="1:17" ht="17" thickBot="1" x14ac:dyDescent="0.25">
      <c r="A984" s="11" t="str">
        <f t="shared" si="192"/>
        <v>3</v>
      </c>
      <c r="B984" s="12" t="str">
        <f t="shared" si="193"/>
        <v>3</v>
      </c>
      <c r="C984" s="13" t="str">
        <f t="shared" si="194"/>
        <v>91</v>
      </c>
      <c r="D984" s="13" t="str">
        <f t="shared" si="195"/>
        <v>92</v>
      </c>
      <c r="E984" s="13" t="str">
        <f t="shared" si="196"/>
        <v>40</v>
      </c>
      <c r="F984" s="14" t="str">
        <f t="shared" si="197"/>
        <v>00</v>
      </c>
      <c r="G984" s="18">
        <v>3391924000</v>
      </c>
      <c r="H984" s="15" t="s">
        <v>650</v>
      </c>
      <c r="I984" s="12" t="s">
        <v>13</v>
      </c>
      <c r="K984" t="str">
        <f t="shared" si="186"/>
        <v>3391924000</v>
      </c>
      <c r="L984" t="str">
        <f t="shared" si="187"/>
        <v>'3391924000'</v>
      </c>
      <c r="M984" t="str">
        <f t="shared" si="188"/>
        <v>'SERVIÇOS DE TECNOLOGIA DA INFORMAÇÃO E COMUNICAÇÃO - PJ - RESTOS A PAGAR'</v>
      </c>
      <c r="N984" t="str">
        <f t="shared" si="189"/>
        <v>'S'</v>
      </c>
      <c r="O984">
        <f t="shared" si="190"/>
        <v>8</v>
      </c>
      <c r="P984" t="str">
        <f t="shared" si="191"/>
        <v>Insert into CONTA_RECEITA_DESPESA  (VERSION,ATIVO,DATE_CREATED,LAST_UPDATED,TIPO,CODIGO,DESCRICAO,ANALITICO,TAMANHO) values (0,'S',sysdate,sysdate,'D','3391924000','SERVIÇOS DE TECNOLOGIA DA INFORMAÇÃO E COMUNICAÇÃO - PJ - RESTOS A PAGAR','S',8);</v>
      </c>
    </row>
    <row r="985" spans="1:17" ht="17" thickBot="1" x14ac:dyDescent="0.25">
      <c r="A985" s="11" t="str">
        <f t="shared" si="192"/>
        <v>3</v>
      </c>
      <c r="B985" s="12" t="str">
        <f t="shared" si="193"/>
        <v>3</v>
      </c>
      <c r="C985" s="13" t="str">
        <f t="shared" si="194"/>
        <v>91</v>
      </c>
      <c r="D985" s="13" t="str">
        <f t="shared" si="195"/>
        <v>92</v>
      </c>
      <c r="E985" s="13" t="str">
        <f t="shared" si="196"/>
        <v>47</v>
      </c>
      <c r="F985" s="14" t="str">
        <f t="shared" si="197"/>
        <v>00</v>
      </c>
      <c r="G985" s="18">
        <v>3391924700</v>
      </c>
      <c r="H985" s="15" t="s">
        <v>622</v>
      </c>
      <c r="I985" s="12" t="s">
        <v>13</v>
      </c>
      <c r="K985" t="str">
        <f t="shared" si="186"/>
        <v>3391924700</v>
      </c>
      <c r="L985" t="str">
        <f t="shared" si="187"/>
        <v>'3391924700'</v>
      </c>
      <c r="M985" t="str">
        <f t="shared" si="188"/>
        <v>'OBRIGACOES TRIBUTARIAS E CONTRIBUTIVAS'</v>
      </c>
      <c r="N985" t="str">
        <f t="shared" si="189"/>
        <v>'S'</v>
      </c>
      <c r="O985">
        <f t="shared" si="190"/>
        <v>8</v>
      </c>
      <c r="P985" t="str">
        <f t="shared" si="191"/>
        <v>Insert into CONTA_RECEITA_DESPESA  (VERSION,ATIVO,DATE_CREATED,LAST_UPDATED,TIPO,CODIGO,DESCRICAO,ANALITICO,TAMANHO) values (0,'S',sysdate,sysdate,'D','3391924700','OBRIGACOES TRIBUTARIAS E CONTRIBUTIVAS','S',8);</v>
      </c>
    </row>
    <row r="986" spans="1:17" ht="17" thickBot="1" x14ac:dyDescent="0.25">
      <c r="A986" s="11" t="str">
        <f t="shared" si="192"/>
        <v>3</v>
      </c>
      <c r="B986" s="12" t="str">
        <f t="shared" si="193"/>
        <v>3</v>
      </c>
      <c r="C986" s="13" t="str">
        <f t="shared" si="194"/>
        <v>91</v>
      </c>
      <c r="D986" s="13" t="str">
        <f t="shared" si="195"/>
        <v>92</v>
      </c>
      <c r="E986" s="13" t="str">
        <f t="shared" si="196"/>
        <v>91</v>
      </c>
      <c r="F986" s="14" t="str">
        <f t="shared" si="197"/>
        <v>00</v>
      </c>
      <c r="G986" s="18">
        <v>3391929100</v>
      </c>
      <c r="H986" s="15" t="s">
        <v>181</v>
      </c>
      <c r="I986" s="12" t="s">
        <v>13</v>
      </c>
      <c r="K986" t="str">
        <f t="shared" si="186"/>
        <v>3391929100</v>
      </c>
      <c r="L986" t="str">
        <f t="shared" si="187"/>
        <v>'3391929100'</v>
      </c>
      <c r="M986" t="str">
        <f t="shared" si="188"/>
        <v>'SENTENCAS JUDICIAIS'</v>
      </c>
      <c r="N986" t="str">
        <f t="shared" si="189"/>
        <v>'S'</v>
      </c>
      <c r="O986">
        <f t="shared" si="190"/>
        <v>8</v>
      </c>
      <c r="P986" t="str">
        <f t="shared" si="191"/>
        <v>Insert into CONTA_RECEITA_DESPESA  (VERSION,ATIVO,DATE_CREATED,LAST_UPDATED,TIPO,CODIGO,DESCRICAO,ANALITICO,TAMANHO) values (0,'S',sysdate,sysdate,'D','3391929100','SENTENCAS JUDICIAIS','S',8);</v>
      </c>
    </row>
    <row r="987" spans="1:17" s="22" customFormat="1" ht="17" thickBot="1" x14ac:dyDescent="0.25">
      <c r="A987" s="11" t="str">
        <f t="shared" si="192"/>
        <v>3</v>
      </c>
      <c r="B987" s="12" t="str">
        <f t="shared" si="193"/>
        <v>3</v>
      </c>
      <c r="C987" s="13" t="str">
        <f t="shared" si="194"/>
        <v>91</v>
      </c>
      <c r="D987" s="13" t="str">
        <f t="shared" si="195"/>
        <v>92</v>
      </c>
      <c r="E987" s="13" t="str">
        <f t="shared" si="196"/>
        <v>92</v>
      </c>
      <c r="F987" s="14" t="str">
        <f t="shared" si="197"/>
        <v>00</v>
      </c>
      <c r="G987" s="18">
        <v>3391929200</v>
      </c>
      <c r="H987" s="15" t="s">
        <v>337</v>
      </c>
      <c r="I987" s="12" t="s">
        <v>13</v>
      </c>
      <c r="K987" t="str">
        <f t="shared" si="186"/>
        <v>3391929200</v>
      </c>
      <c r="L987" t="str">
        <f t="shared" si="187"/>
        <v>'3391929200'</v>
      </c>
      <c r="M987" t="str">
        <f t="shared" si="188"/>
        <v>'MATERIAL DE CONSUMO'</v>
      </c>
      <c r="N987" t="str">
        <f t="shared" si="189"/>
        <v>'S'</v>
      </c>
      <c r="O987">
        <f t="shared" si="190"/>
        <v>8</v>
      </c>
      <c r="P987" t="str">
        <f t="shared" si="191"/>
        <v>Insert into CONTA_RECEITA_DESPESA  (VERSION,ATIVO,DATE_CREATED,LAST_UPDATED,TIPO,CODIGO,DESCRICAO,ANALITICO,TAMANHO) values (0,'S',sysdate,sysdate,'D','3391929200','MATERIAL DE CONSUMO','S',8);</v>
      </c>
      <c r="Q987" s="2"/>
    </row>
    <row r="988" spans="1:17" s="22" customFormat="1" ht="17" thickBot="1" x14ac:dyDescent="0.25">
      <c r="A988" s="11" t="str">
        <f t="shared" si="192"/>
        <v>3</v>
      </c>
      <c r="B988" s="12" t="str">
        <f t="shared" si="193"/>
        <v>3</v>
      </c>
      <c r="C988" s="13" t="str">
        <f t="shared" si="194"/>
        <v>91</v>
      </c>
      <c r="D988" s="13" t="str">
        <f t="shared" si="195"/>
        <v>92</v>
      </c>
      <c r="E988" s="13" t="str">
        <f t="shared" si="196"/>
        <v>93</v>
      </c>
      <c r="F988" s="14" t="str">
        <f t="shared" si="197"/>
        <v>00</v>
      </c>
      <c r="G988" s="18">
        <v>3391929300</v>
      </c>
      <c r="H988" s="15" t="s">
        <v>633</v>
      </c>
      <c r="I988" s="12" t="s">
        <v>13</v>
      </c>
      <c r="K988" t="str">
        <f t="shared" si="186"/>
        <v>3391929300</v>
      </c>
      <c r="L988" t="str">
        <f t="shared" si="187"/>
        <v>'3391929300'</v>
      </c>
      <c r="M988" t="str">
        <f t="shared" si="188"/>
        <v>'INDENIZACOES E RESTITUICOES'</v>
      </c>
      <c r="N988" t="str">
        <f t="shared" si="189"/>
        <v>'S'</v>
      </c>
      <c r="O988">
        <f t="shared" si="190"/>
        <v>8</v>
      </c>
      <c r="P988" t="str">
        <f t="shared" si="191"/>
        <v>Insert into CONTA_RECEITA_DESPESA  (VERSION,ATIVO,DATE_CREATED,LAST_UPDATED,TIPO,CODIGO,DESCRICAO,ANALITICO,TAMANHO) values (0,'S',sysdate,sysdate,'D','3391929300','INDENIZACOES E RESTITUICOES','S',8);</v>
      </c>
      <c r="Q988" s="2"/>
    </row>
    <row r="989" spans="1:17" s="22" customFormat="1" ht="17" thickBot="1" x14ac:dyDescent="0.25">
      <c r="A989" s="11" t="str">
        <f t="shared" si="192"/>
        <v>3</v>
      </c>
      <c r="B989" s="12" t="str">
        <f t="shared" si="193"/>
        <v>3</v>
      </c>
      <c r="C989" s="13" t="str">
        <f t="shared" si="194"/>
        <v>91</v>
      </c>
      <c r="D989" s="13" t="str">
        <f t="shared" si="195"/>
        <v>92</v>
      </c>
      <c r="E989" s="13" t="str">
        <f t="shared" si="196"/>
        <v>99</v>
      </c>
      <c r="F989" s="14" t="str">
        <f t="shared" si="197"/>
        <v>00</v>
      </c>
      <c r="G989" s="18">
        <v>3391929900</v>
      </c>
      <c r="H989" s="15" t="s">
        <v>185</v>
      </c>
      <c r="I989" s="12" t="s">
        <v>13</v>
      </c>
      <c r="K989" t="str">
        <f t="shared" si="186"/>
        <v>3391929900</v>
      </c>
      <c r="L989" t="str">
        <f t="shared" si="187"/>
        <v>'3391929900'</v>
      </c>
      <c r="M989" t="str">
        <f t="shared" si="188"/>
        <v>'OUTRAS DESPESAS DE EXERCICIOS ANTERIORES'</v>
      </c>
      <c r="N989" t="str">
        <f t="shared" si="189"/>
        <v>'S'</v>
      </c>
      <c r="O989">
        <f t="shared" si="190"/>
        <v>8</v>
      </c>
      <c r="P989" t="str">
        <f t="shared" si="191"/>
        <v>Insert into CONTA_RECEITA_DESPESA  (VERSION,ATIVO,DATE_CREATED,LAST_UPDATED,TIPO,CODIGO,DESCRICAO,ANALITICO,TAMANHO) values (0,'S',sysdate,sysdate,'D','3391929900','OUTRAS DESPESAS DE EXERCICIOS ANTERIORES','S',8);</v>
      </c>
      <c r="Q989" s="2"/>
    </row>
    <row r="990" spans="1:17" ht="17" thickBot="1" x14ac:dyDescent="0.25">
      <c r="A990" s="11" t="str">
        <f t="shared" si="192"/>
        <v>3</v>
      </c>
      <c r="B990" s="12" t="str">
        <f t="shared" si="193"/>
        <v>3</v>
      </c>
      <c r="C990" s="13" t="str">
        <f t="shared" si="194"/>
        <v>91</v>
      </c>
      <c r="D990" s="13" t="str">
        <f t="shared" si="195"/>
        <v>93</v>
      </c>
      <c r="E990" s="13" t="str">
        <f t="shared" si="196"/>
        <v>00</v>
      </c>
      <c r="F990" s="14" t="str">
        <f t="shared" si="197"/>
        <v>00</v>
      </c>
      <c r="G990" s="18">
        <v>3391930000</v>
      </c>
      <c r="H990" s="15" t="s">
        <v>290</v>
      </c>
      <c r="I990" s="12" t="s">
        <v>13</v>
      </c>
      <c r="K990" t="str">
        <f t="shared" si="186"/>
        <v>3391930000</v>
      </c>
      <c r="L990" t="str">
        <f t="shared" si="187"/>
        <v>'3391930000'</v>
      </c>
      <c r="M990" t="str">
        <f t="shared" si="188"/>
        <v>'INDENIZAÇÕES E RESTITUIÇÕES '</v>
      </c>
      <c r="N990" t="str">
        <f t="shared" si="189"/>
        <v>'S'</v>
      </c>
      <c r="O990">
        <f t="shared" si="190"/>
        <v>6</v>
      </c>
      <c r="P990" t="str">
        <f t="shared" si="191"/>
        <v>Insert into CONTA_RECEITA_DESPESA  (VERSION,ATIVO,DATE_CREATED,LAST_UPDATED,TIPO,CODIGO,DESCRICAO,ANALITICO,TAMANHO) values (0,'S',sysdate,sysdate,'D','3391930000','INDENIZAÇÕES E RESTITUIÇÕES ','S',6);</v>
      </c>
    </row>
    <row r="991" spans="1:17" ht="17" thickBot="1" x14ac:dyDescent="0.25">
      <c r="A991" s="11" t="str">
        <f t="shared" si="192"/>
        <v>3</v>
      </c>
      <c r="B991" s="12" t="str">
        <f t="shared" si="193"/>
        <v>3</v>
      </c>
      <c r="C991" s="13" t="str">
        <f t="shared" si="194"/>
        <v>91</v>
      </c>
      <c r="D991" s="13" t="str">
        <f t="shared" si="195"/>
        <v>95</v>
      </c>
      <c r="E991" s="13" t="str">
        <f t="shared" si="196"/>
        <v>00</v>
      </c>
      <c r="F991" s="14" t="str">
        <f t="shared" si="197"/>
        <v>00</v>
      </c>
      <c r="G991" s="18">
        <v>3391950000</v>
      </c>
      <c r="H991" s="15" t="s">
        <v>643</v>
      </c>
      <c r="I991" s="12" t="s">
        <v>13</v>
      </c>
      <c r="K991" t="str">
        <f t="shared" si="186"/>
        <v>3391950000</v>
      </c>
      <c r="L991" t="str">
        <f t="shared" si="187"/>
        <v>'3391950000'</v>
      </c>
      <c r="M991" t="str">
        <f t="shared" si="188"/>
        <v>'INDENIZAÇÃO PELA EXECUÇÃO DE TRABALHOS DE CAMPO'</v>
      </c>
      <c r="N991" t="str">
        <f t="shared" si="189"/>
        <v>'S'</v>
      </c>
      <c r="O991">
        <f t="shared" si="190"/>
        <v>6</v>
      </c>
      <c r="P991" t="str">
        <f t="shared" si="191"/>
        <v>Insert into CONTA_RECEITA_DESPESA  (VERSION,ATIVO,DATE_CREATED,LAST_UPDATED,TIPO,CODIGO,DESCRICAO,ANALITICO,TAMANHO) values (0,'S',sysdate,sysdate,'D','3391950000','INDENIZAÇÃO PELA EXECUÇÃO DE TRABALHOS DE CAMPO','S',6);</v>
      </c>
    </row>
    <row r="992" spans="1:17" ht="17" thickBot="1" x14ac:dyDescent="0.25">
      <c r="A992" s="11" t="str">
        <f t="shared" si="192"/>
        <v>3</v>
      </c>
      <c r="B992" s="12" t="str">
        <f t="shared" si="193"/>
        <v>3</v>
      </c>
      <c r="C992" s="13" t="str">
        <f t="shared" si="194"/>
        <v>91</v>
      </c>
      <c r="D992" s="13" t="str">
        <f t="shared" si="195"/>
        <v>96</v>
      </c>
      <c r="E992" s="13" t="str">
        <f t="shared" si="196"/>
        <v>00</v>
      </c>
      <c r="F992" s="14" t="str">
        <f t="shared" si="197"/>
        <v>00</v>
      </c>
      <c r="G992" s="18">
        <v>3391960000</v>
      </c>
      <c r="H992" s="15" t="s">
        <v>231</v>
      </c>
      <c r="I992" s="12" t="s">
        <v>13</v>
      </c>
      <c r="K992" t="str">
        <f t="shared" si="186"/>
        <v>3391960000</v>
      </c>
      <c r="L992" t="str">
        <f t="shared" si="187"/>
        <v>'3391960000'</v>
      </c>
      <c r="M992" t="str">
        <f t="shared" si="188"/>
        <v>'RESSARCIMENTO DE DESPESAS DE PESSOAL REQUISITADO '</v>
      </c>
      <c r="N992" t="str">
        <f t="shared" si="189"/>
        <v>'S'</v>
      </c>
      <c r="O992">
        <f t="shared" si="190"/>
        <v>6</v>
      </c>
      <c r="P992" t="str">
        <f t="shared" si="191"/>
        <v>Insert into CONTA_RECEITA_DESPESA  (VERSION,ATIVO,DATE_CREATED,LAST_UPDATED,TIPO,CODIGO,DESCRICAO,ANALITICO,TAMANHO) values (0,'S',sysdate,sysdate,'D','3391960000','RESSARCIMENTO DE DESPESAS DE PESSOAL REQUISITADO ','S',6);</v>
      </c>
    </row>
    <row r="993" spans="1:16" ht="17" thickBot="1" x14ac:dyDescent="0.25">
      <c r="A993" s="11" t="str">
        <f t="shared" si="192"/>
        <v>3</v>
      </c>
      <c r="B993" s="12" t="str">
        <f t="shared" si="193"/>
        <v>3</v>
      </c>
      <c r="C993" s="13" t="str">
        <f t="shared" si="194"/>
        <v>91</v>
      </c>
      <c r="D993" s="13" t="str">
        <f t="shared" si="195"/>
        <v>97</v>
      </c>
      <c r="E993" s="13" t="str">
        <f t="shared" si="196"/>
        <v>00</v>
      </c>
      <c r="F993" s="14" t="str">
        <f t="shared" si="197"/>
        <v>00</v>
      </c>
      <c r="G993" s="18">
        <v>3391970000</v>
      </c>
      <c r="H993" s="15" t="s">
        <v>651</v>
      </c>
      <c r="I993" s="12" t="s">
        <v>13</v>
      </c>
      <c r="K993" t="str">
        <f t="shared" si="186"/>
        <v>3391970000</v>
      </c>
      <c r="L993" t="str">
        <f t="shared" si="187"/>
        <v>'3391970000'</v>
      </c>
      <c r="M993" t="str">
        <f t="shared" si="188"/>
        <v>'APORTE PARA COBERTURA DO DÉFICIT ATUARIAL DO RPPS '</v>
      </c>
      <c r="N993" t="str">
        <f t="shared" si="189"/>
        <v>'S'</v>
      </c>
      <c r="O993">
        <f t="shared" si="190"/>
        <v>6</v>
      </c>
      <c r="P993" t="str">
        <f t="shared" si="191"/>
        <v>Insert into CONTA_RECEITA_DESPESA  (VERSION,ATIVO,DATE_CREATED,LAST_UPDATED,TIPO,CODIGO,DESCRICAO,ANALITICO,TAMANHO) values (0,'S',sysdate,sysdate,'D','3391970000','APORTE PARA COBERTURA DO DÉFICIT ATUARIAL DO RPPS ','S',6);</v>
      </c>
    </row>
    <row r="994" spans="1:16" ht="17" thickBot="1" x14ac:dyDescent="0.25">
      <c r="A994" s="11" t="str">
        <f t="shared" si="192"/>
        <v>3</v>
      </c>
      <c r="B994" s="12" t="str">
        <f t="shared" si="193"/>
        <v>3</v>
      </c>
      <c r="C994" s="13" t="str">
        <f t="shared" si="194"/>
        <v>91</v>
      </c>
      <c r="D994" s="13" t="str">
        <f t="shared" si="195"/>
        <v>98</v>
      </c>
      <c r="E994" s="13" t="str">
        <f t="shared" si="196"/>
        <v>00</v>
      </c>
      <c r="F994" s="14" t="str">
        <f t="shared" si="197"/>
        <v>00</v>
      </c>
      <c r="G994" s="18">
        <v>3391980000</v>
      </c>
      <c r="H994" s="15" t="s">
        <v>644</v>
      </c>
      <c r="I994" s="12" t="s">
        <v>13</v>
      </c>
      <c r="K994" t="str">
        <f t="shared" si="186"/>
        <v>3391980000</v>
      </c>
      <c r="L994" t="str">
        <f t="shared" si="187"/>
        <v>'3391980000'</v>
      </c>
      <c r="M994" t="str">
        <f t="shared" si="188"/>
        <v>'COMPENSAÇÕES AO RGPS '</v>
      </c>
      <c r="N994" t="str">
        <f t="shared" si="189"/>
        <v>'S'</v>
      </c>
      <c r="O994">
        <f t="shared" si="190"/>
        <v>6</v>
      </c>
      <c r="P994" t="str">
        <f t="shared" si="191"/>
        <v>Insert into CONTA_RECEITA_DESPESA  (VERSION,ATIVO,DATE_CREATED,LAST_UPDATED,TIPO,CODIGO,DESCRICAO,ANALITICO,TAMANHO) values (0,'S',sysdate,sysdate,'D','3391980000','COMPENSAÇÕES AO RGPS ','S',6);</v>
      </c>
    </row>
    <row r="995" spans="1:16" ht="17" thickBot="1" x14ac:dyDescent="0.25">
      <c r="A995" s="11" t="str">
        <f t="shared" si="192"/>
        <v>3</v>
      </c>
      <c r="B995" s="12" t="str">
        <f t="shared" si="193"/>
        <v>3</v>
      </c>
      <c r="C995" s="13" t="str">
        <f t="shared" si="194"/>
        <v>91</v>
      </c>
      <c r="D995" s="13" t="str">
        <f t="shared" si="195"/>
        <v>99</v>
      </c>
      <c r="E995" s="13" t="str">
        <f t="shared" si="196"/>
        <v>00</v>
      </c>
      <c r="F995" s="14" t="str">
        <f t="shared" si="197"/>
        <v>00</v>
      </c>
      <c r="G995" s="18">
        <v>3391990000</v>
      </c>
      <c r="H995" s="15" t="s">
        <v>17</v>
      </c>
      <c r="I995" s="12" t="s">
        <v>13</v>
      </c>
      <c r="K995" t="str">
        <f t="shared" si="186"/>
        <v>3391990000</v>
      </c>
      <c r="L995" t="str">
        <f t="shared" si="187"/>
        <v>'3391990000'</v>
      </c>
      <c r="M995" t="str">
        <f t="shared" si="188"/>
        <v>'ELEMENTO GENÉRICO'</v>
      </c>
      <c r="N995" t="str">
        <f t="shared" si="189"/>
        <v>'S'</v>
      </c>
      <c r="O995">
        <f t="shared" si="190"/>
        <v>6</v>
      </c>
      <c r="P995" t="str">
        <f t="shared" si="191"/>
        <v>Insert into CONTA_RECEITA_DESPESA  (VERSION,ATIVO,DATE_CREATED,LAST_UPDATED,TIPO,CODIGO,DESCRICAO,ANALITICO,TAMANHO) values (0,'S',sysdate,sysdate,'D','3391990000','ELEMENTO GENÉRICO','S',6);</v>
      </c>
    </row>
    <row r="996" spans="1:16" ht="33" thickBot="1" x14ac:dyDescent="0.25">
      <c r="A996" s="11" t="str">
        <f t="shared" si="192"/>
        <v>3</v>
      </c>
      <c r="B996" s="12" t="str">
        <f t="shared" si="193"/>
        <v>3</v>
      </c>
      <c r="C996" s="13" t="str">
        <f t="shared" si="194"/>
        <v>92</v>
      </c>
      <c r="D996" s="13" t="str">
        <f t="shared" si="195"/>
        <v>00</v>
      </c>
      <c r="E996" s="13" t="str">
        <f t="shared" si="196"/>
        <v>00</v>
      </c>
      <c r="F996" s="14" t="str">
        <f t="shared" si="197"/>
        <v>00</v>
      </c>
      <c r="G996" s="18">
        <v>3392000000</v>
      </c>
      <c r="H996" s="15" t="s">
        <v>652</v>
      </c>
      <c r="I996" s="12" t="s">
        <v>10</v>
      </c>
      <c r="K996" t="str">
        <f t="shared" si="186"/>
        <v>3392000000</v>
      </c>
      <c r="L996" t="str">
        <f t="shared" si="187"/>
        <v>'3392000000'</v>
      </c>
      <c r="M996" t="str">
        <f t="shared" si="188"/>
        <v>'APLICAÇÃO DIRETA DE RECURSOS RECEBIDOS DE OUTROS ENTES DA FEDERAÇÃO DECORRENTES DE DELEGAÇÃO OU DESCENTRALIZAÇÃO'</v>
      </c>
      <c r="N996" t="str">
        <f t="shared" si="189"/>
        <v>'N'</v>
      </c>
      <c r="O996">
        <f t="shared" si="190"/>
        <v>4</v>
      </c>
      <c r="P996" t="str">
        <f t="shared" si="191"/>
        <v>Insert into CONTA_RECEITA_DESPESA  (VERSION,ATIVO,DATE_CREATED,LAST_UPDATED,TIPO,CODIGO,DESCRICAO,ANALITICO,TAMANHO) values (0,'S',sysdate,sysdate,'D','3392000000','APLICAÇÃO DIRETA DE RECURSOS RECEBIDOS DE OUTROS ENTES DA FEDERAÇÃO DECORRENTES DE DELEGAÇÃO OU DESCENTRALIZAÇÃO','N',4);</v>
      </c>
    </row>
    <row r="997" spans="1:16" ht="17" thickBot="1" x14ac:dyDescent="0.25">
      <c r="A997" s="11" t="str">
        <f t="shared" si="192"/>
        <v>3</v>
      </c>
      <c r="B997" s="12" t="str">
        <f t="shared" si="193"/>
        <v>3</v>
      </c>
      <c r="C997" s="13" t="str">
        <f t="shared" si="194"/>
        <v>92</v>
      </c>
      <c r="D997" s="13" t="str">
        <f t="shared" si="195"/>
        <v>14</v>
      </c>
      <c r="E997" s="13" t="str">
        <f t="shared" si="196"/>
        <v>00</v>
      </c>
      <c r="F997" s="14" t="str">
        <f t="shared" si="197"/>
        <v>00</v>
      </c>
      <c r="G997" s="20">
        <v>3392140000</v>
      </c>
      <c r="H997" s="21" t="s">
        <v>336</v>
      </c>
      <c r="I997" s="19" t="s">
        <v>13</v>
      </c>
      <c r="K997" t="str">
        <f t="shared" si="186"/>
        <v>3392140000</v>
      </c>
      <c r="L997" t="str">
        <f t="shared" si="187"/>
        <v>'3392140000'</v>
      </c>
      <c r="M997" t="str">
        <f t="shared" si="188"/>
        <v>'DIÁRIAS - CIVIL'</v>
      </c>
      <c r="N997" t="str">
        <f t="shared" si="189"/>
        <v>'S'</v>
      </c>
      <c r="O997">
        <f t="shared" si="190"/>
        <v>6</v>
      </c>
      <c r="P997" t="str">
        <f t="shared" si="191"/>
        <v>Insert into CONTA_RECEITA_DESPESA  (VERSION,ATIVO,DATE_CREATED,LAST_UPDATED,TIPO,CODIGO,DESCRICAO,ANALITICO,TAMANHO) values (0,'S',sysdate,sysdate,'D','3392140000','DIÁRIAS - CIVIL','S',6);</v>
      </c>
    </row>
    <row r="998" spans="1:16" ht="17" thickBot="1" x14ac:dyDescent="0.25">
      <c r="A998" s="11" t="str">
        <f t="shared" si="192"/>
        <v>3</v>
      </c>
      <c r="B998" s="12" t="str">
        <f t="shared" si="193"/>
        <v>3</v>
      </c>
      <c r="C998" s="13" t="str">
        <f t="shared" si="194"/>
        <v>92</v>
      </c>
      <c r="D998" s="13" t="str">
        <f t="shared" si="195"/>
        <v>18</v>
      </c>
      <c r="E998" s="13" t="str">
        <f t="shared" si="196"/>
        <v>00</v>
      </c>
      <c r="F998" s="14" t="str">
        <f t="shared" si="197"/>
        <v>00</v>
      </c>
      <c r="G998" s="20">
        <v>3392180000</v>
      </c>
      <c r="H998" s="21" t="s">
        <v>369</v>
      </c>
      <c r="I998" s="19" t="s">
        <v>13</v>
      </c>
      <c r="K998" t="str">
        <f t="shared" si="186"/>
        <v>3392180000</v>
      </c>
      <c r="L998" t="str">
        <f t="shared" si="187"/>
        <v>'3392180000'</v>
      </c>
      <c r="M998" t="str">
        <f t="shared" si="188"/>
        <v>'AUXÍLIO FINANCEIRO A ESTUDANTES'</v>
      </c>
      <c r="N998" t="str">
        <f t="shared" si="189"/>
        <v>'S'</v>
      </c>
      <c r="O998">
        <f t="shared" si="190"/>
        <v>6</v>
      </c>
      <c r="P998" t="str">
        <f t="shared" si="191"/>
        <v>Insert into CONTA_RECEITA_DESPESA  (VERSION,ATIVO,DATE_CREATED,LAST_UPDATED,TIPO,CODIGO,DESCRICAO,ANALITICO,TAMANHO) values (0,'S',sysdate,sysdate,'D','3392180000','AUXÍLIO FINANCEIRO A ESTUDANTES','S',6);</v>
      </c>
    </row>
    <row r="999" spans="1:16" ht="17" thickBot="1" x14ac:dyDescent="0.25">
      <c r="A999" s="11" t="str">
        <f t="shared" si="192"/>
        <v>3</v>
      </c>
      <c r="B999" s="12" t="str">
        <f t="shared" si="193"/>
        <v>3</v>
      </c>
      <c r="C999" s="13" t="str">
        <f t="shared" si="194"/>
        <v>92</v>
      </c>
      <c r="D999" s="13" t="str">
        <f t="shared" si="195"/>
        <v>20</v>
      </c>
      <c r="E999" s="13" t="str">
        <f t="shared" si="196"/>
        <v>00</v>
      </c>
      <c r="F999" s="14" t="str">
        <f t="shared" si="197"/>
        <v>00</v>
      </c>
      <c r="G999" s="20">
        <v>3392200000</v>
      </c>
      <c r="H999" s="21" t="s">
        <v>371</v>
      </c>
      <c r="I999" s="19" t="s">
        <v>13</v>
      </c>
      <c r="K999" t="str">
        <f t="shared" si="186"/>
        <v>3392200000</v>
      </c>
      <c r="L999" t="str">
        <f t="shared" si="187"/>
        <v>'3392200000'</v>
      </c>
      <c r="M999" t="str">
        <f t="shared" si="188"/>
        <v>'AUXÍLIO FINANCEIRO A PESQUISADORES'</v>
      </c>
      <c r="N999" t="str">
        <f t="shared" si="189"/>
        <v>'S'</v>
      </c>
      <c r="O999">
        <f t="shared" si="190"/>
        <v>6</v>
      </c>
      <c r="P999" t="str">
        <f t="shared" si="191"/>
        <v>Insert into CONTA_RECEITA_DESPESA  (VERSION,ATIVO,DATE_CREATED,LAST_UPDATED,TIPO,CODIGO,DESCRICAO,ANALITICO,TAMANHO) values (0,'S',sysdate,sysdate,'D','3392200000','AUXÍLIO FINANCEIRO A PESQUISADORES','S',6);</v>
      </c>
    </row>
    <row r="1000" spans="1:16" ht="17" thickBot="1" x14ac:dyDescent="0.25">
      <c r="A1000" s="11" t="str">
        <f t="shared" si="192"/>
        <v>3</v>
      </c>
      <c r="B1000" s="12" t="str">
        <f t="shared" si="193"/>
        <v>3</v>
      </c>
      <c r="C1000" s="13" t="str">
        <f t="shared" si="194"/>
        <v>92</v>
      </c>
      <c r="D1000" s="13" t="str">
        <f t="shared" si="195"/>
        <v>30</v>
      </c>
      <c r="E1000" s="13" t="str">
        <f t="shared" si="196"/>
        <v>00</v>
      </c>
      <c r="F1000" s="14" t="str">
        <f t="shared" si="197"/>
        <v>00</v>
      </c>
      <c r="G1000" s="18">
        <v>3392300000</v>
      </c>
      <c r="H1000" s="15" t="s">
        <v>337</v>
      </c>
      <c r="I1000" s="12" t="s">
        <v>10</v>
      </c>
      <c r="K1000" t="str">
        <f t="shared" si="186"/>
        <v>3392300000</v>
      </c>
      <c r="L1000" t="str">
        <f t="shared" si="187"/>
        <v>'3392300000'</v>
      </c>
      <c r="M1000" t="str">
        <f t="shared" si="188"/>
        <v>'MATERIAL DE CONSUMO'</v>
      </c>
      <c r="N1000" t="str">
        <f t="shared" si="189"/>
        <v>'N'</v>
      </c>
      <c r="O1000">
        <f t="shared" si="190"/>
        <v>6</v>
      </c>
      <c r="P1000" t="str">
        <f t="shared" si="191"/>
        <v>Insert into CONTA_RECEITA_DESPESA  (VERSION,ATIVO,DATE_CREATED,LAST_UPDATED,TIPO,CODIGO,DESCRICAO,ANALITICO,TAMANHO) values (0,'S',sysdate,sysdate,'D','3392300000','MATERIAL DE CONSUMO','N',6);</v>
      </c>
    </row>
    <row r="1001" spans="1:16" ht="17" thickBot="1" x14ac:dyDescent="0.25">
      <c r="A1001" s="11" t="str">
        <f t="shared" si="192"/>
        <v>3</v>
      </c>
      <c r="B1001" s="12" t="str">
        <f t="shared" si="193"/>
        <v>3</v>
      </c>
      <c r="C1001" s="13" t="str">
        <f t="shared" si="194"/>
        <v>92</v>
      </c>
      <c r="D1001" s="13" t="str">
        <f t="shared" si="195"/>
        <v>30</v>
      </c>
      <c r="E1001" s="13" t="str">
        <f t="shared" si="196"/>
        <v>01</v>
      </c>
      <c r="F1001" s="14" t="str">
        <f t="shared" si="197"/>
        <v>00</v>
      </c>
      <c r="G1001" s="18">
        <v>3392300100</v>
      </c>
      <c r="H1001" s="15" t="s">
        <v>653</v>
      </c>
      <c r="I1001" s="12" t="s">
        <v>13</v>
      </c>
      <c r="K1001" t="str">
        <f t="shared" si="186"/>
        <v>3392300100</v>
      </c>
      <c r="L1001" t="str">
        <f t="shared" si="187"/>
        <v>'3392300100'</v>
      </c>
      <c r="M1001" t="str">
        <f t="shared" si="188"/>
        <v>'COMBUSTÍVEIS AUTOMOTIVOS '</v>
      </c>
      <c r="N1001" t="str">
        <f t="shared" si="189"/>
        <v>'S'</v>
      </c>
      <c r="O1001">
        <f t="shared" si="190"/>
        <v>8</v>
      </c>
      <c r="P1001" t="str">
        <f t="shared" si="191"/>
        <v>Insert into CONTA_RECEITA_DESPESA  (VERSION,ATIVO,DATE_CREATED,LAST_UPDATED,TIPO,CODIGO,DESCRICAO,ANALITICO,TAMANHO) values (0,'S',sysdate,sysdate,'D','3392300100','COMBUSTÍVEIS AUTOMOTIVOS ','S',8);</v>
      </c>
    </row>
    <row r="1002" spans="1:16" ht="17" thickBot="1" x14ac:dyDescent="0.25">
      <c r="A1002" s="11" t="str">
        <f t="shared" si="192"/>
        <v>3</v>
      </c>
      <c r="B1002" s="12" t="str">
        <f t="shared" si="193"/>
        <v>3</v>
      </c>
      <c r="C1002" s="13" t="str">
        <f t="shared" si="194"/>
        <v>92</v>
      </c>
      <c r="D1002" s="13" t="str">
        <f t="shared" si="195"/>
        <v>30</v>
      </c>
      <c r="E1002" s="13" t="str">
        <f t="shared" si="196"/>
        <v>02</v>
      </c>
      <c r="F1002" s="14" t="str">
        <f t="shared" si="197"/>
        <v>00</v>
      </c>
      <c r="G1002" s="18">
        <v>3392300200</v>
      </c>
      <c r="H1002" s="15" t="s">
        <v>654</v>
      </c>
      <c r="I1002" s="12" t="s">
        <v>13</v>
      </c>
      <c r="K1002" t="str">
        <f t="shared" si="186"/>
        <v>3392300200</v>
      </c>
      <c r="L1002" t="str">
        <f t="shared" si="187"/>
        <v>'3392300200'</v>
      </c>
      <c r="M1002" t="str">
        <f t="shared" si="188"/>
        <v>'LUBRIFICANTES AUTOMOTIVOS'</v>
      </c>
      <c r="N1002" t="str">
        <f t="shared" si="189"/>
        <v>'S'</v>
      </c>
      <c r="O1002">
        <f t="shared" si="190"/>
        <v>8</v>
      </c>
      <c r="P1002" t="str">
        <f t="shared" si="191"/>
        <v>Insert into CONTA_RECEITA_DESPESA  (VERSION,ATIVO,DATE_CREATED,LAST_UPDATED,TIPO,CODIGO,DESCRICAO,ANALITICO,TAMANHO) values (0,'S',sysdate,sysdate,'D','3392300200','LUBRIFICANTES AUTOMOTIVOS','S',8);</v>
      </c>
    </row>
    <row r="1003" spans="1:16" ht="17" thickBot="1" x14ac:dyDescent="0.25">
      <c r="A1003" s="11" t="str">
        <f t="shared" si="192"/>
        <v>3</v>
      </c>
      <c r="B1003" s="12" t="str">
        <f t="shared" si="193"/>
        <v>3</v>
      </c>
      <c r="C1003" s="13" t="str">
        <f t="shared" si="194"/>
        <v>92</v>
      </c>
      <c r="D1003" s="13" t="str">
        <f t="shared" si="195"/>
        <v>30</v>
      </c>
      <c r="E1003" s="13" t="str">
        <f t="shared" si="196"/>
        <v>03</v>
      </c>
      <c r="F1003" s="14" t="str">
        <f t="shared" si="197"/>
        <v>00</v>
      </c>
      <c r="G1003" s="18">
        <v>3392300300</v>
      </c>
      <c r="H1003" s="15" t="s">
        <v>378</v>
      </c>
      <c r="I1003" s="12" t="s">
        <v>13</v>
      </c>
      <c r="K1003" t="str">
        <f t="shared" si="186"/>
        <v>3392300300</v>
      </c>
      <c r="L1003" t="str">
        <f t="shared" si="187"/>
        <v>'3392300300'</v>
      </c>
      <c r="M1003" t="str">
        <f t="shared" si="188"/>
        <v>'COMBUSTÍVEIS E LUBRIFICANTES PARA OUTRAS FINALIDADES '</v>
      </c>
      <c r="N1003" t="str">
        <f t="shared" si="189"/>
        <v>'S'</v>
      </c>
      <c r="O1003">
        <f t="shared" si="190"/>
        <v>8</v>
      </c>
      <c r="P1003" t="str">
        <f t="shared" si="191"/>
        <v>Insert into CONTA_RECEITA_DESPESA  (VERSION,ATIVO,DATE_CREATED,LAST_UPDATED,TIPO,CODIGO,DESCRICAO,ANALITICO,TAMANHO) values (0,'S',sysdate,sysdate,'D','3392300300','COMBUSTÍVEIS E LUBRIFICANTES PARA OUTRAS FINALIDADES ','S',8);</v>
      </c>
    </row>
    <row r="1004" spans="1:16" ht="17" thickBot="1" x14ac:dyDescent="0.25">
      <c r="A1004" s="11" t="str">
        <f t="shared" si="192"/>
        <v>3</v>
      </c>
      <c r="B1004" s="12" t="str">
        <f t="shared" si="193"/>
        <v>3</v>
      </c>
      <c r="C1004" s="13" t="str">
        <f t="shared" si="194"/>
        <v>92</v>
      </c>
      <c r="D1004" s="13" t="str">
        <f t="shared" si="195"/>
        <v>30</v>
      </c>
      <c r="E1004" s="13" t="str">
        <f t="shared" si="196"/>
        <v>04</v>
      </c>
      <c r="F1004" s="14" t="str">
        <f t="shared" si="197"/>
        <v>00</v>
      </c>
      <c r="G1004" s="18">
        <v>3392300400</v>
      </c>
      <c r="H1004" s="15" t="s">
        <v>655</v>
      </c>
      <c r="I1004" s="12" t="s">
        <v>13</v>
      </c>
      <c r="K1004" t="str">
        <f t="shared" si="186"/>
        <v>3392300400</v>
      </c>
      <c r="L1004" t="str">
        <f t="shared" si="187"/>
        <v>'3392300400'</v>
      </c>
      <c r="M1004" t="str">
        <f t="shared" si="188"/>
        <v>' GÁS ENGARRAFADO '</v>
      </c>
      <c r="N1004" t="str">
        <f t="shared" si="189"/>
        <v>'S'</v>
      </c>
      <c r="O1004">
        <f t="shared" si="190"/>
        <v>8</v>
      </c>
      <c r="P1004" t="str">
        <f t="shared" si="191"/>
        <v>Insert into CONTA_RECEITA_DESPESA  (VERSION,ATIVO,DATE_CREATED,LAST_UPDATED,TIPO,CODIGO,DESCRICAO,ANALITICO,TAMANHO) values (0,'S',sysdate,sysdate,'D','3392300400',' GÁS ENGARRAFADO ','S',8);</v>
      </c>
    </row>
    <row r="1005" spans="1:16" ht="17" thickBot="1" x14ac:dyDescent="0.25">
      <c r="A1005" s="11" t="str">
        <f t="shared" si="192"/>
        <v>3</v>
      </c>
      <c r="B1005" s="12" t="str">
        <f t="shared" si="193"/>
        <v>3</v>
      </c>
      <c r="C1005" s="13" t="str">
        <f t="shared" si="194"/>
        <v>92</v>
      </c>
      <c r="D1005" s="13" t="str">
        <f t="shared" si="195"/>
        <v>30</v>
      </c>
      <c r="E1005" s="13" t="str">
        <f t="shared" si="196"/>
        <v>05</v>
      </c>
      <c r="F1005" s="14" t="str">
        <f t="shared" si="197"/>
        <v>00</v>
      </c>
      <c r="G1005" s="18">
        <v>3392300500</v>
      </c>
      <c r="H1005" s="15" t="s">
        <v>380</v>
      </c>
      <c r="I1005" s="12" t="s">
        <v>13</v>
      </c>
      <c r="K1005" t="str">
        <f t="shared" si="186"/>
        <v>3392300500</v>
      </c>
      <c r="L1005" t="str">
        <f t="shared" si="187"/>
        <v>'3392300500'</v>
      </c>
      <c r="M1005" t="str">
        <f t="shared" si="188"/>
        <v>'EXPLOSIVOS E MUNIÇÕES '</v>
      </c>
      <c r="N1005" t="str">
        <f t="shared" si="189"/>
        <v>'S'</v>
      </c>
      <c r="O1005">
        <f t="shared" si="190"/>
        <v>8</v>
      </c>
      <c r="P1005" t="str">
        <f t="shared" si="191"/>
        <v>Insert into CONTA_RECEITA_DESPESA  (VERSION,ATIVO,DATE_CREATED,LAST_UPDATED,TIPO,CODIGO,DESCRICAO,ANALITICO,TAMANHO) values (0,'S',sysdate,sysdate,'D','3392300500','EXPLOSIVOS E MUNIÇÕES ','S',8);</v>
      </c>
    </row>
    <row r="1006" spans="1:16" ht="17" thickBot="1" x14ac:dyDescent="0.25">
      <c r="A1006" s="11" t="str">
        <f t="shared" si="192"/>
        <v>3</v>
      </c>
      <c r="B1006" s="12" t="str">
        <f t="shared" si="193"/>
        <v>3</v>
      </c>
      <c r="C1006" s="13" t="str">
        <f t="shared" si="194"/>
        <v>92</v>
      </c>
      <c r="D1006" s="13" t="str">
        <f t="shared" si="195"/>
        <v>30</v>
      </c>
      <c r="E1006" s="13" t="str">
        <f t="shared" si="196"/>
        <v>06</v>
      </c>
      <c r="F1006" s="14" t="str">
        <f t="shared" si="197"/>
        <v>00</v>
      </c>
      <c r="G1006" s="18">
        <v>3392300600</v>
      </c>
      <c r="H1006" s="15" t="s">
        <v>381</v>
      </c>
      <c r="I1006" s="12" t="s">
        <v>13</v>
      </c>
      <c r="K1006" t="str">
        <f t="shared" si="186"/>
        <v>3392300600</v>
      </c>
      <c r="L1006" t="str">
        <f t="shared" si="187"/>
        <v>'3392300600'</v>
      </c>
      <c r="M1006" t="str">
        <f t="shared" si="188"/>
        <v>'ALIMENTOS PARA ANIMAIS'</v>
      </c>
      <c r="N1006" t="str">
        <f t="shared" si="189"/>
        <v>'S'</v>
      </c>
      <c r="O1006">
        <f t="shared" si="190"/>
        <v>8</v>
      </c>
      <c r="P1006" t="str">
        <f t="shared" si="191"/>
        <v>Insert into CONTA_RECEITA_DESPESA  (VERSION,ATIVO,DATE_CREATED,LAST_UPDATED,TIPO,CODIGO,DESCRICAO,ANALITICO,TAMANHO) values (0,'S',sysdate,sysdate,'D','3392300600','ALIMENTOS PARA ANIMAIS','S',8);</v>
      </c>
    </row>
    <row r="1007" spans="1:16" ht="17" thickBot="1" x14ac:dyDescent="0.25">
      <c r="A1007" s="11" t="str">
        <f t="shared" si="192"/>
        <v>3</v>
      </c>
      <c r="B1007" s="12" t="str">
        <f t="shared" si="193"/>
        <v>3</v>
      </c>
      <c r="C1007" s="13" t="str">
        <f t="shared" si="194"/>
        <v>92</v>
      </c>
      <c r="D1007" s="13" t="str">
        <f t="shared" si="195"/>
        <v>30</v>
      </c>
      <c r="E1007" s="13" t="str">
        <f t="shared" si="196"/>
        <v>07</v>
      </c>
      <c r="F1007" s="14" t="str">
        <f t="shared" si="197"/>
        <v>00</v>
      </c>
      <c r="G1007" s="18">
        <v>3392300700</v>
      </c>
      <c r="H1007" s="15" t="s">
        <v>656</v>
      </c>
      <c r="I1007" s="12" t="s">
        <v>13</v>
      </c>
      <c r="K1007" t="str">
        <f t="shared" si="186"/>
        <v>3392300700</v>
      </c>
      <c r="L1007" t="str">
        <f t="shared" si="187"/>
        <v>'3392300700'</v>
      </c>
      <c r="M1007" t="str">
        <f t="shared" si="188"/>
        <v>' GÊNEROS DE ALIMENTAÇÃO'</v>
      </c>
      <c r="N1007" t="str">
        <f t="shared" si="189"/>
        <v>'S'</v>
      </c>
      <c r="O1007">
        <f t="shared" si="190"/>
        <v>8</v>
      </c>
      <c r="P1007" t="str">
        <f t="shared" si="191"/>
        <v>Insert into CONTA_RECEITA_DESPESA  (VERSION,ATIVO,DATE_CREATED,LAST_UPDATED,TIPO,CODIGO,DESCRICAO,ANALITICO,TAMANHO) values (0,'S',sysdate,sysdate,'D','3392300700',' GÊNEROS DE ALIMENTAÇÃO','S',8);</v>
      </c>
    </row>
    <row r="1008" spans="1:16" ht="17" thickBot="1" x14ac:dyDescent="0.25">
      <c r="A1008" s="11" t="str">
        <f t="shared" si="192"/>
        <v>3</v>
      </c>
      <c r="B1008" s="12" t="str">
        <f t="shared" si="193"/>
        <v>3</v>
      </c>
      <c r="C1008" s="13" t="str">
        <f t="shared" si="194"/>
        <v>92</v>
      </c>
      <c r="D1008" s="13" t="str">
        <f t="shared" si="195"/>
        <v>30</v>
      </c>
      <c r="E1008" s="13" t="str">
        <f t="shared" si="196"/>
        <v>08</v>
      </c>
      <c r="F1008" s="14" t="str">
        <f t="shared" si="197"/>
        <v>00</v>
      </c>
      <c r="G1008" s="18">
        <v>3392300800</v>
      </c>
      <c r="H1008" s="15" t="s">
        <v>657</v>
      </c>
      <c r="I1008" s="12" t="s">
        <v>13</v>
      </c>
      <c r="K1008" t="str">
        <f t="shared" si="186"/>
        <v>3392300800</v>
      </c>
      <c r="L1008" t="str">
        <f t="shared" si="187"/>
        <v>'3392300800'</v>
      </c>
      <c r="M1008" t="str">
        <f t="shared" si="188"/>
        <v>' ANIMAIS PARA PESQUISA E ABATE'</v>
      </c>
      <c r="N1008" t="str">
        <f t="shared" si="189"/>
        <v>'S'</v>
      </c>
      <c r="O1008">
        <f t="shared" si="190"/>
        <v>8</v>
      </c>
      <c r="P1008" t="str">
        <f t="shared" si="191"/>
        <v>Insert into CONTA_RECEITA_DESPESA  (VERSION,ATIVO,DATE_CREATED,LAST_UPDATED,TIPO,CODIGO,DESCRICAO,ANALITICO,TAMANHO) values (0,'S',sysdate,sysdate,'D','3392300800',' ANIMAIS PARA PESQUISA E ABATE','S',8);</v>
      </c>
    </row>
    <row r="1009" spans="1:16" ht="17" thickBot="1" x14ac:dyDescent="0.25">
      <c r="A1009" s="11" t="str">
        <f t="shared" si="192"/>
        <v>3</v>
      </c>
      <c r="B1009" s="12" t="str">
        <f t="shared" si="193"/>
        <v>3</v>
      </c>
      <c r="C1009" s="13" t="str">
        <f t="shared" si="194"/>
        <v>92</v>
      </c>
      <c r="D1009" s="13" t="str">
        <f t="shared" si="195"/>
        <v>30</v>
      </c>
      <c r="E1009" s="13" t="str">
        <f t="shared" si="196"/>
        <v>09</v>
      </c>
      <c r="F1009" s="14" t="str">
        <f t="shared" si="197"/>
        <v>00</v>
      </c>
      <c r="G1009" s="18">
        <v>3392300900</v>
      </c>
      <c r="H1009" s="15" t="s">
        <v>658</v>
      </c>
      <c r="I1009" s="12" t="s">
        <v>13</v>
      </c>
      <c r="K1009" t="str">
        <f t="shared" si="186"/>
        <v>3392300900</v>
      </c>
      <c r="L1009" t="str">
        <f t="shared" si="187"/>
        <v>'3392300900'</v>
      </c>
      <c r="M1009" t="str">
        <f t="shared" si="188"/>
        <v>' MEDICAMENTOS'</v>
      </c>
      <c r="N1009" t="str">
        <f t="shared" si="189"/>
        <v>'S'</v>
      </c>
      <c r="O1009">
        <f t="shared" si="190"/>
        <v>8</v>
      </c>
      <c r="P1009" t="str">
        <f t="shared" si="191"/>
        <v>Insert into CONTA_RECEITA_DESPESA  (VERSION,ATIVO,DATE_CREATED,LAST_UPDATED,TIPO,CODIGO,DESCRICAO,ANALITICO,TAMANHO) values (0,'S',sysdate,sysdate,'D','3392300900',' MEDICAMENTOS','S',8);</v>
      </c>
    </row>
    <row r="1010" spans="1:16" ht="17" thickBot="1" x14ac:dyDescent="0.25">
      <c r="A1010" s="11" t="str">
        <f t="shared" si="192"/>
        <v>3</v>
      </c>
      <c r="B1010" s="12" t="str">
        <f t="shared" si="193"/>
        <v>3</v>
      </c>
      <c r="C1010" s="13" t="str">
        <f t="shared" si="194"/>
        <v>92</v>
      </c>
      <c r="D1010" s="13" t="str">
        <f t="shared" si="195"/>
        <v>30</v>
      </c>
      <c r="E1010" s="13" t="str">
        <f t="shared" si="196"/>
        <v>10</v>
      </c>
      <c r="F1010" s="14" t="str">
        <f t="shared" si="197"/>
        <v>00</v>
      </c>
      <c r="G1010" s="18">
        <v>3392301000</v>
      </c>
      <c r="H1010" s="15" t="s">
        <v>659</v>
      </c>
      <c r="I1010" s="12" t="s">
        <v>13</v>
      </c>
      <c r="K1010" t="str">
        <f t="shared" si="186"/>
        <v>3392301000</v>
      </c>
      <c r="L1010" t="str">
        <f t="shared" si="187"/>
        <v>'3392301000'</v>
      </c>
      <c r="M1010" t="str">
        <f t="shared" si="188"/>
        <v>' MATERIAL ODONTOLÓGICO'</v>
      </c>
      <c r="N1010" t="str">
        <f t="shared" si="189"/>
        <v>'S'</v>
      </c>
      <c r="O1010">
        <f t="shared" si="190"/>
        <v>8</v>
      </c>
      <c r="P1010" t="str">
        <f t="shared" si="191"/>
        <v>Insert into CONTA_RECEITA_DESPESA  (VERSION,ATIVO,DATE_CREATED,LAST_UPDATED,TIPO,CODIGO,DESCRICAO,ANALITICO,TAMANHO) values (0,'S',sysdate,sysdate,'D','3392301000',' MATERIAL ODONTOLÓGICO','S',8);</v>
      </c>
    </row>
    <row r="1011" spans="1:16" ht="17" thickBot="1" x14ac:dyDescent="0.25">
      <c r="A1011" s="11" t="str">
        <f t="shared" si="192"/>
        <v>3</v>
      </c>
      <c r="B1011" s="12" t="str">
        <f t="shared" si="193"/>
        <v>3</v>
      </c>
      <c r="C1011" s="13" t="str">
        <f t="shared" si="194"/>
        <v>92</v>
      </c>
      <c r="D1011" s="13" t="str">
        <f t="shared" si="195"/>
        <v>30</v>
      </c>
      <c r="E1011" s="13" t="str">
        <f t="shared" si="196"/>
        <v>11</v>
      </c>
      <c r="F1011" s="14" t="str">
        <f t="shared" si="197"/>
        <v>00</v>
      </c>
      <c r="G1011" s="18">
        <v>3392301100</v>
      </c>
      <c r="H1011" s="15" t="s">
        <v>660</v>
      </c>
      <c r="I1011" s="12" t="s">
        <v>13</v>
      </c>
      <c r="K1011" t="str">
        <f t="shared" si="186"/>
        <v>3392301100</v>
      </c>
      <c r="L1011" t="str">
        <f t="shared" si="187"/>
        <v>'3392301100'</v>
      </c>
      <c r="M1011" t="str">
        <f t="shared" si="188"/>
        <v>'MATERIAL QUÍMICO'</v>
      </c>
      <c r="N1011" t="str">
        <f t="shared" si="189"/>
        <v>'S'</v>
      </c>
      <c r="O1011">
        <f t="shared" si="190"/>
        <v>8</v>
      </c>
      <c r="P1011" t="str">
        <f t="shared" si="191"/>
        <v>Insert into CONTA_RECEITA_DESPESA  (VERSION,ATIVO,DATE_CREATED,LAST_UPDATED,TIPO,CODIGO,DESCRICAO,ANALITICO,TAMANHO) values (0,'S',sysdate,sysdate,'D','3392301100','MATERIAL QUÍMICO','S',8);</v>
      </c>
    </row>
    <row r="1012" spans="1:16" ht="17" thickBot="1" x14ac:dyDescent="0.25">
      <c r="A1012" s="11" t="str">
        <f t="shared" si="192"/>
        <v>3</v>
      </c>
      <c r="B1012" s="12" t="str">
        <f t="shared" si="193"/>
        <v>3</v>
      </c>
      <c r="C1012" s="13" t="str">
        <f t="shared" si="194"/>
        <v>92</v>
      </c>
      <c r="D1012" s="13" t="str">
        <f t="shared" si="195"/>
        <v>30</v>
      </c>
      <c r="E1012" s="13" t="str">
        <f t="shared" si="196"/>
        <v>12</v>
      </c>
      <c r="F1012" s="14" t="str">
        <f t="shared" si="197"/>
        <v>00</v>
      </c>
      <c r="G1012" s="18">
        <v>3392301200</v>
      </c>
      <c r="H1012" s="15" t="s">
        <v>387</v>
      </c>
      <c r="I1012" s="12" t="s">
        <v>13</v>
      </c>
      <c r="K1012" t="str">
        <f t="shared" si="186"/>
        <v>3392301200</v>
      </c>
      <c r="L1012" t="str">
        <f t="shared" si="187"/>
        <v>'3392301200'</v>
      </c>
      <c r="M1012" t="str">
        <f t="shared" si="188"/>
        <v>' MATERIAL DE COUDELARIA OU DE USO ZOOTÉCNICO '</v>
      </c>
      <c r="N1012" t="str">
        <f t="shared" si="189"/>
        <v>'S'</v>
      </c>
      <c r="O1012">
        <f t="shared" si="190"/>
        <v>8</v>
      </c>
      <c r="P1012" t="str">
        <f t="shared" si="191"/>
        <v>Insert into CONTA_RECEITA_DESPESA  (VERSION,ATIVO,DATE_CREATED,LAST_UPDATED,TIPO,CODIGO,DESCRICAO,ANALITICO,TAMANHO) values (0,'S',sysdate,sysdate,'D','3392301200',' MATERIAL DE COUDELARIA OU DE USO ZOOTÉCNICO ','S',8);</v>
      </c>
    </row>
    <row r="1013" spans="1:16" ht="17" thickBot="1" x14ac:dyDescent="0.25">
      <c r="A1013" s="11" t="str">
        <f t="shared" si="192"/>
        <v>3</v>
      </c>
      <c r="B1013" s="12" t="str">
        <f t="shared" si="193"/>
        <v>3</v>
      </c>
      <c r="C1013" s="13" t="str">
        <f t="shared" si="194"/>
        <v>92</v>
      </c>
      <c r="D1013" s="13" t="str">
        <f t="shared" si="195"/>
        <v>30</v>
      </c>
      <c r="E1013" s="13" t="str">
        <f t="shared" si="196"/>
        <v>13</v>
      </c>
      <c r="F1013" s="14" t="str">
        <f t="shared" si="197"/>
        <v>00</v>
      </c>
      <c r="G1013" s="18">
        <v>3392301300</v>
      </c>
      <c r="H1013" s="15" t="s">
        <v>388</v>
      </c>
      <c r="I1013" s="12" t="s">
        <v>13</v>
      </c>
      <c r="K1013" t="str">
        <f t="shared" si="186"/>
        <v>3392301300</v>
      </c>
      <c r="L1013" t="str">
        <f t="shared" si="187"/>
        <v>'3392301300'</v>
      </c>
      <c r="M1013" t="str">
        <f t="shared" si="188"/>
        <v>' MATERIAL DE CAÇA E PESCA '</v>
      </c>
      <c r="N1013" t="str">
        <f t="shared" si="189"/>
        <v>'S'</v>
      </c>
      <c r="O1013">
        <f t="shared" si="190"/>
        <v>8</v>
      </c>
      <c r="P1013" t="str">
        <f t="shared" si="191"/>
        <v>Insert into CONTA_RECEITA_DESPESA  (VERSION,ATIVO,DATE_CREATED,LAST_UPDATED,TIPO,CODIGO,DESCRICAO,ANALITICO,TAMANHO) values (0,'S',sysdate,sysdate,'D','3392301300',' MATERIAL DE CAÇA E PESCA ','S',8);</v>
      </c>
    </row>
    <row r="1014" spans="1:16" ht="17" thickBot="1" x14ac:dyDescent="0.25">
      <c r="A1014" s="11" t="str">
        <f t="shared" si="192"/>
        <v>3</v>
      </c>
      <c r="B1014" s="12" t="str">
        <f t="shared" si="193"/>
        <v>3</v>
      </c>
      <c r="C1014" s="13" t="str">
        <f t="shared" si="194"/>
        <v>92</v>
      </c>
      <c r="D1014" s="13" t="str">
        <f t="shared" si="195"/>
        <v>30</v>
      </c>
      <c r="E1014" s="13" t="str">
        <f t="shared" si="196"/>
        <v>14</v>
      </c>
      <c r="F1014" s="14" t="str">
        <f t="shared" si="197"/>
        <v>00</v>
      </c>
      <c r="G1014" s="18">
        <v>3392301400</v>
      </c>
      <c r="H1014" s="15" t="s">
        <v>389</v>
      </c>
      <c r="I1014" s="12" t="s">
        <v>13</v>
      </c>
      <c r="K1014" t="str">
        <f t="shared" si="186"/>
        <v>3392301400</v>
      </c>
      <c r="L1014" t="str">
        <f t="shared" si="187"/>
        <v>'3392301400'</v>
      </c>
      <c r="M1014" t="str">
        <f t="shared" si="188"/>
        <v>'MATERIAL EDUCATIVO E ESPORTIVO'</v>
      </c>
      <c r="N1014" t="str">
        <f t="shared" si="189"/>
        <v>'S'</v>
      </c>
      <c r="O1014">
        <f t="shared" si="190"/>
        <v>8</v>
      </c>
      <c r="P1014" t="str">
        <f t="shared" si="191"/>
        <v>Insert into CONTA_RECEITA_DESPESA  (VERSION,ATIVO,DATE_CREATED,LAST_UPDATED,TIPO,CODIGO,DESCRICAO,ANALITICO,TAMANHO) values (0,'S',sysdate,sysdate,'D','3392301400','MATERIAL EDUCATIVO E ESPORTIVO','S',8);</v>
      </c>
    </row>
    <row r="1015" spans="1:16" ht="17" thickBot="1" x14ac:dyDescent="0.25">
      <c r="A1015" s="11" t="str">
        <f t="shared" si="192"/>
        <v>3</v>
      </c>
      <c r="B1015" s="12" t="str">
        <f t="shared" si="193"/>
        <v>3</v>
      </c>
      <c r="C1015" s="13" t="str">
        <f t="shared" si="194"/>
        <v>92</v>
      </c>
      <c r="D1015" s="13" t="str">
        <f t="shared" si="195"/>
        <v>30</v>
      </c>
      <c r="E1015" s="13" t="str">
        <f t="shared" si="196"/>
        <v>15</v>
      </c>
      <c r="F1015" s="14" t="str">
        <f t="shared" si="197"/>
        <v>00</v>
      </c>
      <c r="G1015" s="18">
        <v>3392301500</v>
      </c>
      <c r="H1015" s="15" t="s">
        <v>390</v>
      </c>
      <c r="I1015" s="12" t="s">
        <v>13</v>
      </c>
      <c r="K1015" t="str">
        <f t="shared" si="186"/>
        <v>3392301500</v>
      </c>
      <c r="L1015" t="str">
        <f t="shared" si="187"/>
        <v>'3392301500'</v>
      </c>
      <c r="M1015" t="str">
        <f t="shared" si="188"/>
        <v>' MATERIAL PARA FESTIVIDADES E HOMENAGENS'</v>
      </c>
      <c r="N1015" t="str">
        <f t="shared" si="189"/>
        <v>'S'</v>
      </c>
      <c r="O1015">
        <f t="shared" si="190"/>
        <v>8</v>
      </c>
      <c r="P1015" t="str">
        <f t="shared" si="191"/>
        <v>Insert into CONTA_RECEITA_DESPESA  (VERSION,ATIVO,DATE_CREATED,LAST_UPDATED,TIPO,CODIGO,DESCRICAO,ANALITICO,TAMANHO) values (0,'S',sysdate,sysdate,'D','3392301500',' MATERIAL PARA FESTIVIDADES E HOMENAGENS','S',8);</v>
      </c>
    </row>
    <row r="1016" spans="1:16" ht="17" thickBot="1" x14ac:dyDescent="0.25">
      <c r="A1016" s="11" t="str">
        <f t="shared" si="192"/>
        <v>3</v>
      </c>
      <c r="B1016" s="12" t="str">
        <f t="shared" si="193"/>
        <v>3</v>
      </c>
      <c r="C1016" s="13" t="str">
        <f t="shared" si="194"/>
        <v>92</v>
      </c>
      <c r="D1016" s="13" t="str">
        <f t="shared" si="195"/>
        <v>30</v>
      </c>
      <c r="E1016" s="13" t="str">
        <f t="shared" si="196"/>
        <v>16</v>
      </c>
      <c r="F1016" s="14" t="str">
        <f t="shared" si="197"/>
        <v>00</v>
      </c>
      <c r="G1016" s="18">
        <v>3392301600</v>
      </c>
      <c r="H1016" s="15" t="s">
        <v>391</v>
      </c>
      <c r="I1016" s="12" t="s">
        <v>13</v>
      </c>
      <c r="K1016" t="str">
        <f t="shared" si="186"/>
        <v>3392301600</v>
      </c>
      <c r="L1016" t="str">
        <f t="shared" si="187"/>
        <v>'3392301600'</v>
      </c>
      <c r="M1016" t="str">
        <f t="shared" si="188"/>
        <v>' MATERIAL DE EXPEDIENTE'</v>
      </c>
      <c r="N1016" t="str">
        <f t="shared" si="189"/>
        <v>'S'</v>
      </c>
      <c r="O1016">
        <f t="shared" si="190"/>
        <v>8</v>
      </c>
      <c r="P1016" t="str">
        <f t="shared" si="191"/>
        <v>Insert into CONTA_RECEITA_DESPESA  (VERSION,ATIVO,DATE_CREATED,LAST_UPDATED,TIPO,CODIGO,DESCRICAO,ANALITICO,TAMANHO) values (0,'S',sysdate,sysdate,'D','3392301600',' MATERIAL DE EXPEDIENTE','S',8);</v>
      </c>
    </row>
    <row r="1017" spans="1:16" ht="17" thickBot="1" x14ac:dyDescent="0.25">
      <c r="A1017" s="11" t="str">
        <f t="shared" si="192"/>
        <v>3</v>
      </c>
      <c r="B1017" s="12" t="str">
        <f t="shared" si="193"/>
        <v>3</v>
      </c>
      <c r="C1017" s="13" t="str">
        <f t="shared" si="194"/>
        <v>92</v>
      </c>
      <c r="D1017" s="13" t="str">
        <f t="shared" si="195"/>
        <v>30</v>
      </c>
      <c r="E1017" s="13" t="str">
        <f t="shared" si="196"/>
        <v>17</v>
      </c>
      <c r="F1017" s="14" t="str">
        <f t="shared" si="197"/>
        <v>00</v>
      </c>
      <c r="G1017" s="18">
        <v>3392301700</v>
      </c>
      <c r="H1017" s="15" t="s">
        <v>661</v>
      </c>
      <c r="I1017" s="12" t="s">
        <v>13</v>
      </c>
      <c r="K1017" t="str">
        <f t="shared" si="186"/>
        <v>3392301700</v>
      </c>
      <c r="L1017" t="str">
        <f t="shared" si="187"/>
        <v>'3392301700'</v>
      </c>
      <c r="M1017" t="str">
        <f t="shared" si="188"/>
        <v>' MATERIAL DE PROCESSAMENTO DE DADOS'</v>
      </c>
      <c r="N1017" t="str">
        <f t="shared" si="189"/>
        <v>'S'</v>
      </c>
      <c r="O1017">
        <f t="shared" si="190"/>
        <v>8</v>
      </c>
      <c r="P1017" t="str">
        <f t="shared" si="191"/>
        <v>Insert into CONTA_RECEITA_DESPESA  (VERSION,ATIVO,DATE_CREATED,LAST_UPDATED,TIPO,CODIGO,DESCRICAO,ANALITICO,TAMANHO) values (0,'S',sysdate,sysdate,'D','3392301700',' MATERIAL DE PROCESSAMENTO DE DADOS','S',8);</v>
      </c>
    </row>
    <row r="1018" spans="1:16" ht="17" thickBot="1" x14ac:dyDescent="0.25">
      <c r="A1018" s="11" t="str">
        <f t="shared" si="192"/>
        <v>3</v>
      </c>
      <c r="B1018" s="12" t="str">
        <f t="shared" si="193"/>
        <v>3</v>
      </c>
      <c r="C1018" s="13" t="str">
        <f t="shared" si="194"/>
        <v>92</v>
      </c>
      <c r="D1018" s="13" t="str">
        <f t="shared" si="195"/>
        <v>30</v>
      </c>
      <c r="E1018" s="13" t="str">
        <f t="shared" si="196"/>
        <v>18</v>
      </c>
      <c r="F1018" s="14" t="str">
        <f t="shared" si="197"/>
        <v>00</v>
      </c>
      <c r="G1018" s="18">
        <v>3392301800</v>
      </c>
      <c r="H1018" s="15" t="s">
        <v>393</v>
      </c>
      <c r="I1018" s="12" t="s">
        <v>13</v>
      </c>
      <c r="K1018" t="str">
        <f t="shared" si="186"/>
        <v>3392301800</v>
      </c>
      <c r="L1018" t="str">
        <f t="shared" si="187"/>
        <v>'3392301800'</v>
      </c>
      <c r="M1018" t="str">
        <f t="shared" si="188"/>
        <v>' MATERIAIS E MEDICAMENTOS PARA USO VETERINÁRIO'</v>
      </c>
      <c r="N1018" t="str">
        <f t="shared" si="189"/>
        <v>'S'</v>
      </c>
      <c r="O1018">
        <f t="shared" si="190"/>
        <v>8</v>
      </c>
      <c r="P1018" t="str">
        <f t="shared" si="191"/>
        <v>Insert into CONTA_RECEITA_DESPESA  (VERSION,ATIVO,DATE_CREATED,LAST_UPDATED,TIPO,CODIGO,DESCRICAO,ANALITICO,TAMANHO) values (0,'S',sysdate,sysdate,'D','3392301800',' MATERIAIS E MEDICAMENTOS PARA USO VETERINÁRIO','S',8);</v>
      </c>
    </row>
    <row r="1019" spans="1:16" ht="17" thickBot="1" x14ac:dyDescent="0.25">
      <c r="A1019" s="11" t="str">
        <f t="shared" si="192"/>
        <v>3</v>
      </c>
      <c r="B1019" s="12" t="str">
        <f t="shared" si="193"/>
        <v>3</v>
      </c>
      <c r="C1019" s="13" t="str">
        <f t="shared" si="194"/>
        <v>92</v>
      </c>
      <c r="D1019" s="13" t="str">
        <f t="shared" si="195"/>
        <v>30</v>
      </c>
      <c r="E1019" s="13" t="str">
        <f t="shared" si="196"/>
        <v>19</v>
      </c>
      <c r="F1019" s="14" t="str">
        <f t="shared" si="197"/>
        <v>00</v>
      </c>
      <c r="G1019" s="18">
        <v>3392301900</v>
      </c>
      <c r="H1019" s="15" t="s">
        <v>394</v>
      </c>
      <c r="I1019" s="12" t="s">
        <v>13</v>
      </c>
      <c r="K1019" t="str">
        <f t="shared" si="186"/>
        <v>3392301900</v>
      </c>
      <c r="L1019" t="str">
        <f t="shared" si="187"/>
        <v>'3392301900'</v>
      </c>
      <c r="M1019" t="str">
        <f t="shared" si="188"/>
        <v>' MATERIAL DE ACONDICIONAMENTO E EMBALAGEM'</v>
      </c>
      <c r="N1019" t="str">
        <f t="shared" si="189"/>
        <v>'S'</v>
      </c>
      <c r="O1019">
        <f t="shared" si="190"/>
        <v>8</v>
      </c>
      <c r="P1019" t="str">
        <f t="shared" si="191"/>
        <v>Insert into CONTA_RECEITA_DESPESA  (VERSION,ATIVO,DATE_CREATED,LAST_UPDATED,TIPO,CODIGO,DESCRICAO,ANALITICO,TAMANHO) values (0,'S',sysdate,sysdate,'D','3392301900',' MATERIAL DE ACONDICIONAMENTO E EMBALAGEM','S',8);</v>
      </c>
    </row>
    <row r="1020" spans="1:16" ht="17" thickBot="1" x14ac:dyDescent="0.25">
      <c r="A1020" s="11" t="str">
        <f t="shared" si="192"/>
        <v>3</v>
      </c>
      <c r="B1020" s="12" t="str">
        <f t="shared" si="193"/>
        <v>3</v>
      </c>
      <c r="C1020" s="13" t="str">
        <f t="shared" si="194"/>
        <v>92</v>
      </c>
      <c r="D1020" s="13" t="str">
        <f t="shared" si="195"/>
        <v>30</v>
      </c>
      <c r="E1020" s="13" t="str">
        <f t="shared" si="196"/>
        <v>20</v>
      </c>
      <c r="F1020" s="14" t="str">
        <f t="shared" si="197"/>
        <v>00</v>
      </c>
      <c r="G1020" s="18">
        <v>3392302000</v>
      </c>
      <c r="H1020" s="15" t="s">
        <v>395</v>
      </c>
      <c r="I1020" s="12" t="s">
        <v>13</v>
      </c>
      <c r="K1020" t="str">
        <f t="shared" si="186"/>
        <v>3392302000</v>
      </c>
      <c r="L1020" t="str">
        <f t="shared" si="187"/>
        <v>'3392302000'</v>
      </c>
      <c r="M1020" t="str">
        <f t="shared" si="188"/>
        <v>'MATERIAL DE CAMA, MESA E BANHO'</v>
      </c>
      <c r="N1020" t="str">
        <f t="shared" si="189"/>
        <v>'S'</v>
      </c>
      <c r="O1020">
        <f t="shared" si="190"/>
        <v>8</v>
      </c>
      <c r="P1020" t="str">
        <f t="shared" si="191"/>
        <v>Insert into CONTA_RECEITA_DESPESA  (VERSION,ATIVO,DATE_CREATED,LAST_UPDATED,TIPO,CODIGO,DESCRICAO,ANALITICO,TAMANHO) values (0,'S',sysdate,sysdate,'D','3392302000','MATERIAL DE CAMA, MESA E BANHO','S',8);</v>
      </c>
    </row>
    <row r="1021" spans="1:16" ht="17" thickBot="1" x14ac:dyDescent="0.25">
      <c r="A1021" s="11" t="str">
        <f t="shared" si="192"/>
        <v>3</v>
      </c>
      <c r="B1021" s="12" t="str">
        <f t="shared" si="193"/>
        <v>3</v>
      </c>
      <c r="C1021" s="13" t="str">
        <f t="shared" si="194"/>
        <v>92</v>
      </c>
      <c r="D1021" s="13" t="str">
        <f t="shared" si="195"/>
        <v>30</v>
      </c>
      <c r="E1021" s="13" t="str">
        <f t="shared" si="196"/>
        <v>21</v>
      </c>
      <c r="F1021" s="14" t="str">
        <f t="shared" si="197"/>
        <v>00</v>
      </c>
      <c r="G1021" s="18">
        <v>3392302100</v>
      </c>
      <c r="H1021" s="15" t="s">
        <v>397</v>
      </c>
      <c r="I1021" s="12" t="s">
        <v>13</v>
      </c>
      <c r="K1021" t="str">
        <f t="shared" si="186"/>
        <v>3392302100</v>
      </c>
      <c r="L1021" t="str">
        <f t="shared" si="187"/>
        <v>'3392302100'</v>
      </c>
      <c r="M1021" t="str">
        <f t="shared" si="188"/>
        <v>'MATERIAL DE COPA E COZINHA'</v>
      </c>
      <c r="N1021" t="str">
        <f t="shared" si="189"/>
        <v>'S'</v>
      </c>
      <c r="O1021">
        <f t="shared" si="190"/>
        <v>8</v>
      </c>
      <c r="P1021" t="str">
        <f t="shared" si="191"/>
        <v>Insert into CONTA_RECEITA_DESPESA  (VERSION,ATIVO,DATE_CREATED,LAST_UPDATED,TIPO,CODIGO,DESCRICAO,ANALITICO,TAMANHO) values (0,'S',sysdate,sysdate,'D','3392302100','MATERIAL DE COPA E COZINHA','S',8);</v>
      </c>
    </row>
    <row r="1022" spans="1:16" ht="17" thickBot="1" x14ac:dyDescent="0.25">
      <c r="A1022" s="11" t="str">
        <f t="shared" si="192"/>
        <v>3</v>
      </c>
      <c r="B1022" s="12" t="str">
        <f t="shared" si="193"/>
        <v>3</v>
      </c>
      <c r="C1022" s="13" t="str">
        <f t="shared" si="194"/>
        <v>92</v>
      </c>
      <c r="D1022" s="13" t="str">
        <f t="shared" si="195"/>
        <v>30</v>
      </c>
      <c r="E1022" s="13" t="str">
        <f t="shared" si="196"/>
        <v>22</v>
      </c>
      <c r="F1022" s="14" t="str">
        <f t="shared" si="197"/>
        <v>00</v>
      </c>
      <c r="G1022" s="18">
        <v>3392302200</v>
      </c>
      <c r="H1022" s="15" t="s">
        <v>662</v>
      </c>
      <c r="I1022" s="12" t="s">
        <v>13</v>
      </c>
      <c r="K1022" t="str">
        <f t="shared" si="186"/>
        <v>3392302200</v>
      </c>
      <c r="L1022" t="str">
        <f t="shared" si="187"/>
        <v>'3392302200'</v>
      </c>
      <c r="M1022" t="str">
        <f t="shared" si="188"/>
        <v>' MATERIAL DE LIMPEZA E PRODUÇÃO DE HIGIENIZAÇÃO'</v>
      </c>
      <c r="N1022" t="str">
        <f t="shared" si="189"/>
        <v>'S'</v>
      </c>
      <c r="O1022">
        <f t="shared" si="190"/>
        <v>8</v>
      </c>
      <c r="P1022" t="str">
        <f t="shared" si="191"/>
        <v>Insert into CONTA_RECEITA_DESPESA  (VERSION,ATIVO,DATE_CREATED,LAST_UPDATED,TIPO,CODIGO,DESCRICAO,ANALITICO,TAMANHO) values (0,'S',sysdate,sysdate,'D','3392302200',' MATERIAL DE LIMPEZA E PRODUÇÃO DE HIGIENIZAÇÃO','S',8);</v>
      </c>
    </row>
    <row r="1023" spans="1:16" ht="17" thickBot="1" x14ac:dyDescent="0.25">
      <c r="A1023" s="11" t="str">
        <f t="shared" si="192"/>
        <v>3</v>
      </c>
      <c r="B1023" s="12" t="str">
        <f t="shared" si="193"/>
        <v>3</v>
      </c>
      <c r="C1023" s="13" t="str">
        <f t="shared" si="194"/>
        <v>92</v>
      </c>
      <c r="D1023" s="13" t="str">
        <f t="shared" si="195"/>
        <v>30</v>
      </c>
      <c r="E1023" s="13" t="str">
        <f t="shared" si="196"/>
        <v>23</v>
      </c>
      <c r="F1023" s="14" t="str">
        <f t="shared" si="197"/>
        <v>00</v>
      </c>
      <c r="G1023" s="18">
        <v>3392302300</v>
      </c>
      <c r="H1023" s="15" t="s">
        <v>663</v>
      </c>
      <c r="I1023" s="12" t="s">
        <v>13</v>
      </c>
      <c r="K1023" t="str">
        <f t="shared" si="186"/>
        <v>3392302300</v>
      </c>
      <c r="L1023" t="str">
        <f t="shared" si="187"/>
        <v>'3392302300'</v>
      </c>
      <c r="M1023" t="str">
        <f t="shared" si="188"/>
        <v>' UNIFORMES, TECIDOS E AVIAMENTOS'</v>
      </c>
      <c r="N1023" t="str">
        <f t="shared" si="189"/>
        <v>'S'</v>
      </c>
      <c r="O1023">
        <f t="shared" si="190"/>
        <v>8</v>
      </c>
      <c r="P1023" t="str">
        <f t="shared" si="191"/>
        <v>Insert into CONTA_RECEITA_DESPESA  (VERSION,ATIVO,DATE_CREATED,LAST_UPDATED,TIPO,CODIGO,DESCRICAO,ANALITICO,TAMANHO) values (0,'S',sysdate,sysdate,'D','3392302300',' UNIFORMES, TECIDOS E AVIAMENTOS','S',8);</v>
      </c>
    </row>
    <row r="1024" spans="1:16" ht="17" thickBot="1" x14ac:dyDescent="0.25">
      <c r="A1024" s="11" t="str">
        <f t="shared" si="192"/>
        <v>3</v>
      </c>
      <c r="B1024" s="12" t="str">
        <f t="shared" si="193"/>
        <v>3</v>
      </c>
      <c r="C1024" s="13" t="str">
        <f t="shared" si="194"/>
        <v>92</v>
      </c>
      <c r="D1024" s="13" t="str">
        <f t="shared" si="195"/>
        <v>30</v>
      </c>
      <c r="E1024" s="13" t="str">
        <f t="shared" si="196"/>
        <v>24</v>
      </c>
      <c r="F1024" s="14" t="str">
        <f t="shared" si="197"/>
        <v>00</v>
      </c>
      <c r="G1024" s="18">
        <v>3392302400</v>
      </c>
      <c r="H1024" s="15" t="s">
        <v>664</v>
      </c>
      <c r="I1024" s="12" t="s">
        <v>13</v>
      </c>
      <c r="K1024" t="str">
        <f t="shared" si="186"/>
        <v>3392302400</v>
      </c>
      <c r="L1024" t="str">
        <f t="shared" si="187"/>
        <v>'3392302400'</v>
      </c>
      <c r="M1024" t="str">
        <f t="shared" si="188"/>
        <v>' MATERIAL PARA MANUTENÇÃO DE BENS IMÓVEIS'</v>
      </c>
      <c r="N1024" t="str">
        <f t="shared" si="189"/>
        <v>'S'</v>
      </c>
      <c r="O1024">
        <f t="shared" si="190"/>
        <v>8</v>
      </c>
      <c r="P1024" t="str">
        <f t="shared" si="191"/>
        <v>Insert into CONTA_RECEITA_DESPESA  (VERSION,ATIVO,DATE_CREATED,LAST_UPDATED,TIPO,CODIGO,DESCRICAO,ANALITICO,TAMANHO) values (0,'S',sysdate,sysdate,'D','3392302400',' MATERIAL PARA MANUTENÇÃO DE BENS IMÓVEIS','S',8);</v>
      </c>
    </row>
    <row r="1025" spans="1:16" ht="17" thickBot="1" x14ac:dyDescent="0.25">
      <c r="A1025" s="11" t="str">
        <f t="shared" si="192"/>
        <v>3</v>
      </c>
      <c r="B1025" s="12" t="str">
        <f t="shared" si="193"/>
        <v>3</v>
      </c>
      <c r="C1025" s="13" t="str">
        <f t="shared" si="194"/>
        <v>92</v>
      </c>
      <c r="D1025" s="13" t="str">
        <f t="shared" si="195"/>
        <v>30</v>
      </c>
      <c r="E1025" s="13" t="str">
        <f t="shared" si="196"/>
        <v>25</v>
      </c>
      <c r="F1025" s="14" t="str">
        <f t="shared" si="197"/>
        <v>00</v>
      </c>
      <c r="G1025" s="18">
        <v>3392302500</v>
      </c>
      <c r="H1025" s="15" t="s">
        <v>400</v>
      </c>
      <c r="I1025" s="12" t="s">
        <v>13</v>
      </c>
      <c r="K1025" t="str">
        <f t="shared" si="186"/>
        <v>3392302500</v>
      </c>
      <c r="L1025" t="str">
        <f t="shared" si="187"/>
        <v>'3392302500'</v>
      </c>
      <c r="M1025" t="str">
        <f t="shared" si="188"/>
        <v>' MATERIAL PARA MANUTENÇÃO DE BENS MÓVEIS'</v>
      </c>
      <c r="N1025" t="str">
        <f t="shared" si="189"/>
        <v>'S'</v>
      </c>
      <c r="O1025">
        <f t="shared" si="190"/>
        <v>8</v>
      </c>
      <c r="P1025" t="str">
        <f t="shared" si="191"/>
        <v>Insert into CONTA_RECEITA_DESPESA  (VERSION,ATIVO,DATE_CREATED,LAST_UPDATED,TIPO,CODIGO,DESCRICAO,ANALITICO,TAMANHO) values (0,'S',sysdate,sysdate,'D','3392302500',' MATERIAL PARA MANUTENÇÃO DE BENS MÓVEIS','S',8);</v>
      </c>
    </row>
    <row r="1026" spans="1:16" ht="17" thickBot="1" x14ac:dyDescent="0.25">
      <c r="A1026" s="11" t="str">
        <f t="shared" si="192"/>
        <v>3</v>
      </c>
      <c r="B1026" s="12" t="str">
        <f t="shared" si="193"/>
        <v>3</v>
      </c>
      <c r="C1026" s="13" t="str">
        <f t="shared" si="194"/>
        <v>92</v>
      </c>
      <c r="D1026" s="13" t="str">
        <f t="shared" si="195"/>
        <v>30</v>
      </c>
      <c r="E1026" s="13" t="str">
        <f t="shared" si="196"/>
        <v>26</v>
      </c>
      <c r="F1026" s="14" t="str">
        <f t="shared" si="197"/>
        <v>00</v>
      </c>
      <c r="G1026" s="18">
        <v>3392302600</v>
      </c>
      <c r="H1026" s="15" t="s">
        <v>401</v>
      </c>
      <c r="I1026" s="12" t="s">
        <v>13</v>
      </c>
      <c r="K1026" t="str">
        <f t="shared" si="186"/>
        <v>3392302600</v>
      </c>
      <c r="L1026" t="str">
        <f t="shared" si="187"/>
        <v>'3392302600'</v>
      </c>
      <c r="M1026" t="str">
        <f t="shared" si="188"/>
        <v>' MATERIAL ELÉTRICO E ELETRÔNICO'</v>
      </c>
      <c r="N1026" t="str">
        <f t="shared" si="189"/>
        <v>'S'</v>
      </c>
      <c r="O1026">
        <f t="shared" si="190"/>
        <v>8</v>
      </c>
      <c r="P1026" t="str">
        <f t="shared" si="191"/>
        <v>Insert into CONTA_RECEITA_DESPESA  (VERSION,ATIVO,DATE_CREATED,LAST_UPDATED,TIPO,CODIGO,DESCRICAO,ANALITICO,TAMANHO) values (0,'S',sysdate,sysdate,'D','3392302600',' MATERIAL ELÉTRICO E ELETRÔNICO','S',8);</v>
      </c>
    </row>
    <row r="1027" spans="1:16" ht="17" thickBot="1" x14ac:dyDescent="0.25">
      <c r="A1027" s="11" t="str">
        <f t="shared" si="192"/>
        <v>3</v>
      </c>
      <c r="B1027" s="12" t="str">
        <f t="shared" si="193"/>
        <v>3</v>
      </c>
      <c r="C1027" s="13" t="str">
        <f t="shared" si="194"/>
        <v>92</v>
      </c>
      <c r="D1027" s="13" t="str">
        <f t="shared" si="195"/>
        <v>30</v>
      </c>
      <c r="E1027" s="13" t="str">
        <f t="shared" si="196"/>
        <v>27</v>
      </c>
      <c r="F1027" s="14" t="str">
        <f t="shared" si="197"/>
        <v>00</v>
      </c>
      <c r="G1027" s="18">
        <v>3392302700</v>
      </c>
      <c r="H1027" s="15" t="s">
        <v>402</v>
      </c>
      <c r="I1027" s="12" t="s">
        <v>13</v>
      </c>
      <c r="K1027" t="str">
        <f t="shared" si="186"/>
        <v>3392302700</v>
      </c>
      <c r="L1027" t="str">
        <f t="shared" si="187"/>
        <v>'3392302700'</v>
      </c>
      <c r="M1027" t="str">
        <f t="shared" si="188"/>
        <v>' MATERIAL DE MANOBRA E PATRULHAMENTO'</v>
      </c>
      <c r="N1027" t="str">
        <f t="shared" si="189"/>
        <v>'S'</v>
      </c>
      <c r="O1027">
        <f t="shared" si="190"/>
        <v>8</v>
      </c>
      <c r="P1027" t="str">
        <f t="shared" si="191"/>
        <v>Insert into CONTA_RECEITA_DESPESA  (VERSION,ATIVO,DATE_CREATED,LAST_UPDATED,TIPO,CODIGO,DESCRICAO,ANALITICO,TAMANHO) values (0,'S',sysdate,sysdate,'D','3392302700',' MATERIAL DE MANOBRA E PATRULHAMENTO','S',8);</v>
      </c>
    </row>
    <row r="1028" spans="1:16" ht="17" thickBot="1" x14ac:dyDescent="0.25">
      <c r="A1028" s="11" t="str">
        <f t="shared" si="192"/>
        <v>3</v>
      </c>
      <c r="B1028" s="12" t="str">
        <f t="shared" si="193"/>
        <v>3</v>
      </c>
      <c r="C1028" s="13" t="str">
        <f t="shared" si="194"/>
        <v>92</v>
      </c>
      <c r="D1028" s="13" t="str">
        <f t="shared" si="195"/>
        <v>30</v>
      </c>
      <c r="E1028" s="13" t="str">
        <f t="shared" si="196"/>
        <v>28</v>
      </c>
      <c r="F1028" s="14" t="str">
        <f t="shared" si="197"/>
        <v>00</v>
      </c>
      <c r="G1028" s="18">
        <v>3392302800</v>
      </c>
      <c r="H1028" s="15" t="s">
        <v>665</v>
      </c>
      <c r="I1028" s="12" t="s">
        <v>13</v>
      </c>
      <c r="K1028" t="str">
        <f t="shared" si="186"/>
        <v>3392302800</v>
      </c>
      <c r="L1028" t="str">
        <f t="shared" si="187"/>
        <v>'3392302800'</v>
      </c>
      <c r="M1028" t="str">
        <f t="shared" si="188"/>
        <v>' MATERIAL DE PROTEÇÃO E SEGURANÇA'</v>
      </c>
      <c r="N1028" t="str">
        <f t="shared" si="189"/>
        <v>'S'</v>
      </c>
      <c r="O1028">
        <f t="shared" si="190"/>
        <v>8</v>
      </c>
      <c r="P1028" t="str">
        <f t="shared" si="191"/>
        <v>Insert into CONTA_RECEITA_DESPESA  (VERSION,ATIVO,DATE_CREATED,LAST_UPDATED,TIPO,CODIGO,DESCRICAO,ANALITICO,TAMANHO) values (0,'S',sysdate,sysdate,'D','3392302800',' MATERIAL DE PROTEÇÃO E SEGURANÇA','S',8);</v>
      </c>
    </row>
    <row r="1029" spans="1:16" ht="17" thickBot="1" x14ac:dyDescent="0.25">
      <c r="A1029" s="11" t="str">
        <f t="shared" si="192"/>
        <v>3</v>
      </c>
      <c r="B1029" s="12" t="str">
        <f t="shared" si="193"/>
        <v>3</v>
      </c>
      <c r="C1029" s="13" t="str">
        <f t="shared" si="194"/>
        <v>92</v>
      </c>
      <c r="D1029" s="13" t="str">
        <f t="shared" si="195"/>
        <v>30</v>
      </c>
      <c r="E1029" s="13" t="str">
        <f t="shared" si="196"/>
        <v>29</v>
      </c>
      <c r="F1029" s="14" t="str">
        <f t="shared" si="197"/>
        <v>00</v>
      </c>
      <c r="G1029" s="18">
        <v>3392302900</v>
      </c>
      <c r="H1029" s="15" t="s">
        <v>404</v>
      </c>
      <c r="I1029" s="12" t="s">
        <v>13</v>
      </c>
      <c r="K1029" t="str">
        <f t="shared" si="186"/>
        <v>3392302900</v>
      </c>
      <c r="L1029" t="str">
        <f t="shared" si="187"/>
        <v>'3392302900'</v>
      </c>
      <c r="M1029" t="str">
        <f t="shared" si="188"/>
        <v>' MATERIAL PARA ÁUDIO, VÍDEO E FOTO'</v>
      </c>
      <c r="N1029" t="str">
        <f t="shared" si="189"/>
        <v>'S'</v>
      </c>
      <c r="O1029">
        <f t="shared" si="190"/>
        <v>8</v>
      </c>
      <c r="P1029" t="str">
        <f t="shared" si="191"/>
        <v>Insert into CONTA_RECEITA_DESPESA  (VERSION,ATIVO,DATE_CREATED,LAST_UPDATED,TIPO,CODIGO,DESCRICAO,ANALITICO,TAMANHO) values (0,'S',sysdate,sysdate,'D','3392302900',' MATERIAL PARA ÁUDIO, VÍDEO E FOTO','S',8);</v>
      </c>
    </row>
    <row r="1030" spans="1:16" ht="17" thickBot="1" x14ac:dyDescent="0.25">
      <c r="A1030" s="11" t="str">
        <f t="shared" si="192"/>
        <v>3</v>
      </c>
      <c r="B1030" s="12" t="str">
        <f t="shared" si="193"/>
        <v>3</v>
      </c>
      <c r="C1030" s="13" t="str">
        <f t="shared" si="194"/>
        <v>92</v>
      </c>
      <c r="D1030" s="13" t="str">
        <f t="shared" si="195"/>
        <v>30</v>
      </c>
      <c r="E1030" s="13" t="str">
        <f t="shared" si="196"/>
        <v>30</v>
      </c>
      <c r="F1030" s="14" t="str">
        <f t="shared" si="197"/>
        <v>00</v>
      </c>
      <c r="G1030" s="18">
        <v>3392303000</v>
      </c>
      <c r="H1030" s="15" t="s">
        <v>405</v>
      </c>
      <c r="I1030" s="12" t="s">
        <v>13</v>
      </c>
      <c r="K1030" t="str">
        <f t="shared" ref="K1030:K1093" si="198">SUBSTITUTE(G1030,".","")</f>
        <v>3392303000</v>
      </c>
      <c r="L1030" t="str">
        <f t="shared" ref="L1030:L1093" si="199">_xlfn.CONCAT("'",K1030,"'")</f>
        <v>'3392303000'</v>
      </c>
      <c r="M1030" t="str">
        <f t="shared" ref="M1030:M1093" si="200">_xlfn.CONCAT("'",CLEAN(H1030),"'")</f>
        <v>' MATERIAL PARA COMUNICAÇÕES'</v>
      </c>
      <c r="N1030" t="str">
        <f t="shared" ref="N1030:N1093" si="201">IF(TRIM(I1030)="Sintética","'N'",IF(TRIM(I1030)="Analítica","'S'","*ERR0*"))</f>
        <v>'S'</v>
      </c>
      <c r="O1030">
        <f t="shared" ref="O1030:O1093" si="202">IF(RIGHT(K1030,2)&lt;&gt;"00",10,IF(MID(K1030,7,2)&lt;&gt;"00",8,IF(MID(K1030,5,2)&lt;&gt;"00",6,IF(MID(K1030,3,2)&lt;&gt;"00",4,IF(MID(K1030,2,1)&lt;&gt;"0",2,IF(LEFT(K1030,1)&lt;&gt;"0",1,"*ERR0*"))))))</f>
        <v>8</v>
      </c>
      <c r="P1030" t="str">
        <f t="shared" ref="P1030:P1093" si="203">_xlfn.CONCAT("Insert into CONTA_RECEITA_DESPESA  (VERSION,ATIVO,DATE_CREATED,LAST_UPDATED,TIPO,CODIGO,DESCRICAO,ANALITICO,TAMANHO) values (0,'S',sysdate,sysdate,'D',",L1030,",",M1030,",",N1030,",",O1030,");")</f>
        <v>Insert into CONTA_RECEITA_DESPESA  (VERSION,ATIVO,DATE_CREATED,LAST_UPDATED,TIPO,CODIGO,DESCRICAO,ANALITICO,TAMANHO) values (0,'S',sysdate,sysdate,'D','3392303000',' MATERIAL PARA COMUNICAÇÕES','S',8);</v>
      </c>
    </row>
    <row r="1031" spans="1:16" ht="17" thickBot="1" x14ac:dyDescent="0.25">
      <c r="A1031" s="11" t="str">
        <f t="shared" si="192"/>
        <v>3</v>
      </c>
      <c r="B1031" s="12" t="str">
        <f t="shared" si="193"/>
        <v>3</v>
      </c>
      <c r="C1031" s="13" t="str">
        <f t="shared" si="194"/>
        <v>92</v>
      </c>
      <c r="D1031" s="13" t="str">
        <f t="shared" si="195"/>
        <v>30</v>
      </c>
      <c r="E1031" s="13" t="str">
        <f t="shared" si="196"/>
        <v>31</v>
      </c>
      <c r="F1031" s="14" t="str">
        <f t="shared" si="197"/>
        <v>00</v>
      </c>
      <c r="G1031" s="18">
        <v>3392303100</v>
      </c>
      <c r="H1031" s="15" t="s">
        <v>406</v>
      </c>
      <c r="I1031" s="12" t="s">
        <v>13</v>
      </c>
      <c r="K1031" t="str">
        <f t="shared" si="198"/>
        <v>3392303100</v>
      </c>
      <c r="L1031" t="str">
        <f t="shared" si="199"/>
        <v>'3392303100'</v>
      </c>
      <c r="M1031" t="str">
        <f t="shared" si="200"/>
        <v>'SEMENTES, MUDAS DE PLANTAS E INSUMOS'</v>
      </c>
      <c r="N1031" t="str">
        <f t="shared" si="201"/>
        <v>'S'</v>
      </c>
      <c r="O1031">
        <f t="shared" si="202"/>
        <v>8</v>
      </c>
      <c r="P1031" t="str">
        <f t="shared" si="203"/>
        <v>Insert into CONTA_RECEITA_DESPESA  (VERSION,ATIVO,DATE_CREATED,LAST_UPDATED,TIPO,CODIGO,DESCRICAO,ANALITICO,TAMANHO) values (0,'S',sysdate,sysdate,'D','3392303100','SEMENTES, MUDAS DE PLANTAS E INSUMOS','S',8);</v>
      </c>
    </row>
    <row r="1032" spans="1:16" ht="17" thickBot="1" x14ac:dyDescent="0.25">
      <c r="A1032" s="11" t="str">
        <f t="shared" si="192"/>
        <v>3</v>
      </c>
      <c r="B1032" s="12" t="str">
        <f t="shared" si="193"/>
        <v>3</v>
      </c>
      <c r="C1032" s="13" t="str">
        <f t="shared" si="194"/>
        <v>92</v>
      </c>
      <c r="D1032" s="13" t="str">
        <f t="shared" si="195"/>
        <v>30</v>
      </c>
      <c r="E1032" s="13" t="str">
        <f t="shared" si="196"/>
        <v>32</v>
      </c>
      <c r="F1032" s="14" t="str">
        <f t="shared" si="197"/>
        <v>00</v>
      </c>
      <c r="G1032" s="18">
        <v>3392303200</v>
      </c>
      <c r="H1032" s="15" t="s">
        <v>408</v>
      </c>
      <c r="I1032" s="12" t="s">
        <v>13</v>
      </c>
      <c r="K1032" t="str">
        <f t="shared" si="198"/>
        <v>3392303200</v>
      </c>
      <c r="L1032" t="str">
        <f t="shared" si="199"/>
        <v>'3392303200'</v>
      </c>
      <c r="M1032" t="str">
        <f t="shared" si="200"/>
        <v>' MATERIAL PARA PRODUÇÃO INDUSTRIAL'</v>
      </c>
      <c r="N1032" t="str">
        <f t="shared" si="201"/>
        <v>'S'</v>
      </c>
      <c r="O1032">
        <f t="shared" si="202"/>
        <v>8</v>
      </c>
      <c r="P1032" t="str">
        <f t="shared" si="203"/>
        <v>Insert into CONTA_RECEITA_DESPESA  (VERSION,ATIVO,DATE_CREATED,LAST_UPDATED,TIPO,CODIGO,DESCRICAO,ANALITICO,TAMANHO) values (0,'S',sysdate,sysdate,'D','3392303200',' MATERIAL PARA PRODUÇÃO INDUSTRIAL','S',8);</v>
      </c>
    </row>
    <row r="1033" spans="1:16" ht="17" thickBot="1" x14ac:dyDescent="0.25">
      <c r="A1033" s="11" t="str">
        <f t="shared" ref="A1033:A1096" si="204">MID($G1033,1,1)</f>
        <v>3</v>
      </c>
      <c r="B1033" s="12" t="str">
        <f t="shared" ref="B1033:B1096" si="205">MID($G1033,2,1)</f>
        <v>3</v>
      </c>
      <c r="C1033" s="13" t="str">
        <f t="shared" ref="C1033:C1096" si="206">MID($G1033,3,2)</f>
        <v>92</v>
      </c>
      <c r="D1033" s="13" t="str">
        <f t="shared" ref="D1033:D1096" si="207">MID($G1033,5,2)</f>
        <v>30</v>
      </c>
      <c r="E1033" s="13" t="str">
        <f t="shared" ref="E1033:E1096" si="208">MID($G1033,7,2)</f>
        <v>33</v>
      </c>
      <c r="F1033" s="14" t="str">
        <f t="shared" ref="F1033:F1096" si="209">MID($G1033,9,2)</f>
        <v>00</v>
      </c>
      <c r="G1033" s="18">
        <v>3392303300</v>
      </c>
      <c r="H1033" s="15" t="s">
        <v>409</v>
      </c>
      <c r="I1033" s="12" t="s">
        <v>13</v>
      </c>
      <c r="K1033" t="str">
        <f t="shared" si="198"/>
        <v>3392303300</v>
      </c>
      <c r="L1033" t="str">
        <f t="shared" si="199"/>
        <v>'3392303300'</v>
      </c>
      <c r="M1033" t="str">
        <f t="shared" si="200"/>
        <v>' SOBRESSALENTES, MÁQUINAS, MOTORES E EMBARCAÇÕES'</v>
      </c>
      <c r="N1033" t="str">
        <f t="shared" si="201"/>
        <v>'S'</v>
      </c>
      <c r="O1033">
        <f t="shared" si="202"/>
        <v>8</v>
      </c>
      <c r="P1033" t="str">
        <f t="shared" si="203"/>
        <v>Insert into CONTA_RECEITA_DESPESA  (VERSION,ATIVO,DATE_CREATED,LAST_UPDATED,TIPO,CODIGO,DESCRICAO,ANALITICO,TAMANHO) values (0,'S',sysdate,sysdate,'D','3392303300',' SOBRESSALENTES, MÁQUINAS, MOTORES E EMBARCAÇÕES','S',8);</v>
      </c>
    </row>
    <row r="1034" spans="1:16" ht="17" thickBot="1" x14ac:dyDescent="0.25">
      <c r="A1034" s="11" t="str">
        <f t="shared" si="204"/>
        <v>3</v>
      </c>
      <c r="B1034" s="12" t="str">
        <f t="shared" si="205"/>
        <v>3</v>
      </c>
      <c r="C1034" s="13" t="str">
        <f t="shared" si="206"/>
        <v>92</v>
      </c>
      <c r="D1034" s="13" t="str">
        <f t="shared" si="207"/>
        <v>30</v>
      </c>
      <c r="E1034" s="13" t="str">
        <f t="shared" si="208"/>
        <v>34</v>
      </c>
      <c r="F1034" s="14" t="str">
        <f t="shared" si="209"/>
        <v>00</v>
      </c>
      <c r="G1034" s="18">
        <v>3392303400</v>
      </c>
      <c r="H1034" s="15" t="s">
        <v>410</v>
      </c>
      <c r="I1034" s="12" t="s">
        <v>13</v>
      </c>
      <c r="K1034" t="str">
        <f t="shared" si="198"/>
        <v>3392303400</v>
      </c>
      <c r="L1034" t="str">
        <f t="shared" si="199"/>
        <v>'3392303400'</v>
      </c>
      <c r="M1034" t="str">
        <f t="shared" si="200"/>
        <v>' MATERIAL LABORATORIAL'</v>
      </c>
      <c r="N1034" t="str">
        <f t="shared" si="201"/>
        <v>'S'</v>
      </c>
      <c r="O1034">
        <f t="shared" si="202"/>
        <v>8</v>
      </c>
      <c r="P1034" t="str">
        <f t="shared" si="203"/>
        <v>Insert into CONTA_RECEITA_DESPESA  (VERSION,ATIVO,DATE_CREATED,LAST_UPDATED,TIPO,CODIGO,DESCRICAO,ANALITICO,TAMANHO) values (0,'S',sysdate,sysdate,'D','3392303400',' MATERIAL LABORATORIAL','S',8);</v>
      </c>
    </row>
    <row r="1035" spans="1:16" ht="17" thickBot="1" x14ac:dyDescent="0.25">
      <c r="A1035" s="11" t="str">
        <f t="shared" si="204"/>
        <v>3</v>
      </c>
      <c r="B1035" s="12" t="str">
        <f t="shared" si="205"/>
        <v>3</v>
      </c>
      <c r="C1035" s="13" t="str">
        <f t="shared" si="206"/>
        <v>92</v>
      </c>
      <c r="D1035" s="13" t="str">
        <f t="shared" si="207"/>
        <v>30</v>
      </c>
      <c r="E1035" s="13" t="str">
        <f t="shared" si="208"/>
        <v>35</v>
      </c>
      <c r="F1035" s="14" t="str">
        <f t="shared" si="209"/>
        <v>00</v>
      </c>
      <c r="G1035" s="18">
        <v>3392303500</v>
      </c>
      <c r="H1035" s="15" t="s">
        <v>411</v>
      </c>
      <c r="I1035" s="12" t="s">
        <v>13</v>
      </c>
      <c r="K1035" t="str">
        <f t="shared" si="198"/>
        <v>3392303500</v>
      </c>
      <c r="L1035" t="str">
        <f t="shared" si="199"/>
        <v>'3392303500'</v>
      </c>
      <c r="M1035" t="str">
        <f t="shared" si="200"/>
        <v>' MATERIAL HOSPITALAR'</v>
      </c>
      <c r="N1035" t="str">
        <f t="shared" si="201"/>
        <v>'S'</v>
      </c>
      <c r="O1035">
        <f t="shared" si="202"/>
        <v>8</v>
      </c>
      <c r="P1035" t="str">
        <f t="shared" si="203"/>
        <v>Insert into CONTA_RECEITA_DESPESA  (VERSION,ATIVO,DATE_CREATED,LAST_UPDATED,TIPO,CODIGO,DESCRICAO,ANALITICO,TAMANHO) values (0,'S',sysdate,sysdate,'D','3392303500',' MATERIAL HOSPITALAR','S',8);</v>
      </c>
    </row>
    <row r="1036" spans="1:16" ht="17" thickBot="1" x14ac:dyDescent="0.25">
      <c r="A1036" s="11" t="str">
        <f t="shared" si="204"/>
        <v>3</v>
      </c>
      <c r="B1036" s="12" t="str">
        <f t="shared" si="205"/>
        <v>3</v>
      </c>
      <c r="C1036" s="13" t="str">
        <f t="shared" si="206"/>
        <v>92</v>
      </c>
      <c r="D1036" s="13" t="str">
        <f t="shared" si="207"/>
        <v>30</v>
      </c>
      <c r="E1036" s="13" t="str">
        <f t="shared" si="208"/>
        <v>36</v>
      </c>
      <c r="F1036" s="14" t="str">
        <f t="shared" si="209"/>
        <v>00</v>
      </c>
      <c r="G1036" s="18">
        <v>3392303600</v>
      </c>
      <c r="H1036" s="15" t="s">
        <v>413</v>
      </c>
      <c r="I1036" s="12" t="s">
        <v>13</v>
      </c>
      <c r="K1036" t="str">
        <f t="shared" si="198"/>
        <v>3392303600</v>
      </c>
      <c r="L1036" t="str">
        <f t="shared" si="199"/>
        <v>'3392303600'</v>
      </c>
      <c r="M1036" t="str">
        <f t="shared" si="200"/>
        <v>' SUPRIMENTO DE PROTEÇÃO AO VÔO'</v>
      </c>
      <c r="N1036" t="str">
        <f t="shared" si="201"/>
        <v>'S'</v>
      </c>
      <c r="O1036">
        <f t="shared" si="202"/>
        <v>8</v>
      </c>
      <c r="P1036" t="str">
        <f t="shared" si="203"/>
        <v>Insert into CONTA_RECEITA_DESPESA  (VERSION,ATIVO,DATE_CREATED,LAST_UPDATED,TIPO,CODIGO,DESCRICAO,ANALITICO,TAMANHO) values (0,'S',sysdate,sysdate,'D','3392303600',' SUPRIMENTO DE PROTEÇÃO AO VÔO','S',8);</v>
      </c>
    </row>
    <row r="1037" spans="1:16" ht="17" thickBot="1" x14ac:dyDescent="0.25">
      <c r="A1037" s="11" t="str">
        <f t="shared" si="204"/>
        <v>3</v>
      </c>
      <c r="B1037" s="12" t="str">
        <f t="shared" si="205"/>
        <v>3</v>
      </c>
      <c r="C1037" s="13" t="str">
        <f t="shared" si="206"/>
        <v>92</v>
      </c>
      <c r="D1037" s="13" t="str">
        <f t="shared" si="207"/>
        <v>30</v>
      </c>
      <c r="E1037" s="13" t="str">
        <f t="shared" si="208"/>
        <v>37</v>
      </c>
      <c r="F1037" s="14" t="str">
        <f t="shared" si="209"/>
        <v>00</v>
      </c>
      <c r="G1037" s="18">
        <v>3392303700</v>
      </c>
      <c r="H1037" s="15" t="s">
        <v>414</v>
      </c>
      <c r="I1037" s="12" t="s">
        <v>13</v>
      </c>
      <c r="K1037" t="str">
        <f t="shared" si="198"/>
        <v>3392303700</v>
      </c>
      <c r="L1037" t="str">
        <f t="shared" si="199"/>
        <v>'3392303700'</v>
      </c>
      <c r="M1037" t="str">
        <f t="shared" si="200"/>
        <v>' MATERIAL PARA MANUTENÇÃO DE VEÍCULOS'</v>
      </c>
      <c r="N1037" t="str">
        <f t="shared" si="201"/>
        <v>'S'</v>
      </c>
      <c r="O1037">
        <f t="shared" si="202"/>
        <v>8</v>
      </c>
      <c r="P1037" t="str">
        <f t="shared" si="203"/>
        <v>Insert into CONTA_RECEITA_DESPESA  (VERSION,ATIVO,DATE_CREATED,LAST_UPDATED,TIPO,CODIGO,DESCRICAO,ANALITICO,TAMANHO) values (0,'S',sysdate,sysdate,'D','3392303700',' MATERIAL PARA MANUTENÇÃO DE VEÍCULOS','S',8);</v>
      </c>
    </row>
    <row r="1038" spans="1:16" ht="17" thickBot="1" x14ac:dyDescent="0.25">
      <c r="A1038" s="11" t="str">
        <f t="shared" si="204"/>
        <v>3</v>
      </c>
      <c r="B1038" s="12" t="str">
        <f t="shared" si="205"/>
        <v>3</v>
      </c>
      <c r="C1038" s="13" t="str">
        <f t="shared" si="206"/>
        <v>92</v>
      </c>
      <c r="D1038" s="13" t="str">
        <f t="shared" si="207"/>
        <v>30</v>
      </c>
      <c r="E1038" s="13" t="str">
        <f t="shared" si="208"/>
        <v>38</v>
      </c>
      <c r="F1038" s="14" t="str">
        <f t="shared" si="209"/>
        <v>00</v>
      </c>
      <c r="G1038" s="18">
        <v>3392303800</v>
      </c>
      <c r="H1038" s="15" t="s">
        <v>415</v>
      </c>
      <c r="I1038" s="12" t="s">
        <v>13</v>
      </c>
      <c r="K1038" t="str">
        <f t="shared" si="198"/>
        <v>3392303800</v>
      </c>
      <c r="L1038" t="str">
        <f t="shared" si="199"/>
        <v>'3392303800'</v>
      </c>
      <c r="M1038" t="str">
        <f t="shared" si="200"/>
        <v>' MATERIAL BIOLÓGICO'</v>
      </c>
      <c r="N1038" t="str">
        <f t="shared" si="201"/>
        <v>'S'</v>
      </c>
      <c r="O1038">
        <f t="shared" si="202"/>
        <v>8</v>
      </c>
      <c r="P1038" t="str">
        <f t="shared" si="203"/>
        <v>Insert into CONTA_RECEITA_DESPESA  (VERSION,ATIVO,DATE_CREATED,LAST_UPDATED,TIPO,CODIGO,DESCRICAO,ANALITICO,TAMANHO) values (0,'S',sysdate,sysdate,'D','3392303800',' MATERIAL BIOLÓGICO','S',8);</v>
      </c>
    </row>
    <row r="1039" spans="1:16" ht="17" thickBot="1" x14ac:dyDescent="0.25">
      <c r="A1039" s="11" t="str">
        <f t="shared" si="204"/>
        <v>3</v>
      </c>
      <c r="B1039" s="12" t="str">
        <f t="shared" si="205"/>
        <v>3</v>
      </c>
      <c r="C1039" s="13" t="str">
        <f t="shared" si="206"/>
        <v>92</v>
      </c>
      <c r="D1039" s="13" t="str">
        <f t="shared" si="207"/>
        <v>30</v>
      </c>
      <c r="E1039" s="13" t="str">
        <f t="shared" si="208"/>
        <v>39</v>
      </c>
      <c r="F1039" s="14" t="str">
        <f t="shared" si="209"/>
        <v>00</v>
      </c>
      <c r="G1039" s="18">
        <v>3392303900</v>
      </c>
      <c r="H1039" s="15" t="s">
        <v>666</v>
      </c>
      <c r="I1039" s="12" t="s">
        <v>13</v>
      </c>
      <c r="K1039" t="str">
        <f t="shared" si="198"/>
        <v>3392303900</v>
      </c>
      <c r="L1039" t="str">
        <f t="shared" si="199"/>
        <v>'3392303900'</v>
      </c>
      <c r="M1039" t="str">
        <f t="shared" si="200"/>
        <v>' MATERIAL GRÁFICO'</v>
      </c>
      <c r="N1039" t="str">
        <f t="shared" si="201"/>
        <v>'S'</v>
      </c>
      <c r="O1039">
        <f t="shared" si="202"/>
        <v>8</v>
      </c>
      <c r="P1039" t="str">
        <f t="shared" si="203"/>
        <v>Insert into CONTA_RECEITA_DESPESA  (VERSION,ATIVO,DATE_CREATED,LAST_UPDATED,TIPO,CODIGO,DESCRICAO,ANALITICO,TAMANHO) values (0,'S',sysdate,sysdate,'D','3392303900',' MATERIAL GRÁFICO','S',8);</v>
      </c>
    </row>
    <row r="1040" spans="1:16" ht="17" thickBot="1" x14ac:dyDescent="0.25">
      <c r="A1040" s="11" t="str">
        <f t="shared" si="204"/>
        <v>3</v>
      </c>
      <c r="B1040" s="12" t="str">
        <f t="shared" si="205"/>
        <v>3</v>
      </c>
      <c r="C1040" s="13" t="str">
        <f t="shared" si="206"/>
        <v>92</v>
      </c>
      <c r="D1040" s="13" t="str">
        <f t="shared" si="207"/>
        <v>30</v>
      </c>
      <c r="E1040" s="13" t="str">
        <f t="shared" si="208"/>
        <v>40</v>
      </c>
      <c r="F1040" s="14" t="str">
        <f t="shared" si="209"/>
        <v>00</v>
      </c>
      <c r="G1040" s="18">
        <v>3392304000</v>
      </c>
      <c r="H1040" s="15" t="s">
        <v>417</v>
      </c>
      <c r="I1040" s="12" t="s">
        <v>13</v>
      </c>
      <c r="K1040" t="str">
        <f t="shared" si="198"/>
        <v>3392304000</v>
      </c>
      <c r="L1040" t="str">
        <f t="shared" si="199"/>
        <v>'3392304000'</v>
      </c>
      <c r="M1040" t="str">
        <f t="shared" si="200"/>
        <v>' FERRAMENTAS'</v>
      </c>
      <c r="N1040" t="str">
        <f t="shared" si="201"/>
        <v>'S'</v>
      </c>
      <c r="O1040">
        <f t="shared" si="202"/>
        <v>8</v>
      </c>
      <c r="P1040" t="str">
        <f t="shared" si="203"/>
        <v>Insert into CONTA_RECEITA_DESPESA  (VERSION,ATIVO,DATE_CREATED,LAST_UPDATED,TIPO,CODIGO,DESCRICAO,ANALITICO,TAMANHO) values (0,'S',sysdate,sysdate,'D','3392304000',' FERRAMENTAS','S',8);</v>
      </c>
    </row>
    <row r="1041" spans="1:17" ht="17" thickBot="1" x14ac:dyDescent="0.25">
      <c r="A1041" s="11" t="str">
        <f t="shared" si="204"/>
        <v>3</v>
      </c>
      <c r="B1041" s="12" t="str">
        <f t="shared" si="205"/>
        <v>3</v>
      </c>
      <c r="C1041" s="13" t="str">
        <f t="shared" si="206"/>
        <v>92</v>
      </c>
      <c r="D1041" s="13" t="str">
        <f t="shared" si="207"/>
        <v>30</v>
      </c>
      <c r="E1041" s="13" t="str">
        <f t="shared" si="208"/>
        <v>41</v>
      </c>
      <c r="F1041" s="14" t="str">
        <f t="shared" si="209"/>
        <v>00</v>
      </c>
      <c r="G1041" s="18">
        <v>3392304100</v>
      </c>
      <c r="H1041" s="15" t="s">
        <v>418</v>
      </c>
      <c r="I1041" s="12" t="s">
        <v>13</v>
      </c>
      <c r="K1041" t="str">
        <f t="shared" si="198"/>
        <v>3392304100</v>
      </c>
      <c r="L1041" t="str">
        <f t="shared" si="199"/>
        <v>'3392304100'</v>
      </c>
      <c r="M1041" t="str">
        <f t="shared" si="200"/>
        <v>' MATERIAL PARA REABILITAÇÃO PROFISSIONAL'</v>
      </c>
      <c r="N1041" t="str">
        <f t="shared" si="201"/>
        <v>'S'</v>
      </c>
      <c r="O1041">
        <f t="shared" si="202"/>
        <v>8</v>
      </c>
      <c r="P1041" t="str">
        <f t="shared" si="203"/>
        <v>Insert into CONTA_RECEITA_DESPESA  (VERSION,ATIVO,DATE_CREATED,LAST_UPDATED,TIPO,CODIGO,DESCRICAO,ANALITICO,TAMANHO) values (0,'S',sysdate,sysdate,'D','3392304100',' MATERIAL PARA REABILITAÇÃO PROFISSIONAL','S',8);</v>
      </c>
    </row>
    <row r="1042" spans="1:17" ht="17" thickBot="1" x14ac:dyDescent="0.25">
      <c r="A1042" s="11" t="str">
        <f t="shared" si="204"/>
        <v>3</v>
      </c>
      <c r="B1042" s="12" t="str">
        <f t="shared" si="205"/>
        <v>3</v>
      </c>
      <c r="C1042" s="13" t="str">
        <f t="shared" si="206"/>
        <v>92</v>
      </c>
      <c r="D1042" s="13" t="str">
        <f t="shared" si="207"/>
        <v>30</v>
      </c>
      <c r="E1042" s="13" t="str">
        <f t="shared" si="208"/>
        <v>42</v>
      </c>
      <c r="F1042" s="14" t="str">
        <f t="shared" si="209"/>
        <v>00</v>
      </c>
      <c r="G1042" s="18">
        <v>3392304200</v>
      </c>
      <c r="H1042" s="15" t="s">
        <v>667</v>
      </c>
      <c r="I1042" s="12" t="s">
        <v>13</v>
      </c>
      <c r="K1042" t="str">
        <f t="shared" si="198"/>
        <v>3392304200</v>
      </c>
      <c r="L1042" t="str">
        <f t="shared" si="199"/>
        <v>'3392304200'</v>
      </c>
      <c r="M1042" t="str">
        <f t="shared" si="200"/>
        <v>'MATERIAL DE SINALIZAÇÃO VISUAL E AFINS'</v>
      </c>
      <c r="N1042" t="str">
        <f t="shared" si="201"/>
        <v>'S'</v>
      </c>
      <c r="O1042">
        <f t="shared" si="202"/>
        <v>8</v>
      </c>
      <c r="P1042" t="str">
        <f t="shared" si="203"/>
        <v>Insert into CONTA_RECEITA_DESPESA  (VERSION,ATIVO,DATE_CREATED,LAST_UPDATED,TIPO,CODIGO,DESCRICAO,ANALITICO,TAMANHO) values (0,'S',sysdate,sysdate,'D','3392304200','MATERIAL DE SINALIZAÇÃO VISUAL E AFINS','S',8);</v>
      </c>
    </row>
    <row r="1043" spans="1:17" s="22" customFormat="1" ht="17" thickBot="1" x14ac:dyDescent="0.25">
      <c r="A1043" s="11" t="str">
        <f t="shared" si="204"/>
        <v>3</v>
      </c>
      <c r="B1043" s="12" t="str">
        <f t="shared" si="205"/>
        <v>3</v>
      </c>
      <c r="C1043" s="13" t="str">
        <f t="shared" si="206"/>
        <v>92</v>
      </c>
      <c r="D1043" s="13" t="str">
        <f t="shared" si="207"/>
        <v>30</v>
      </c>
      <c r="E1043" s="13" t="str">
        <f t="shared" si="208"/>
        <v>43</v>
      </c>
      <c r="F1043" s="14" t="str">
        <f t="shared" si="209"/>
        <v>00</v>
      </c>
      <c r="G1043" s="18">
        <v>3392304300</v>
      </c>
      <c r="H1043" s="15" t="s">
        <v>420</v>
      </c>
      <c r="I1043" s="12" t="s">
        <v>13</v>
      </c>
      <c r="K1043" t="str">
        <f t="shared" si="198"/>
        <v>3392304300</v>
      </c>
      <c r="L1043" t="str">
        <f t="shared" si="199"/>
        <v>'3392304300'</v>
      </c>
      <c r="M1043" t="str">
        <f t="shared" si="200"/>
        <v>' MATERIAL TÉCNICO PARA SELEÇÃO E TREINAMENTO'</v>
      </c>
      <c r="N1043" t="str">
        <f t="shared" si="201"/>
        <v>'S'</v>
      </c>
      <c r="O1043">
        <f t="shared" si="202"/>
        <v>8</v>
      </c>
      <c r="P1043" t="str">
        <f t="shared" si="203"/>
        <v>Insert into CONTA_RECEITA_DESPESA  (VERSION,ATIVO,DATE_CREATED,LAST_UPDATED,TIPO,CODIGO,DESCRICAO,ANALITICO,TAMANHO) values (0,'S',sysdate,sysdate,'D','3392304300',' MATERIAL TÉCNICO PARA SELEÇÃO E TREINAMENTO','S',8);</v>
      </c>
      <c r="Q1043" s="2"/>
    </row>
    <row r="1044" spans="1:17" ht="17" thickBot="1" x14ac:dyDescent="0.25">
      <c r="A1044" s="11" t="str">
        <f t="shared" si="204"/>
        <v>3</v>
      </c>
      <c r="B1044" s="12" t="str">
        <f t="shared" si="205"/>
        <v>3</v>
      </c>
      <c r="C1044" s="13" t="str">
        <f t="shared" si="206"/>
        <v>92</v>
      </c>
      <c r="D1044" s="13" t="str">
        <f t="shared" si="207"/>
        <v>30</v>
      </c>
      <c r="E1044" s="13" t="str">
        <f t="shared" si="208"/>
        <v>44</v>
      </c>
      <c r="F1044" s="14" t="str">
        <f t="shared" si="209"/>
        <v>00</v>
      </c>
      <c r="G1044" s="18">
        <v>3392304400</v>
      </c>
      <c r="H1044" s="15" t="s">
        <v>421</v>
      </c>
      <c r="I1044" s="12" t="s">
        <v>13</v>
      </c>
      <c r="K1044" t="str">
        <f t="shared" si="198"/>
        <v>3392304400</v>
      </c>
      <c r="L1044" t="str">
        <f t="shared" si="199"/>
        <v>'3392304400'</v>
      </c>
      <c r="M1044" t="str">
        <f t="shared" si="200"/>
        <v>' MATERIAL BIBLIOGRÁFICO NÃO IMOBILIZÁVEL'</v>
      </c>
      <c r="N1044" t="str">
        <f t="shared" si="201"/>
        <v>'S'</v>
      </c>
      <c r="O1044">
        <f t="shared" si="202"/>
        <v>8</v>
      </c>
      <c r="P1044" t="str">
        <f t="shared" si="203"/>
        <v>Insert into CONTA_RECEITA_DESPESA  (VERSION,ATIVO,DATE_CREATED,LAST_UPDATED,TIPO,CODIGO,DESCRICAO,ANALITICO,TAMANHO) values (0,'S',sysdate,sysdate,'D','3392304400',' MATERIAL BIBLIOGRÁFICO NÃO IMOBILIZÁVEL','S',8);</v>
      </c>
    </row>
    <row r="1045" spans="1:17" s="22" customFormat="1" ht="17" thickBot="1" x14ac:dyDescent="0.25">
      <c r="A1045" s="11" t="str">
        <f t="shared" si="204"/>
        <v>3</v>
      </c>
      <c r="B1045" s="12" t="str">
        <f t="shared" si="205"/>
        <v>3</v>
      </c>
      <c r="C1045" s="13" t="str">
        <f t="shared" si="206"/>
        <v>92</v>
      </c>
      <c r="D1045" s="13" t="str">
        <f t="shared" si="207"/>
        <v>30</v>
      </c>
      <c r="E1045" s="13" t="str">
        <f t="shared" si="208"/>
        <v>45</v>
      </c>
      <c r="F1045" s="14" t="str">
        <f t="shared" si="209"/>
        <v>00</v>
      </c>
      <c r="G1045" s="18">
        <v>3392304500</v>
      </c>
      <c r="H1045" s="15" t="s">
        <v>668</v>
      </c>
      <c r="I1045" s="12" t="s">
        <v>13</v>
      </c>
      <c r="K1045" t="str">
        <f t="shared" si="198"/>
        <v>3392304500</v>
      </c>
      <c r="L1045" t="str">
        <f t="shared" si="199"/>
        <v>'3392304500'</v>
      </c>
      <c r="M1045" t="str">
        <f t="shared" si="200"/>
        <v>' AQUISIÇÃO DE SOFTWARES DE BASE'</v>
      </c>
      <c r="N1045" t="str">
        <f t="shared" si="201"/>
        <v>'S'</v>
      </c>
      <c r="O1045">
        <f t="shared" si="202"/>
        <v>8</v>
      </c>
      <c r="P1045" t="str">
        <f t="shared" si="203"/>
        <v>Insert into CONTA_RECEITA_DESPESA  (VERSION,ATIVO,DATE_CREATED,LAST_UPDATED,TIPO,CODIGO,DESCRICAO,ANALITICO,TAMANHO) values (0,'S',sysdate,sysdate,'D','3392304500',' AQUISIÇÃO DE SOFTWARES DE BASE','S',8);</v>
      </c>
      <c r="Q1045" s="2"/>
    </row>
    <row r="1046" spans="1:17" s="22" customFormat="1" ht="17" thickBot="1" x14ac:dyDescent="0.25">
      <c r="A1046" s="11" t="str">
        <f t="shared" si="204"/>
        <v>3</v>
      </c>
      <c r="B1046" s="12" t="str">
        <f t="shared" si="205"/>
        <v>3</v>
      </c>
      <c r="C1046" s="13" t="str">
        <f t="shared" si="206"/>
        <v>92</v>
      </c>
      <c r="D1046" s="13" t="str">
        <f t="shared" si="207"/>
        <v>30</v>
      </c>
      <c r="E1046" s="13" t="str">
        <f t="shared" si="208"/>
        <v>46</v>
      </c>
      <c r="F1046" s="14" t="str">
        <f t="shared" si="209"/>
        <v>00</v>
      </c>
      <c r="G1046" s="18">
        <v>3392304600</v>
      </c>
      <c r="H1046" s="15" t="s">
        <v>423</v>
      </c>
      <c r="I1046" s="12" t="s">
        <v>13</v>
      </c>
      <c r="K1046" t="str">
        <f t="shared" si="198"/>
        <v>3392304600</v>
      </c>
      <c r="L1046" t="str">
        <f t="shared" si="199"/>
        <v>'3392304600'</v>
      </c>
      <c r="M1046" t="str">
        <f t="shared" si="200"/>
        <v>' BENS MÓVEIS NÃO ATIVÁVEIS'</v>
      </c>
      <c r="N1046" t="str">
        <f t="shared" si="201"/>
        <v>'S'</v>
      </c>
      <c r="O1046">
        <f t="shared" si="202"/>
        <v>8</v>
      </c>
      <c r="P1046" t="str">
        <f t="shared" si="203"/>
        <v>Insert into CONTA_RECEITA_DESPESA  (VERSION,ATIVO,DATE_CREATED,LAST_UPDATED,TIPO,CODIGO,DESCRICAO,ANALITICO,TAMANHO) values (0,'S',sysdate,sysdate,'D','3392304600',' BENS MÓVEIS NÃO ATIVÁVEIS','S',8);</v>
      </c>
      <c r="Q1046" s="2"/>
    </row>
    <row r="1047" spans="1:17" ht="17" thickBot="1" x14ac:dyDescent="0.25">
      <c r="A1047" s="11" t="str">
        <f t="shared" si="204"/>
        <v>3</v>
      </c>
      <c r="B1047" s="12" t="str">
        <f t="shared" si="205"/>
        <v>3</v>
      </c>
      <c r="C1047" s="13" t="str">
        <f t="shared" si="206"/>
        <v>92</v>
      </c>
      <c r="D1047" s="13" t="str">
        <f t="shared" si="207"/>
        <v>30</v>
      </c>
      <c r="E1047" s="13" t="str">
        <f t="shared" si="208"/>
        <v>47</v>
      </c>
      <c r="F1047" s="14" t="str">
        <f t="shared" si="209"/>
        <v>00</v>
      </c>
      <c r="G1047" s="18">
        <v>3392304700</v>
      </c>
      <c r="H1047" s="15" t="s">
        <v>425</v>
      </c>
      <c r="I1047" s="12" t="s">
        <v>13</v>
      </c>
      <c r="K1047" t="str">
        <f t="shared" si="198"/>
        <v>3392304700</v>
      </c>
      <c r="L1047" t="str">
        <f t="shared" si="199"/>
        <v>'3392304700'</v>
      </c>
      <c r="M1047" t="str">
        <f t="shared" si="200"/>
        <v>' BANDEIRAS, FLÂMULAS E INSÍGNIAS'</v>
      </c>
      <c r="N1047" t="str">
        <f t="shared" si="201"/>
        <v>'S'</v>
      </c>
      <c r="O1047">
        <f t="shared" si="202"/>
        <v>8</v>
      </c>
      <c r="P1047" t="str">
        <f t="shared" si="203"/>
        <v>Insert into CONTA_RECEITA_DESPESA  (VERSION,ATIVO,DATE_CREATED,LAST_UPDATED,TIPO,CODIGO,DESCRICAO,ANALITICO,TAMANHO) values (0,'S',sysdate,sysdate,'D','3392304700',' BANDEIRAS, FLÂMULAS E INSÍGNIAS','S',8);</v>
      </c>
    </row>
    <row r="1048" spans="1:17" ht="17" thickBot="1" x14ac:dyDescent="0.25">
      <c r="A1048" s="11" t="str">
        <f t="shared" si="204"/>
        <v>3</v>
      </c>
      <c r="B1048" s="12" t="str">
        <f t="shared" si="205"/>
        <v>3</v>
      </c>
      <c r="C1048" s="13" t="str">
        <f t="shared" si="206"/>
        <v>92</v>
      </c>
      <c r="D1048" s="13" t="str">
        <f t="shared" si="207"/>
        <v>30</v>
      </c>
      <c r="E1048" s="13" t="str">
        <f t="shared" si="208"/>
        <v>99</v>
      </c>
      <c r="F1048" s="14" t="str">
        <f t="shared" si="209"/>
        <v>00</v>
      </c>
      <c r="G1048" s="18">
        <v>3392309900</v>
      </c>
      <c r="H1048" s="15" t="s">
        <v>436</v>
      </c>
      <c r="I1048" s="12" t="s">
        <v>13</v>
      </c>
      <c r="K1048" t="str">
        <f t="shared" si="198"/>
        <v>3392309900</v>
      </c>
      <c r="L1048" t="str">
        <f t="shared" si="199"/>
        <v>'3392309900'</v>
      </c>
      <c r="M1048" t="str">
        <f t="shared" si="200"/>
        <v>'OUTROS MATERIAIS DE CONSUMO '</v>
      </c>
      <c r="N1048" t="str">
        <f t="shared" si="201"/>
        <v>'S'</v>
      </c>
      <c r="O1048">
        <f t="shared" si="202"/>
        <v>8</v>
      </c>
      <c r="P1048" t="str">
        <f t="shared" si="203"/>
        <v>Insert into CONTA_RECEITA_DESPESA  (VERSION,ATIVO,DATE_CREATED,LAST_UPDATED,TIPO,CODIGO,DESCRICAO,ANALITICO,TAMANHO) values (0,'S',sysdate,sysdate,'D','3392309900','OUTROS MATERIAIS DE CONSUMO ','S',8);</v>
      </c>
    </row>
    <row r="1049" spans="1:17" ht="17" thickBot="1" x14ac:dyDescent="0.25">
      <c r="A1049" s="11" t="str">
        <f t="shared" si="204"/>
        <v>3</v>
      </c>
      <c r="B1049" s="12" t="str">
        <f t="shared" si="205"/>
        <v>3</v>
      </c>
      <c r="C1049" s="13" t="str">
        <f t="shared" si="206"/>
        <v>92</v>
      </c>
      <c r="D1049" s="13" t="str">
        <f t="shared" si="207"/>
        <v>32</v>
      </c>
      <c r="E1049" s="13" t="str">
        <f t="shared" si="208"/>
        <v>00</v>
      </c>
      <c r="F1049" s="14" t="str">
        <f t="shared" si="209"/>
        <v>00</v>
      </c>
      <c r="G1049" s="18">
        <v>3392320000</v>
      </c>
      <c r="H1049" s="15" t="s">
        <v>329</v>
      </c>
      <c r="I1049" s="12" t="s">
        <v>10</v>
      </c>
      <c r="K1049" t="str">
        <f t="shared" si="198"/>
        <v>3392320000</v>
      </c>
      <c r="L1049" t="str">
        <f t="shared" si="199"/>
        <v>'3392320000'</v>
      </c>
      <c r="M1049" t="str">
        <f t="shared" si="200"/>
        <v>'MATERIAL, BEM OU SERVIÇO PARA DISTRIBUIÇÃO GRATUITA '</v>
      </c>
      <c r="N1049" t="str">
        <f t="shared" si="201"/>
        <v>'N'</v>
      </c>
      <c r="O1049">
        <f t="shared" si="202"/>
        <v>6</v>
      </c>
      <c r="P1049" t="str">
        <f t="shared" si="203"/>
        <v>Insert into CONTA_RECEITA_DESPESA  (VERSION,ATIVO,DATE_CREATED,LAST_UPDATED,TIPO,CODIGO,DESCRICAO,ANALITICO,TAMANHO) values (0,'S',sysdate,sysdate,'D','3392320000','MATERIAL, BEM OU SERVIÇO PARA DISTRIBUIÇÃO GRATUITA ','N',6);</v>
      </c>
    </row>
    <row r="1050" spans="1:17" ht="17" thickBot="1" x14ac:dyDescent="0.25">
      <c r="A1050" s="11" t="str">
        <f t="shared" si="204"/>
        <v>3</v>
      </c>
      <c r="B1050" s="12" t="str">
        <f t="shared" si="205"/>
        <v>3</v>
      </c>
      <c r="C1050" s="13" t="str">
        <f t="shared" si="206"/>
        <v>92</v>
      </c>
      <c r="D1050" s="13" t="str">
        <f t="shared" si="207"/>
        <v>32</v>
      </c>
      <c r="E1050" s="13" t="str">
        <f t="shared" si="208"/>
        <v>01</v>
      </c>
      <c r="F1050" s="14" t="str">
        <f t="shared" si="209"/>
        <v>00</v>
      </c>
      <c r="G1050" s="18">
        <v>3392320100</v>
      </c>
      <c r="H1050" s="15" t="s">
        <v>669</v>
      </c>
      <c r="I1050" s="12" t="s">
        <v>13</v>
      </c>
      <c r="K1050" t="str">
        <f t="shared" si="198"/>
        <v>3392320100</v>
      </c>
      <c r="L1050" t="str">
        <f t="shared" si="199"/>
        <v>'3392320100'</v>
      </c>
      <c r="M1050" t="str">
        <f t="shared" si="200"/>
        <v>'MEDICAMENTOS'</v>
      </c>
      <c r="N1050" t="str">
        <f t="shared" si="201"/>
        <v>'S'</v>
      </c>
      <c r="O1050">
        <f t="shared" si="202"/>
        <v>8</v>
      </c>
      <c r="P1050" t="str">
        <f t="shared" si="203"/>
        <v>Insert into CONTA_RECEITA_DESPESA  (VERSION,ATIVO,DATE_CREATED,LAST_UPDATED,TIPO,CODIGO,DESCRICAO,ANALITICO,TAMANHO) values (0,'S',sysdate,sysdate,'D','3392320100','MEDICAMENTOS','S',8);</v>
      </c>
    </row>
    <row r="1051" spans="1:17" ht="17" thickBot="1" x14ac:dyDescent="0.25">
      <c r="A1051" s="11" t="str">
        <f t="shared" si="204"/>
        <v>3</v>
      </c>
      <c r="B1051" s="12" t="str">
        <f t="shared" si="205"/>
        <v>3</v>
      </c>
      <c r="C1051" s="13" t="str">
        <f t="shared" si="206"/>
        <v>92</v>
      </c>
      <c r="D1051" s="13" t="str">
        <f t="shared" si="207"/>
        <v>32</v>
      </c>
      <c r="E1051" s="13" t="str">
        <f t="shared" si="208"/>
        <v>02</v>
      </c>
      <c r="F1051" s="14" t="str">
        <f t="shared" si="209"/>
        <v>00</v>
      </c>
      <c r="G1051" s="18">
        <v>3392320200</v>
      </c>
      <c r="H1051" s="15" t="s">
        <v>670</v>
      </c>
      <c r="I1051" s="12" t="s">
        <v>13</v>
      </c>
      <c r="K1051" t="str">
        <f t="shared" si="198"/>
        <v>3392320200</v>
      </c>
      <c r="L1051" t="str">
        <f t="shared" si="199"/>
        <v>'3392320200'</v>
      </c>
      <c r="M1051" t="str">
        <f t="shared" si="200"/>
        <v>'INSUMOS E SERVIÇOS PARA SAÚDE '</v>
      </c>
      <c r="N1051" t="str">
        <f t="shared" si="201"/>
        <v>'S'</v>
      </c>
      <c r="O1051">
        <f t="shared" si="202"/>
        <v>8</v>
      </c>
      <c r="P1051" t="str">
        <f t="shared" si="203"/>
        <v>Insert into CONTA_RECEITA_DESPESA  (VERSION,ATIVO,DATE_CREATED,LAST_UPDATED,TIPO,CODIGO,DESCRICAO,ANALITICO,TAMANHO) values (0,'S',sysdate,sysdate,'D','3392320200','INSUMOS E SERVIÇOS PARA SAÚDE ','S',8);</v>
      </c>
    </row>
    <row r="1052" spans="1:17" ht="17" thickBot="1" x14ac:dyDescent="0.25">
      <c r="A1052" s="11" t="str">
        <f t="shared" si="204"/>
        <v>3</v>
      </c>
      <c r="B1052" s="12" t="str">
        <f t="shared" si="205"/>
        <v>3</v>
      </c>
      <c r="C1052" s="13" t="str">
        <f t="shared" si="206"/>
        <v>92</v>
      </c>
      <c r="D1052" s="13" t="str">
        <f t="shared" si="207"/>
        <v>32</v>
      </c>
      <c r="E1052" s="13" t="str">
        <f t="shared" si="208"/>
        <v>99</v>
      </c>
      <c r="F1052" s="14" t="str">
        <f t="shared" si="209"/>
        <v>00</v>
      </c>
      <c r="G1052" s="18">
        <v>3392329900</v>
      </c>
      <c r="H1052" s="15" t="s">
        <v>671</v>
      </c>
      <c r="I1052" s="12" t="s">
        <v>13</v>
      </c>
      <c r="K1052" t="str">
        <f t="shared" si="198"/>
        <v>3392329900</v>
      </c>
      <c r="L1052" t="str">
        <f t="shared" si="199"/>
        <v>'3392329900'</v>
      </c>
      <c r="M1052" t="str">
        <f t="shared" si="200"/>
        <v>'OUTROS MATERIAIS, BENS OU SERVIÇOS PARA DISTRIBUIÇÃO GRATUITA'</v>
      </c>
      <c r="N1052" t="str">
        <f t="shared" si="201"/>
        <v>'S'</v>
      </c>
      <c r="O1052">
        <f t="shared" si="202"/>
        <v>8</v>
      </c>
      <c r="P1052" t="str">
        <f t="shared" si="203"/>
        <v>Insert into CONTA_RECEITA_DESPESA  (VERSION,ATIVO,DATE_CREATED,LAST_UPDATED,TIPO,CODIGO,DESCRICAO,ANALITICO,TAMANHO) values (0,'S',sysdate,sysdate,'D','3392329900','OUTROS MATERIAIS, BENS OU SERVIÇOS PARA DISTRIBUIÇÃO GRATUITA','S',8);</v>
      </c>
    </row>
    <row r="1053" spans="1:17" ht="17" thickBot="1" x14ac:dyDescent="0.25">
      <c r="A1053" s="11" t="str">
        <f t="shared" si="204"/>
        <v>3</v>
      </c>
      <c r="B1053" s="12" t="str">
        <f t="shared" si="205"/>
        <v>3</v>
      </c>
      <c r="C1053" s="13" t="str">
        <f t="shared" si="206"/>
        <v>92</v>
      </c>
      <c r="D1053" s="13" t="str">
        <f t="shared" si="207"/>
        <v>33</v>
      </c>
      <c r="E1053" s="13" t="str">
        <f t="shared" si="208"/>
        <v>00</v>
      </c>
      <c r="F1053" s="14" t="str">
        <f t="shared" si="209"/>
        <v>00</v>
      </c>
      <c r="G1053" s="20">
        <v>3392330000</v>
      </c>
      <c r="H1053" s="21" t="s">
        <v>338</v>
      </c>
      <c r="I1053" s="19" t="s">
        <v>13</v>
      </c>
      <c r="K1053" t="str">
        <f t="shared" si="198"/>
        <v>3392330000</v>
      </c>
      <c r="L1053" t="str">
        <f t="shared" si="199"/>
        <v>'3392330000'</v>
      </c>
      <c r="M1053" t="str">
        <f t="shared" si="200"/>
        <v>'PASSAGENS E DESPESAS COM LOCOMOÇÃO'</v>
      </c>
      <c r="N1053" t="str">
        <f t="shared" si="201"/>
        <v>'S'</v>
      </c>
      <c r="O1053">
        <f t="shared" si="202"/>
        <v>6</v>
      </c>
      <c r="P1053" t="str">
        <f t="shared" si="203"/>
        <v>Insert into CONTA_RECEITA_DESPESA  (VERSION,ATIVO,DATE_CREATED,LAST_UPDATED,TIPO,CODIGO,DESCRICAO,ANALITICO,TAMANHO) values (0,'S',sysdate,sysdate,'D','3392330000','PASSAGENS E DESPESAS COM LOCOMOÇÃO','S',6);</v>
      </c>
    </row>
    <row r="1054" spans="1:17" ht="17" thickBot="1" x14ac:dyDescent="0.25">
      <c r="A1054" s="11" t="str">
        <f t="shared" si="204"/>
        <v>3</v>
      </c>
      <c r="B1054" s="12" t="str">
        <f t="shared" si="205"/>
        <v>3</v>
      </c>
      <c r="C1054" s="13" t="str">
        <f t="shared" si="206"/>
        <v>92</v>
      </c>
      <c r="D1054" s="13" t="str">
        <f t="shared" si="207"/>
        <v>34</v>
      </c>
      <c r="E1054" s="13" t="str">
        <f t="shared" si="208"/>
        <v>00</v>
      </c>
      <c r="F1054" s="14" t="str">
        <f t="shared" si="209"/>
        <v>00</v>
      </c>
      <c r="G1054" s="18">
        <v>3392340000</v>
      </c>
      <c r="H1054" s="15" t="s">
        <v>339</v>
      </c>
      <c r="I1054" s="12" t="s">
        <v>13</v>
      </c>
      <c r="K1054" t="str">
        <f t="shared" si="198"/>
        <v>3392340000</v>
      </c>
      <c r="L1054" t="str">
        <f t="shared" si="199"/>
        <v>'3392340000'</v>
      </c>
      <c r="M1054" t="str">
        <f t="shared" si="200"/>
        <v>'OUTRAS DESPESAS DE PESSOAL DECORRENTES DE CONTRATOS DE TERCEIRIZAÇÃO '</v>
      </c>
      <c r="N1054" t="str">
        <f t="shared" si="201"/>
        <v>'S'</v>
      </c>
      <c r="O1054">
        <f t="shared" si="202"/>
        <v>6</v>
      </c>
      <c r="P1054" t="str">
        <f t="shared" si="203"/>
        <v>Insert into CONTA_RECEITA_DESPESA  (VERSION,ATIVO,DATE_CREATED,LAST_UPDATED,TIPO,CODIGO,DESCRICAO,ANALITICO,TAMANHO) values (0,'S',sysdate,sysdate,'D','3392340000','OUTRAS DESPESAS DE PESSOAL DECORRENTES DE CONTRATOS DE TERCEIRIZAÇÃO ','S',6);</v>
      </c>
    </row>
    <row r="1055" spans="1:17" ht="17" thickBot="1" x14ac:dyDescent="0.25">
      <c r="A1055" s="11" t="str">
        <f t="shared" si="204"/>
        <v>3</v>
      </c>
      <c r="B1055" s="12" t="str">
        <f t="shared" si="205"/>
        <v>3</v>
      </c>
      <c r="C1055" s="13" t="str">
        <f t="shared" si="206"/>
        <v>92</v>
      </c>
      <c r="D1055" s="13" t="str">
        <f t="shared" si="207"/>
        <v>35</v>
      </c>
      <c r="E1055" s="13" t="str">
        <f t="shared" si="208"/>
        <v>00</v>
      </c>
      <c r="F1055" s="14" t="str">
        <f t="shared" si="209"/>
        <v>00</v>
      </c>
      <c r="G1055" s="20">
        <v>3392350000</v>
      </c>
      <c r="H1055" s="21" t="s">
        <v>340</v>
      </c>
      <c r="I1055" s="19" t="s">
        <v>13</v>
      </c>
      <c r="K1055" t="str">
        <f t="shared" si="198"/>
        <v>3392350000</v>
      </c>
      <c r="L1055" t="str">
        <f t="shared" si="199"/>
        <v>'3392350000'</v>
      </c>
      <c r="M1055" t="str">
        <f t="shared" si="200"/>
        <v>'SERVIÇOS DE CONSULTORIA'</v>
      </c>
      <c r="N1055" t="str">
        <f t="shared" si="201"/>
        <v>'S'</v>
      </c>
      <c r="O1055">
        <f t="shared" si="202"/>
        <v>6</v>
      </c>
      <c r="P1055" t="str">
        <f t="shared" si="203"/>
        <v>Insert into CONTA_RECEITA_DESPESA  (VERSION,ATIVO,DATE_CREATED,LAST_UPDATED,TIPO,CODIGO,DESCRICAO,ANALITICO,TAMANHO) values (0,'S',sysdate,sysdate,'D','3392350000','SERVIÇOS DE CONSULTORIA','S',6);</v>
      </c>
    </row>
    <row r="1056" spans="1:17" ht="17" thickBot="1" x14ac:dyDescent="0.25">
      <c r="A1056" s="11" t="str">
        <f t="shared" si="204"/>
        <v>3</v>
      </c>
      <c r="B1056" s="12" t="str">
        <f t="shared" si="205"/>
        <v>3</v>
      </c>
      <c r="C1056" s="13" t="str">
        <f t="shared" si="206"/>
        <v>92</v>
      </c>
      <c r="D1056" s="13" t="str">
        <f t="shared" si="207"/>
        <v>36</v>
      </c>
      <c r="E1056" s="13" t="str">
        <f t="shared" si="208"/>
        <v>00</v>
      </c>
      <c r="F1056" s="14" t="str">
        <f t="shared" si="209"/>
        <v>00</v>
      </c>
      <c r="G1056" s="20">
        <v>3392360000</v>
      </c>
      <c r="H1056" s="21" t="s">
        <v>912</v>
      </c>
      <c r="I1056" s="19" t="s">
        <v>13</v>
      </c>
      <c r="K1056" t="str">
        <f t="shared" si="198"/>
        <v>3392360000</v>
      </c>
      <c r="L1056" t="str">
        <f t="shared" si="199"/>
        <v>'3392360000'</v>
      </c>
      <c r="M1056" t="str">
        <f t="shared" si="200"/>
        <v>'OUTROS SERVIÇOS DE TERCEIROS'</v>
      </c>
      <c r="N1056" t="str">
        <f t="shared" si="201"/>
        <v>'S'</v>
      </c>
      <c r="O1056">
        <f t="shared" si="202"/>
        <v>6</v>
      </c>
      <c r="P1056" t="str">
        <f t="shared" si="203"/>
        <v>Insert into CONTA_RECEITA_DESPESA  (VERSION,ATIVO,DATE_CREATED,LAST_UPDATED,TIPO,CODIGO,DESCRICAO,ANALITICO,TAMANHO) values (0,'S',sysdate,sysdate,'D','3392360000','OUTROS SERVIÇOS DE TERCEIROS','S',6);</v>
      </c>
    </row>
    <row r="1057" spans="1:16" ht="17" thickBot="1" x14ac:dyDescent="0.25">
      <c r="A1057" s="11" t="str">
        <f t="shared" si="204"/>
        <v>3</v>
      </c>
      <c r="B1057" s="12" t="str">
        <f t="shared" si="205"/>
        <v>3</v>
      </c>
      <c r="C1057" s="13" t="str">
        <f t="shared" si="206"/>
        <v>92</v>
      </c>
      <c r="D1057" s="13" t="str">
        <f t="shared" si="207"/>
        <v>39</v>
      </c>
      <c r="E1057" s="13" t="str">
        <f t="shared" si="208"/>
        <v>00</v>
      </c>
      <c r="F1057" s="14" t="str">
        <f t="shared" si="209"/>
        <v>00</v>
      </c>
      <c r="G1057" s="18">
        <v>3392390000</v>
      </c>
      <c r="H1057" s="15" t="s">
        <v>301</v>
      </c>
      <c r="I1057" s="12" t="s">
        <v>10</v>
      </c>
      <c r="K1057" t="str">
        <f t="shared" si="198"/>
        <v>3392390000</v>
      </c>
      <c r="L1057" t="str">
        <f t="shared" si="199"/>
        <v>'3392390000'</v>
      </c>
      <c r="M1057" t="str">
        <f t="shared" si="200"/>
        <v>'OUTROS SERVIÇOS DE TERCEIROS - PESSOA JURÍDICA '</v>
      </c>
      <c r="N1057" t="str">
        <f t="shared" si="201"/>
        <v>'N'</v>
      </c>
      <c r="O1057">
        <f t="shared" si="202"/>
        <v>6</v>
      </c>
      <c r="P1057" t="str">
        <f t="shared" si="203"/>
        <v>Insert into CONTA_RECEITA_DESPESA  (VERSION,ATIVO,DATE_CREATED,LAST_UPDATED,TIPO,CODIGO,DESCRICAO,ANALITICO,TAMANHO) values (0,'S',sysdate,sysdate,'D','3392390000','OUTROS SERVIÇOS DE TERCEIROS - PESSOA JURÍDICA ','N',6);</v>
      </c>
    </row>
    <row r="1058" spans="1:16" ht="17" thickBot="1" x14ac:dyDescent="0.25">
      <c r="A1058" s="11" t="str">
        <f t="shared" si="204"/>
        <v>3</v>
      </c>
      <c r="B1058" s="12" t="str">
        <f t="shared" si="205"/>
        <v>3</v>
      </c>
      <c r="C1058" s="13" t="str">
        <f t="shared" si="206"/>
        <v>92</v>
      </c>
      <c r="D1058" s="13" t="str">
        <f t="shared" si="207"/>
        <v>39</v>
      </c>
      <c r="E1058" s="13" t="str">
        <f t="shared" si="208"/>
        <v>01</v>
      </c>
      <c r="F1058" s="14" t="str">
        <f t="shared" si="209"/>
        <v>00</v>
      </c>
      <c r="G1058" s="18">
        <v>3392390100</v>
      </c>
      <c r="H1058" s="15" t="s">
        <v>672</v>
      </c>
      <c r="I1058" s="12" t="s">
        <v>13</v>
      </c>
      <c r="K1058" t="str">
        <f t="shared" si="198"/>
        <v>3392390100</v>
      </c>
      <c r="L1058" t="str">
        <f t="shared" si="199"/>
        <v>'3392390100'</v>
      </c>
      <c r="M1058" t="str">
        <f t="shared" si="200"/>
        <v>' ASSINATURAS DE PERIÓDICOS E ANUIDADES '</v>
      </c>
      <c r="N1058" t="str">
        <f t="shared" si="201"/>
        <v>'S'</v>
      </c>
      <c r="O1058">
        <f t="shared" si="202"/>
        <v>8</v>
      </c>
      <c r="P1058" t="str">
        <f t="shared" si="203"/>
        <v>Insert into CONTA_RECEITA_DESPESA  (VERSION,ATIVO,DATE_CREATED,LAST_UPDATED,TIPO,CODIGO,DESCRICAO,ANALITICO,TAMANHO) values (0,'S',sysdate,sysdate,'D','3392390100',' ASSINATURAS DE PERIÓDICOS E ANUIDADES ','S',8);</v>
      </c>
    </row>
    <row r="1059" spans="1:16" ht="17" thickBot="1" x14ac:dyDescent="0.25">
      <c r="A1059" s="11" t="str">
        <f t="shared" si="204"/>
        <v>3</v>
      </c>
      <c r="B1059" s="12" t="str">
        <f t="shared" si="205"/>
        <v>3</v>
      </c>
      <c r="C1059" s="13" t="str">
        <f t="shared" si="206"/>
        <v>92</v>
      </c>
      <c r="D1059" s="13" t="str">
        <f t="shared" si="207"/>
        <v>39</v>
      </c>
      <c r="E1059" s="13" t="str">
        <f t="shared" si="208"/>
        <v>02</v>
      </c>
      <c r="F1059" s="14" t="str">
        <f t="shared" si="209"/>
        <v>00</v>
      </c>
      <c r="G1059" s="18">
        <v>3392390200</v>
      </c>
      <c r="H1059" s="15" t="s">
        <v>673</v>
      </c>
      <c r="I1059" s="12" t="s">
        <v>13</v>
      </c>
      <c r="K1059" t="str">
        <f t="shared" si="198"/>
        <v>3392390200</v>
      </c>
      <c r="L1059" t="str">
        <f t="shared" si="199"/>
        <v>'3392390200'</v>
      </c>
      <c r="M1059" t="str">
        <f t="shared" si="200"/>
        <v>' CONDOMÍNIOS '</v>
      </c>
      <c r="N1059" t="str">
        <f t="shared" si="201"/>
        <v>'S'</v>
      </c>
      <c r="O1059">
        <f t="shared" si="202"/>
        <v>8</v>
      </c>
      <c r="P1059" t="str">
        <f t="shared" si="203"/>
        <v>Insert into CONTA_RECEITA_DESPESA  (VERSION,ATIVO,DATE_CREATED,LAST_UPDATED,TIPO,CODIGO,DESCRICAO,ANALITICO,TAMANHO) values (0,'S',sysdate,sysdate,'D','3392390200',' CONDOMÍNIOS ','S',8);</v>
      </c>
    </row>
    <row r="1060" spans="1:16" ht="17" thickBot="1" x14ac:dyDescent="0.25">
      <c r="A1060" s="11" t="str">
        <f t="shared" si="204"/>
        <v>3</v>
      </c>
      <c r="B1060" s="12" t="str">
        <f t="shared" si="205"/>
        <v>3</v>
      </c>
      <c r="C1060" s="13" t="str">
        <f t="shared" si="206"/>
        <v>92</v>
      </c>
      <c r="D1060" s="13" t="str">
        <f t="shared" si="207"/>
        <v>39</v>
      </c>
      <c r="E1060" s="13" t="str">
        <f t="shared" si="208"/>
        <v>03</v>
      </c>
      <c r="F1060" s="14" t="str">
        <f t="shared" si="209"/>
        <v>00</v>
      </c>
      <c r="G1060" s="18">
        <v>3392390300</v>
      </c>
      <c r="H1060" s="15" t="s">
        <v>508</v>
      </c>
      <c r="I1060" s="12" t="s">
        <v>13</v>
      </c>
      <c r="K1060" t="str">
        <f t="shared" si="198"/>
        <v>3392390300</v>
      </c>
      <c r="L1060" t="str">
        <f t="shared" si="199"/>
        <v>'3392390300'</v>
      </c>
      <c r="M1060" t="str">
        <f t="shared" si="200"/>
        <v>'COMISSÕES E CORRETAGENS '</v>
      </c>
      <c r="N1060" t="str">
        <f t="shared" si="201"/>
        <v>'S'</v>
      </c>
      <c r="O1060">
        <f t="shared" si="202"/>
        <v>8</v>
      </c>
      <c r="P1060" t="str">
        <f t="shared" si="203"/>
        <v>Insert into CONTA_RECEITA_DESPESA  (VERSION,ATIVO,DATE_CREATED,LAST_UPDATED,TIPO,CODIGO,DESCRICAO,ANALITICO,TAMANHO) values (0,'S',sysdate,sysdate,'D','3392390300','COMISSÕES E CORRETAGENS ','S',8);</v>
      </c>
    </row>
    <row r="1061" spans="1:16" ht="17" thickBot="1" x14ac:dyDescent="0.25">
      <c r="A1061" s="11" t="str">
        <f t="shared" si="204"/>
        <v>3</v>
      </c>
      <c r="B1061" s="12" t="str">
        <f t="shared" si="205"/>
        <v>3</v>
      </c>
      <c r="C1061" s="13" t="str">
        <f t="shared" si="206"/>
        <v>92</v>
      </c>
      <c r="D1061" s="13" t="str">
        <f t="shared" si="207"/>
        <v>39</v>
      </c>
      <c r="E1061" s="13" t="str">
        <f t="shared" si="208"/>
        <v>04</v>
      </c>
      <c r="F1061" s="14" t="str">
        <f t="shared" si="209"/>
        <v>00</v>
      </c>
      <c r="G1061" s="18">
        <v>3392390400</v>
      </c>
      <c r="H1061" s="15" t="s">
        <v>509</v>
      </c>
      <c r="I1061" s="12" t="s">
        <v>13</v>
      </c>
      <c r="K1061" t="str">
        <f t="shared" si="198"/>
        <v>3392390400</v>
      </c>
      <c r="L1061" t="str">
        <f t="shared" si="199"/>
        <v>'3392390400'</v>
      </c>
      <c r="M1061" t="str">
        <f t="shared" si="200"/>
        <v>'DIREITOS AUTORAIS '</v>
      </c>
      <c r="N1061" t="str">
        <f t="shared" si="201"/>
        <v>'S'</v>
      </c>
      <c r="O1061">
        <f t="shared" si="202"/>
        <v>8</v>
      </c>
      <c r="P1061" t="str">
        <f t="shared" si="203"/>
        <v>Insert into CONTA_RECEITA_DESPESA  (VERSION,ATIVO,DATE_CREATED,LAST_UPDATED,TIPO,CODIGO,DESCRICAO,ANALITICO,TAMANHO) values (0,'S',sysdate,sysdate,'D','3392390400','DIREITOS AUTORAIS ','S',8);</v>
      </c>
    </row>
    <row r="1062" spans="1:16" ht="17" thickBot="1" x14ac:dyDescent="0.25">
      <c r="A1062" s="11" t="str">
        <f t="shared" si="204"/>
        <v>3</v>
      </c>
      <c r="B1062" s="12" t="str">
        <f t="shared" si="205"/>
        <v>3</v>
      </c>
      <c r="C1062" s="13" t="str">
        <f t="shared" si="206"/>
        <v>92</v>
      </c>
      <c r="D1062" s="13" t="str">
        <f t="shared" si="207"/>
        <v>39</v>
      </c>
      <c r="E1062" s="13" t="str">
        <f t="shared" si="208"/>
        <v>05</v>
      </c>
      <c r="F1062" s="14" t="str">
        <f t="shared" si="209"/>
        <v>00</v>
      </c>
      <c r="G1062" s="18">
        <v>3392390500</v>
      </c>
      <c r="H1062" s="15" t="s">
        <v>674</v>
      </c>
      <c r="I1062" s="12" t="s">
        <v>13</v>
      </c>
      <c r="K1062" t="str">
        <f t="shared" si="198"/>
        <v>3392390500</v>
      </c>
      <c r="L1062" t="str">
        <f t="shared" si="199"/>
        <v>'3392390500'</v>
      </c>
      <c r="M1062" t="str">
        <f t="shared" si="200"/>
        <v>' SERVIÇOS TÉCNICOS PROFISSIONAIS '</v>
      </c>
      <c r="N1062" t="str">
        <f t="shared" si="201"/>
        <v>'S'</v>
      </c>
      <c r="O1062">
        <f t="shared" si="202"/>
        <v>8</v>
      </c>
      <c r="P1062" t="str">
        <f t="shared" si="203"/>
        <v>Insert into CONTA_RECEITA_DESPESA  (VERSION,ATIVO,DATE_CREATED,LAST_UPDATED,TIPO,CODIGO,DESCRICAO,ANALITICO,TAMANHO) values (0,'S',sysdate,sysdate,'D','3392390500',' SERVIÇOS TÉCNICOS PROFISSIONAIS ','S',8);</v>
      </c>
    </row>
    <row r="1063" spans="1:16" ht="17" thickBot="1" x14ac:dyDescent="0.25">
      <c r="A1063" s="11" t="str">
        <f t="shared" si="204"/>
        <v>3</v>
      </c>
      <c r="B1063" s="12" t="str">
        <f t="shared" si="205"/>
        <v>3</v>
      </c>
      <c r="C1063" s="13" t="str">
        <f t="shared" si="206"/>
        <v>92</v>
      </c>
      <c r="D1063" s="13" t="str">
        <f t="shared" si="207"/>
        <v>39</v>
      </c>
      <c r="E1063" s="13" t="str">
        <f t="shared" si="208"/>
        <v>06</v>
      </c>
      <c r="F1063" s="14" t="str">
        <f t="shared" si="209"/>
        <v>00</v>
      </c>
      <c r="G1063" s="18">
        <v>3392390600</v>
      </c>
      <c r="H1063" s="15" t="s">
        <v>470</v>
      </c>
      <c r="I1063" s="12" t="s">
        <v>13</v>
      </c>
      <c r="K1063" t="str">
        <f t="shared" si="198"/>
        <v>3392390600</v>
      </c>
      <c r="L1063" t="str">
        <f t="shared" si="199"/>
        <v>'3392390600'</v>
      </c>
      <c r="M1063" t="str">
        <f t="shared" si="200"/>
        <v>'CAPATAZIA, ESTIVA E PESAGEM '</v>
      </c>
      <c r="N1063" t="str">
        <f t="shared" si="201"/>
        <v>'S'</v>
      </c>
      <c r="O1063">
        <f t="shared" si="202"/>
        <v>8</v>
      </c>
      <c r="P1063" t="str">
        <f t="shared" si="203"/>
        <v>Insert into CONTA_RECEITA_DESPESA  (VERSION,ATIVO,DATE_CREATED,LAST_UPDATED,TIPO,CODIGO,DESCRICAO,ANALITICO,TAMANHO) values (0,'S',sysdate,sysdate,'D','3392390600','CAPATAZIA, ESTIVA E PESAGEM ','S',8);</v>
      </c>
    </row>
    <row r="1064" spans="1:16" ht="17" thickBot="1" x14ac:dyDescent="0.25">
      <c r="A1064" s="11" t="str">
        <f t="shared" si="204"/>
        <v>3</v>
      </c>
      <c r="B1064" s="12" t="str">
        <f t="shared" si="205"/>
        <v>3</v>
      </c>
      <c r="C1064" s="13" t="str">
        <f t="shared" si="206"/>
        <v>92</v>
      </c>
      <c r="D1064" s="13" t="str">
        <f t="shared" si="207"/>
        <v>39</v>
      </c>
      <c r="E1064" s="13" t="str">
        <f t="shared" si="208"/>
        <v>07</v>
      </c>
      <c r="F1064" s="14" t="str">
        <f t="shared" si="209"/>
        <v>00</v>
      </c>
      <c r="G1064" s="18">
        <v>3392390700</v>
      </c>
      <c r="H1064" s="15" t="s">
        <v>511</v>
      </c>
      <c r="I1064" s="12" t="s">
        <v>13</v>
      </c>
      <c r="K1064" t="str">
        <f t="shared" si="198"/>
        <v>3392390700</v>
      </c>
      <c r="L1064" t="str">
        <f t="shared" si="199"/>
        <v>'3392390700'</v>
      </c>
      <c r="M1064" t="str">
        <f t="shared" si="200"/>
        <v>'DESCONTOS FINANCEIROS CONCEDIDOS '</v>
      </c>
      <c r="N1064" t="str">
        <f t="shared" si="201"/>
        <v>'S'</v>
      </c>
      <c r="O1064">
        <f t="shared" si="202"/>
        <v>8</v>
      </c>
      <c r="P1064" t="str">
        <f t="shared" si="203"/>
        <v>Insert into CONTA_RECEITA_DESPESA  (VERSION,ATIVO,DATE_CREATED,LAST_UPDATED,TIPO,CODIGO,DESCRICAO,ANALITICO,TAMANHO) values (0,'S',sysdate,sysdate,'D','3392390700','DESCONTOS FINANCEIROS CONCEDIDOS ','S',8);</v>
      </c>
    </row>
    <row r="1065" spans="1:16" ht="17" thickBot="1" x14ac:dyDescent="0.25">
      <c r="A1065" s="11" t="str">
        <f t="shared" si="204"/>
        <v>3</v>
      </c>
      <c r="B1065" s="12" t="str">
        <f t="shared" si="205"/>
        <v>3</v>
      </c>
      <c r="C1065" s="13" t="str">
        <f t="shared" si="206"/>
        <v>92</v>
      </c>
      <c r="D1065" s="13" t="str">
        <f t="shared" si="207"/>
        <v>39</v>
      </c>
      <c r="E1065" s="13" t="str">
        <f t="shared" si="208"/>
        <v>09</v>
      </c>
      <c r="F1065" s="14" t="str">
        <f t="shared" si="209"/>
        <v>00</v>
      </c>
      <c r="G1065" s="18">
        <v>3392390900</v>
      </c>
      <c r="H1065" s="15" t="s">
        <v>472</v>
      </c>
      <c r="I1065" s="12" t="s">
        <v>13</v>
      </c>
      <c r="K1065" t="str">
        <f t="shared" si="198"/>
        <v>3392390900</v>
      </c>
      <c r="L1065" t="str">
        <f t="shared" si="199"/>
        <v>'3392390900'</v>
      </c>
      <c r="M1065" t="str">
        <f t="shared" si="200"/>
        <v>'ARMAZENAGEM '</v>
      </c>
      <c r="N1065" t="str">
        <f t="shared" si="201"/>
        <v>'S'</v>
      </c>
      <c r="O1065">
        <f t="shared" si="202"/>
        <v>8</v>
      </c>
      <c r="P1065" t="str">
        <f t="shared" si="203"/>
        <v>Insert into CONTA_RECEITA_DESPESA  (VERSION,ATIVO,DATE_CREATED,LAST_UPDATED,TIPO,CODIGO,DESCRICAO,ANALITICO,TAMANHO) values (0,'S',sysdate,sysdate,'D','3392390900','ARMAZENAGEM ','S',8);</v>
      </c>
    </row>
    <row r="1066" spans="1:16" ht="17" thickBot="1" x14ac:dyDescent="0.25">
      <c r="A1066" s="11" t="str">
        <f t="shared" si="204"/>
        <v>3</v>
      </c>
      <c r="B1066" s="12" t="str">
        <f t="shared" si="205"/>
        <v>3</v>
      </c>
      <c r="C1066" s="13" t="str">
        <f t="shared" si="206"/>
        <v>92</v>
      </c>
      <c r="D1066" s="13" t="str">
        <f t="shared" si="207"/>
        <v>39</v>
      </c>
      <c r="E1066" s="13" t="str">
        <f t="shared" si="208"/>
        <v>10</v>
      </c>
      <c r="F1066" s="14" t="str">
        <f t="shared" si="209"/>
        <v>00</v>
      </c>
      <c r="G1066" s="18">
        <v>3392391000</v>
      </c>
      <c r="H1066" s="15" t="s">
        <v>473</v>
      </c>
      <c r="I1066" s="12" t="s">
        <v>13</v>
      </c>
      <c r="K1066" t="str">
        <f t="shared" si="198"/>
        <v>3392391000</v>
      </c>
      <c r="L1066" t="str">
        <f t="shared" si="199"/>
        <v>'3392391000'</v>
      </c>
      <c r="M1066" t="str">
        <f t="shared" si="200"/>
        <v>'LOCAÇÃO DE IMÓVEIS '</v>
      </c>
      <c r="N1066" t="str">
        <f t="shared" si="201"/>
        <v>'S'</v>
      </c>
      <c r="O1066">
        <f t="shared" si="202"/>
        <v>8</v>
      </c>
      <c r="P1066" t="str">
        <f t="shared" si="203"/>
        <v>Insert into CONTA_RECEITA_DESPESA  (VERSION,ATIVO,DATE_CREATED,LAST_UPDATED,TIPO,CODIGO,DESCRICAO,ANALITICO,TAMANHO) values (0,'S',sysdate,sysdate,'D','3392391000','LOCAÇÃO DE IMÓVEIS ','S',8);</v>
      </c>
    </row>
    <row r="1067" spans="1:16" ht="17" thickBot="1" x14ac:dyDescent="0.25">
      <c r="A1067" s="11" t="str">
        <f t="shared" si="204"/>
        <v>3</v>
      </c>
      <c r="B1067" s="12" t="str">
        <f t="shared" si="205"/>
        <v>3</v>
      </c>
      <c r="C1067" s="13" t="str">
        <f t="shared" si="206"/>
        <v>92</v>
      </c>
      <c r="D1067" s="13" t="str">
        <f t="shared" si="207"/>
        <v>39</v>
      </c>
      <c r="E1067" s="13" t="str">
        <f t="shared" si="208"/>
        <v>12</v>
      </c>
      <c r="F1067" s="14" t="str">
        <f t="shared" si="209"/>
        <v>00</v>
      </c>
      <c r="G1067" s="18">
        <v>3392391200</v>
      </c>
      <c r="H1067" s="15" t="s">
        <v>512</v>
      </c>
      <c r="I1067" s="12" t="s">
        <v>13</v>
      </c>
      <c r="K1067" t="str">
        <f t="shared" si="198"/>
        <v>3392391200</v>
      </c>
      <c r="L1067" t="str">
        <f t="shared" si="199"/>
        <v>'3392391200'</v>
      </c>
      <c r="M1067" t="str">
        <f t="shared" si="200"/>
        <v>'LOCAÇÃO DE MÁQUINAS E EQUIPAMENTOS '</v>
      </c>
      <c r="N1067" t="str">
        <f t="shared" si="201"/>
        <v>'S'</v>
      </c>
      <c r="O1067">
        <f t="shared" si="202"/>
        <v>8</v>
      </c>
      <c r="P1067" t="str">
        <f t="shared" si="203"/>
        <v>Insert into CONTA_RECEITA_DESPESA  (VERSION,ATIVO,DATE_CREATED,LAST_UPDATED,TIPO,CODIGO,DESCRICAO,ANALITICO,TAMANHO) values (0,'S',sysdate,sysdate,'D','3392391200','LOCAÇÃO DE MÁQUINAS E EQUIPAMENTOS ','S',8);</v>
      </c>
    </row>
    <row r="1068" spans="1:16" ht="17" thickBot="1" x14ac:dyDescent="0.25">
      <c r="A1068" s="11" t="str">
        <f t="shared" si="204"/>
        <v>3</v>
      </c>
      <c r="B1068" s="12" t="str">
        <f t="shared" si="205"/>
        <v>3</v>
      </c>
      <c r="C1068" s="13" t="str">
        <f t="shared" si="206"/>
        <v>92</v>
      </c>
      <c r="D1068" s="13" t="str">
        <f t="shared" si="207"/>
        <v>39</v>
      </c>
      <c r="E1068" s="13" t="str">
        <f t="shared" si="208"/>
        <v>13</v>
      </c>
      <c r="F1068" s="14" t="str">
        <f t="shared" si="209"/>
        <v>00</v>
      </c>
      <c r="G1068" s="18">
        <v>3392391300</v>
      </c>
      <c r="H1068" s="15" t="s">
        <v>513</v>
      </c>
      <c r="I1068" s="12" t="s">
        <v>13</v>
      </c>
      <c r="K1068" t="str">
        <f t="shared" si="198"/>
        <v>3392391300</v>
      </c>
      <c r="L1068" t="str">
        <f t="shared" si="199"/>
        <v>'3392391300'</v>
      </c>
      <c r="M1068" t="str">
        <f t="shared" si="200"/>
        <v>'LOCAÇÃO DE BENS MÓVEIS TANGÍVEIS OU INTANGÍVEIS, DE OUTRAS NATUREZAS '</v>
      </c>
      <c r="N1068" t="str">
        <f t="shared" si="201"/>
        <v>'S'</v>
      </c>
      <c r="O1068">
        <f t="shared" si="202"/>
        <v>8</v>
      </c>
      <c r="P1068" t="str">
        <f t="shared" si="203"/>
        <v>Insert into CONTA_RECEITA_DESPESA  (VERSION,ATIVO,DATE_CREATED,LAST_UPDATED,TIPO,CODIGO,DESCRICAO,ANALITICO,TAMANHO) values (0,'S',sysdate,sysdate,'D','3392391300','LOCAÇÃO DE BENS MÓVEIS TANGÍVEIS OU INTANGÍVEIS, DE OUTRAS NATUREZAS ','S',8);</v>
      </c>
    </row>
    <row r="1069" spans="1:16" ht="17" thickBot="1" x14ac:dyDescent="0.25">
      <c r="A1069" s="11" t="str">
        <f t="shared" si="204"/>
        <v>3</v>
      </c>
      <c r="B1069" s="12" t="str">
        <f t="shared" si="205"/>
        <v>3</v>
      </c>
      <c r="C1069" s="13" t="str">
        <f t="shared" si="206"/>
        <v>92</v>
      </c>
      <c r="D1069" s="13" t="str">
        <f t="shared" si="207"/>
        <v>39</v>
      </c>
      <c r="E1069" s="13" t="str">
        <f t="shared" si="208"/>
        <v>14</v>
      </c>
      <c r="F1069" s="14" t="str">
        <f t="shared" si="209"/>
        <v>00</v>
      </c>
      <c r="G1069" s="18">
        <v>3392391400</v>
      </c>
      <c r="H1069" s="15" t="s">
        <v>478</v>
      </c>
      <c r="I1069" s="12" t="s">
        <v>13</v>
      </c>
      <c r="K1069" t="str">
        <f t="shared" si="198"/>
        <v>3392391400</v>
      </c>
      <c r="L1069" t="str">
        <f t="shared" si="199"/>
        <v>'3392391400'</v>
      </c>
      <c r="M1069" t="str">
        <f t="shared" si="200"/>
        <v>'MANUTENÇÃO E CONSERVAÇÃO DE BENS IMÓVEIS '</v>
      </c>
      <c r="N1069" t="str">
        <f t="shared" si="201"/>
        <v>'S'</v>
      </c>
      <c r="O1069">
        <f t="shared" si="202"/>
        <v>8</v>
      </c>
      <c r="P1069" t="str">
        <f t="shared" si="203"/>
        <v>Insert into CONTA_RECEITA_DESPESA  (VERSION,ATIVO,DATE_CREATED,LAST_UPDATED,TIPO,CODIGO,DESCRICAO,ANALITICO,TAMANHO) values (0,'S',sysdate,sysdate,'D','3392391400','MANUTENÇÃO E CONSERVAÇÃO DE BENS IMÓVEIS ','S',8);</v>
      </c>
    </row>
    <row r="1070" spans="1:16" ht="17" thickBot="1" x14ac:dyDescent="0.25">
      <c r="A1070" s="11" t="str">
        <f t="shared" si="204"/>
        <v>3</v>
      </c>
      <c r="B1070" s="12" t="str">
        <f t="shared" si="205"/>
        <v>3</v>
      </c>
      <c r="C1070" s="13" t="str">
        <f t="shared" si="206"/>
        <v>92</v>
      </c>
      <c r="D1070" s="13" t="str">
        <f t="shared" si="207"/>
        <v>39</v>
      </c>
      <c r="E1070" s="13" t="str">
        <f t="shared" si="208"/>
        <v>15</v>
      </c>
      <c r="F1070" s="14" t="str">
        <f t="shared" si="209"/>
        <v>00</v>
      </c>
      <c r="G1070" s="18">
        <v>3392391500</v>
      </c>
      <c r="H1070" s="15" t="s">
        <v>675</v>
      </c>
      <c r="I1070" s="12" t="s">
        <v>13</v>
      </c>
      <c r="K1070" t="str">
        <f t="shared" si="198"/>
        <v>3392391500</v>
      </c>
      <c r="L1070" t="str">
        <f t="shared" si="199"/>
        <v>'3392391500'</v>
      </c>
      <c r="M1070" t="str">
        <f t="shared" si="200"/>
        <v>'MANUTENÇÃO E CONSERVAÇÃO DE MÁQUINAS E EQUIPAMENTOS '</v>
      </c>
      <c r="N1070" t="str">
        <f t="shared" si="201"/>
        <v>'S'</v>
      </c>
      <c r="O1070">
        <f t="shared" si="202"/>
        <v>8</v>
      </c>
      <c r="P1070" t="str">
        <f t="shared" si="203"/>
        <v>Insert into CONTA_RECEITA_DESPESA  (VERSION,ATIVO,DATE_CREATED,LAST_UPDATED,TIPO,CODIGO,DESCRICAO,ANALITICO,TAMANHO) values (0,'S',sysdate,sysdate,'D','3392391500','MANUTENÇÃO E CONSERVAÇÃO DE MÁQUINAS E EQUIPAMENTOS ','S',8);</v>
      </c>
    </row>
    <row r="1071" spans="1:16" ht="17" thickBot="1" x14ac:dyDescent="0.25">
      <c r="A1071" s="11" t="str">
        <f t="shared" si="204"/>
        <v>3</v>
      </c>
      <c r="B1071" s="12" t="str">
        <f t="shared" si="205"/>
        <v>3</v>
      </c>
      <c r="C1071" s="13" t="str">
        <f t="shared" si="206"/>
        <v>92</v>
      </c>
      <c r="D1071" s="13" t="str">
        <f t="shared" si="207"/>
        <v>39</v>
      </c>
      <c r="E1071" s="13" t="str">
        <f t="shared" si="208"/>
        <v>16</v>
      </c>
      <c r="F1071" s="14" t="str">
        <f t="shared" si="209"/>
        <v>00</v>
      </c>
      <c r="G1071" s="18">
        <v>3392391600</v>
      </c>
      <c r="H1071" s="15" t="s">
        <v>676</v>
      </c>
      <c r="I1071" s="12" t="s">
        <v>13</v>
      </c>
      <c r="K1071" t="str">
        <f t="shared" si="198"/>
        <v>3392391600</v>
      </c>
      <c r="L1071" t="str">
        <f t="shared" si="199"/>
        <v>'3392391600'</v>
      </c>
      <c r="M1071" t="str">
        <f t="shared" si="200"/>
        <v>' MANUTENÇÃO E CONSERVAÇÃO DE VEÍCULOS '</v>
      </c>
      <c r="N1071" t="str">
        <f t="shared" si="201"/>
        <v>'S'</v>
      </c>
      <c r="O1071">
        <f t="shared" si="202"/>
        <v>8</v>
      </c>
      <c r="P1071" t="str">
        <f t="shared" si="203"/>
        <v>Insert into CONTA_RECEITA_DESPESA  (VERSION,ATIVO,DATE_CREATED,LAST_UPDATED,TIPO,CODIGO,DESCRICAO,ANALITICO,TAMANHO) values (0,'S',sysdate,sysdate,'D','3392391600',' MANUTENÇÃO E CONSERVAÇÃO DE VEÍCULOS ','S',8);</v>
      </c>
    </row>
    <row r="1072" spans="1:16" ht="17" thickBot="1" x14ac:dyDescent="0.25">
      <c r="A1072" s="11" t="str">
        <f t="shared" si="204"/>
        <v>3</v>
      </c>
      <c r="B1072" s="12" t="str">
        <f t="shared" si="205"/>
        <v>3</v>
      </c>
      <c r="C1072" s="13" t="str">
        <f t="shared" si="206"/>
        <v>92</v>
      </c>
      <c r="D1072" s="13" t="str">
        <f t="shared" si="207"/>
        <v>39</v>
      </c>
      <c r="E1072" s="13" t="str">
        <f t="shared" si="208"/>
        <v>17</v>
      </c>
      <c r="F1072" s="14" t="str">
        <f t="shared" si="209"/>
        <v>00</v>
      </c>
      <c r="G1072" s="18">
        <v>3392391700</v>
      </c>
      <c r="H1072" s="15" t="s">
        <v>477</v>
      </c>
      <c r="I1072" s="12" t="s">
        <v>13</v>
      </c>
      <c r="K1072" t="str">
        <f t="shared" si="198"/>
        <v>3392391700</v>
      </c>
      <c r="L1072" t="str">
        <f t="shared" si="199"/>
        <v>'3392391700'</v>
      </c>
      <c r="M1072" t="str">
        <f t="shared" si="200"/>
        <v>'MANUTENÇÃO E CONSERVAÇÃO DE BENS MÓVEIS DE OUTRAS NATUREZAS '</v>
      </c>
      <c r="N1072" t="str">
        <f t="shared" si="201"/>
        <v>'S'</v>
      </c>
      <c r="O1072">
        <f t="shared" si="202"/>
        <v>8</v>
      </c>
      <c r="P1072" t="str">
        <f t="shared" si="203"/>
        <v>Insert into CONTA_RECEITA_DESPESA  (VERSION,ATIVO,DATE_CREATED,LAST_UPDATED,TIPO,CODIGO,DESCRICAO,ANALITICO,TAMANHO) values (0,'S',sysdate,sysdate,'D','3392391700','MANUTENÇÃO E CONSERVAÇÃO DE BENS MÓVEIS DE OUTRAS NATUREZAS ','S',8);</v>
      </c>
    </row>
    <row r="1073" spans="1:16" ht="17" thickBot="1" x14ac:dyDescent="0.25">
      <c r="A1073" s="11" t="str">
        <f t="shared" si="204"/>
        <v>3</v>
      </c>
      <c r="B1073" s="12" t="str">
        <f t="shared" si="205"/>
        <v>3</v>
      </c>
      <c r="C1073" s="13" t="str">
        <f t="shared" si="206"/>
        <v>92</v>
      </c>
      <c r="D1073" s="13" t="str">
        <f t="shared" si="207"/>
        <v>39</v>
      </c>
      <c r="E1073" s="13" t="str">
        <f t="shared" si="208"/>
        <v>18</v>
      </c>
      <c r="F1073" s="14" t="str">
        <f t="shared" si="209"/>
        <v>00</v>
      </c>
      <c r="G1073" s="18">
        <v>3392391800</v>
      </c>
      <c r="H1073" s="15" t="s">
        <v>516</v>
      </c>
      <c r="I1073" s="12" t="s">
        <v>13</v>
      </c>
      <c r="K1073" t="str">
        <f t="shared" si="198"/>
        <v>3392391800</v>
      </c>
      <c r="L1073" t="str">
        <f t="shared" si="199"/>
        <v>'3392391800'</v>
      </c>
      <c r="M1073" t="str">
        <f t="shared" si="200"/>
        <v>'MANUTENÇÃO E CONSERVAÇÃO DE ESTRADAS OU OUTRAS VIAS '</v>
      </c>
      <c r="N1073" t="str">
        <f t="shared" si="201"/>
        <v>'S'</v>
      </c>
      <c r="O1073">
        <f t="shared" si="202"/>
        <v>8</v>
      </c>
      <c r="P1073" t="str">
        <f t="shared" si="203"/>
        <v>Insert into CONTA_RECEITA_DESPESA  (VERSION,ATIVO,DATE_CREATED,LAST_UPDATED,TIPO,CODIGO,DESCRICAO,ANALITICO,TAMANHO) values (0,'S',sysdate,sysdate,'D','3392391800','MANUTENÇÃO E CONSERVAÇÃO DE ESTRADAS OU OUTRAS VIAS ','S',8);</v>
      </c>
    </row>
    <row r="1074" spans="1:16" ht="17" thickBot="1" x14ac:dyDescent="0.25">
      <c r="A1074" s="11" t="str">
        <f t="shared" si="204"/>
        <v>3</v>
      </c>
      <c r="B1074" s="12" t="str">
        <f t="shared" si="205"/>
        <v>3</v>
      </c>
      <c r="C1074" s="13" t="str">
        <f t="shared" si="206"/>
        <v>92</v>
      </c>
      <c r="D1074" s="13" t="str">
        <f t="shared" si="207"/>
        <v>39</v>
      </c>
      <c r="E1074" s="13" t="str">
        <f t="shared" si="208"/>
        <v>19</v>
      </c>
      <c r="F1074" s="14" t="str">
        <f t="shared" si="209"/>
        <v>00</v>
      </c>
      <c r="G1074" s="18">
        <v>3392391900</v>
      </c>
      <c r="H1074" s="15" t="s">
        <v>517</v>
      </c>
      <c r="I1074" s="12" t="s">
        <v>13</v>
      </c>
      <c r="K1074" t="str">
        <f t="shared" si="198"/>
        <v>3392391900</v>
      </c>
      <c r="L1074" t="str">
        <f t="shared" si="199"/>
        <v>'3392391900'</v>
      </c>
      <c r="M1074" t="str">
        <f t="shared" si="200"/>
        <v>'EXPOSIÇÕES, CONGRESSOS E CONFERÊNCIAS '</v>
      </c>
      <c r="N1074" t="str">
        <f t="shared" si="201"/>
        <v>'S'</v>
      </c>
      <c r="O1074">
        <f t="shared" si="202"/>
        <v>8</v>
      </c>
      <c r="P1074" t="str">
        <f t="shared" si="203"/>
        <v>Insert into CONTA_RECEITA_DESPESA  (VERSION,ATIVO,DATE_CREATED,LAST_UPDATED,TIPO,CODIGO,DESCRICAO,ANALITICO,TAMANHO) values (0,'S',sysdate,sysdate,'D','3392391900','EXPOSIÇÕES, CONGRESSOS E CONFERÊNCIAS ','S',8);</v>
      </c>
    </row>
    <row r="1075" spans="1:16" ht="17" thickBot="1" x14ac:dyDescent="0.25">
      <c r="A1075" s="11" t="str">
        <f t="shared" si="204"/>
        <v>3</v>
      </c>
      <c r="B1075" s="12" t="str">
        <f t="shared" si="205"/>
        <v>3</v>
      </c>
      <c r="C1075" s="13" t="str">
        <f t="shared" si="206"/>
        <v>92</v>
      </c>
      <c r="D1075" s="13" t="str">
        <f t="shared" si="207"/>
        <v>39</v>
      </c>
      <c r="E1075" s="13" t="str">
        <f t="shared" si="208"/>
        <v>20</v>
      </c>
      <c r="F1075" s="14" t="str">
        <f t="shared" si="209"/>
        <v>00</v>
      </c>
      <c r="G1075" s="18">
        <v>3392392000</v>
      </c>
      <c r="H1075" s="15" t="s">
        <v>518</v>
      </c>
      <c r="I1075" s="12" t="s">
        <v>13</v>
      </c>
      <c r="K1075" t="str">
        <f t="shared" si="198"/>
        <v>3392392000</v>
      </c>
      <c r="L1075" t="str">
        <f t="shared" si="199"/>
        <v>'3392392000'</v>
      </c>
      <c r="M1075" t="str">
        <f t="shared" si="200"/>
        <v>'FESTIVIDADES E HOMENAGENS '</v>
      </c>
      <c r="N1075" t="str">
        <f t="shared" si="201"/>
        <v>'S'</v>
      </c>
      <c r="O1075">
        <f t="shared" si="202"/>
        <v>8</v>
      </c>
      <c r="P1075" t="str">
        <f t="shared" si="203"/>
        <v>Insert into CONTA_RECEITA_DESPESA  (VERSION,ATIVO,DATE_CREATED,LAST_UPDATED,TIPO,CODIGO,DESCRICAO,ANALITICO,TAMANHO) values (0,'S',sysdate,sysdate,'D','3392392000','FESTIVIDADES E HOMENAGENS ','S',8);</v>
      </c>
    </row>
    <row r="1076" spans="1:16" ht="17" thickBot="1" x14ac:dyDescent="0.25">
      <c r="A1076" s="11" t="str">
        <f t="shared" si="204"/>
        <v>3</v>
      </c>
      <c r="B1076" s="12" t="str">
        <f t="shared" si="205"/>
        <v>3</v>
      </c>
      <c r="C1076" s="13" t="str">
        <f t="shared" si="206"/>
        <v>92</v>
      </c>
      <c r="D1076" s="13" t="str">
        <f t="shared" si="207"/>
        <v>39</v>
      </c>
      <c r="E1076" s="13" t="str">
        <f t="shared" si="208"/>
        <v>21</v>
      </c>
      <c r="F1076" s="14" t="str">
        <f t="shared" si="209"/>
        <v>00</v>
      </c>
      <c r="G1076" s="18">
        <v>3392392100</v>
      </c>
      <c r="H1076" s="15" t="s">
        <v>493</v>
      </c>
      <c r="I1076" s="12" t="s">
        <v>13</v>
      </c>
      <c r="K1076" t="str">
        <f t="shared" si="198"/>
        <v>3392392100</v>
      </c>
      <c r="L1076" t="str">
        <f t="shared" si="199"/>
        <v>'3392392100'</v>
      </c>
      <c r="M1076" t="str">
        <f t="shared" si="200"/>
        <v>'MULTAS DEDUTÍVEIS '</v>
      </c>
      <c r="N1076" t="str">
        <f t="shared" si="201"/>
        <v>'S'</v>
      </c>
      <c r="O1076">
        <f t="shared" si="202"/>
        <v>8</v>
      </c>
      <c r="P1076" t="str">
        <f t="shared" si="203"/>
        <v>Insert into CONTA_RECEITA_DESPESA  (VERSION,ATIVO,DATE_CREATED,LAST_UPDATED,TIPO,CODIGO,DESCRICAO,ANALITICO,TAMANHO) values (0,'S',sysdate,sysdate,'D','3392392100','MULTAS DEDUTÍVEIS ','S',8);</v>
      </c>
    </row>
    <row r="1077" spans="1:16" ht="17" thickBot="1" x14ac:dyDescent="0.25">
      <c r="A1077" s="11" t="str">
        <f t="shared" si="204"/>
        <v>3</v>
      </c>
      <c r="B1077" s="12" t="str">
        <f t="shared" si="205"/>
        <v>3</v>
      </c>
      <c r="C1077" s="13" t="str">
        <f t="shared" si="206"/>
        <v>92</v>
      </c>
      <c r="D1077" s="13" t="str">
        <f t="shared" si="207"/>
        <v>39</v>
      </c>
      <c r="E1077" s="13" t="str">
        <f t="shared" si="208"/>
        <v>22</v>
      </c>
      <c r="F1077" s="14" t="str">
        <f t="shared" si="209"/>
        <v>00</v>
      </c>
      <c r="G1077" s="18">
        <v>3392392200</v>
      </c>
      <c r="H1077" s="15" t="s">
        <v>496</v>
      </c>
      <c r="I1077" s="12" t="s">
        <v>13</v>
      </c>
      <c r="K1077" t="str">
        <f t="shared" si="198"/>
        <v>3392392200</v>
      </c>
      <c r="L1077" t="str">
        <f t="shared" si="199"/>
        <v>'3392392200'</v>
      </c>
      <c r="M1077" t="str">
        <f t="shared" si="200"/>
        <v>'MULTAS INDEDUTÍVEIS '</v>
      </c>
      <c r="N1077" t="str">
        <f t="shared" si="201"/>
        <v>'S'</v>
      </c>
      <c r="O1077">
        <f t="shared" si="202"/>
        <v>8</v>
      </c>
      <c r="P1077" t="str">
        <f t="shared" si="203"/>
        <v>Insert into CONTA_RECEITA_DESPESA  (VERSION,ATIVO,DATE_CREATED,LAST_UPDATED,TIPO,CODIGO,DESCRICAO,ANALITICO,TAMANHO) values (0,'S',sysdate,sysdate,'D','3392392200','MULTAS INDEDUTÍVEIS ','S',8);</v>
      </c>
    </row>
    <row r="1078" spans="1:16" ht="17" thickBot="1" x14ac:dyDescent="0.25">
      <c r="A1078" s="11" t="str">
        <f t="shared" si="204"/>
        <v>3</v>
      </c>
      <c r="B1078" s="12" t="str">
        <f t="shared" si="205"/>
        <v>3</v>
      </c>
      <c r="C1078" s="13" t="str">
        <f t="shared" si="206"/>
        <v>92</v>
      </c>
      <c r="D1078" s="13" t="str">
        <f t="shared" si="207"/>
        <v>39</v>
      </c>
      <c r="E1078" s="13" t="str">
        <f t="shared" si="208"/>
        <v>23</v>
      </c>
      <c r="F1078" s="14" t="str">
        <f t="shared" si="209"/>
        <v>00</v>
      </c>
      <c r="G1078" s="18">
        <v>3392392300</v>
      </c>
      <c r="H1078" s="15" t="s">
        <v>494</v>
      </c>
      <c r="I1078" s="12" t="s">
        <v>13</v>
      </c>
      <c r="K1078" t="str">
        <f t="shared" si="198"/>
        <v>3392392300</v>
      </c>
      <c r="L1078" t="str">
        <f t="shared" si="199"/>
        <v>'3392392300'</v>
      </c>
      <c r="M1078" t="str">
        <f t="shared" si="200"/>
        <v>'JUROS '</v>
      </c>
      <c r="N1078" t="str">
        <f t="shared" si="201"/>
        <v>'S'</v>
      </c>
      <c r="O1078">
        <f t="shared" si="202"/>
        <v>8</v>
      </c>
      <c r="P1078" t="str">
        <f t="shared" si="203"/>
        <v>Insert into CONTA_RECEITA_DESPESA  (VERSION,ATIVO,DATE_CREATED,LAST_UPDATED,TIPO,CODIGO,DESCRICAO,ANALITICO,TAMANHO) values (0,'S',sysdate,sysdate,'D','3392392300','JUROS ','S',8);</v>
      </c>
    </row>
    <row r="1079" spans="1:16" ht="17" thickBot="1" x14ac:dyDescent="0.25">
      <c r="A1079" s="11" t="str">
        <f t="shared" si="204"/>
        <v>3</v>
      </c>
      <c r="B1079" s="12" t="str">
        <f t="shared" si="205"/>
        <v>3</v>
      </c>
      <c r="C1079" s="13" t="str">
        <f t="shared" si="206"/>
        <v>92</v>
      </c>
      <c r="D1079" s="13" t="str">
        <f t="shared" si="207"/>
        <v>39</v>
      </c>
      <c r="E1079" s="13" t="str">
        <f t="shared" si="208"/>
        <v>24</v>
      </c>
      <c r="F1079" s="14" t="str">
        <f t="shared" si="209"/>
        <v>00</v>
      </c>
      <c r="G1079" s="18">
        <v>3392392400</v>
      </c>
      <c r="H1079" s="15" t="s">
        <v>492</v>
      </c>
      <c r="I1079" s="12" t="s">
        <v>13</v>
      </c>
      <c r="K1079" t="str">
        <f t="shared" si="198"/>
        <v>3392392400</v>
      </c>
      <c r="L1079" t="str">
        <f t="shared" si="199"/>
        <v>'3392392400'</v>
      </c>
      <c r="M1079" t="str">
        <f t="shared" si="200"/>
        <v>'ENCARGOS FINANCEIROS DEDUTÍVEIS '</v>
      </c>
      <c r="N1079" t="str">
        <f t="shared" si="201"/>
        <v>'S'</v>
      </c>
      <c r="O1079">
        <f t="shared" si="202"/>
        <v>8</v>
      </c>
      <c r="P1079" t="str">
        <f t="shared" si="203"/>
        <v>Insert into CONTA_RECEITA_DESPESA  (VERSION,ATIVO,DATE_CREATED,LAST_UPDATED,TIPO,CODIGO,DESCRICAO,ANALITICO,TAMANHO) values (0,'S',sysdate,sysdate,'D','3392392400','ENCARGOS FINANCEIROS DEDUTÍVEIS ','S',8);</v>
      </c>
    </row>
    <row r="1080" spans="1:16" ht="17" thickBot="1" x14ac:dyDescent="0.25">
      <c r="A1080" s="11" t="str">
        <f t="shared" si="204"/>
        <v>3</v>
      </c>
      <c r="B1080" s="12" t="str">
        <f t="shared" si="205"/>
        <v>3</v>
      </c>
      <c r="C1080" s="13" t="str">
        <f t="shared" si="206"/>
        <v>92</v>
      </c>
      <c r="D1080" s="13" t="str">
        <f t="shared" si="207"/>
        <v>39</v>
      </c>
      <c r="E1080" s="13" t="str">
        <f t="shared" si="208"/>
        <v>25</v>
      </c>
      <c r="F1080" s="14" t="str">
        <f t="shared" si="209"/>
        <v>00</v>
      </c>
      <c r="G1080" s="18">
        <v>3392392500</v>
      </c>
      <c r="H1080" s="15" t="s">
        <v>495</v>
      </c>
      <c r="I1080" s="12" t="s">
        <v>13</v>
      </c>
      <c r="K1080" t="str">
        <f t="shared" si="198"/>
        <v>3392392500</v>
      </c>
      <c r="L1080" t="str">
        <f t="shared" si="199"/>
        <v>'3392392500'</v>
      </c>
      <c r="M1080" t="str">
        <f t="shared" si="200"/>
        <v>'ENCARGOS FINANCEIROS INDEDUTÍVEIS '</v>
      </c>
      <c r="N1080" t="str">
        <f t="shared" si="201"/>
        <v>'S'</v>
      </c>
      <c r="O1080">
        <f t="shared" si="202"/>
        <v>8</v>
      </c>
      <c r="P1080" t="str">
        <f t="shared" si="203"/>
        <v>Insert into CONTA_RECEITA_DESPESA  (VERSION,ATIVO,DATE_CREATED,LAST_UPDATED,TIPO,CODIGO,DESCRICAO,ANALITICO,TAMANHO) values (0,'S',sysdate,sysdate,'D','3392392500','ENCARGOS FINANCEIROS INDEDUTÍVEIS ','S',8);</v>
      </c>
    </row>
    <row r="1081" spans="1:16" ht="17" thickBot="1" x14ac:dyDescent="0.25">
      <c r="A1081" s="11" t="str">
        <f t="shared" si="204"/>
        <v>3</v>
      </c>
      <c r="B1081" s="12" t="str">
        <f t="shared" si="205"/>
        <v>3</v>
      </c>
      <c r="C1081" s="13" t="str">
        <f t="shared" si="206"/>
        <v>92</v>
      </c>
      <c r="D1081" s="13" t="str">
        <f t="shared" si="207"/>
        <v>39</v>
      </c>
      <c r="E1081" s="13" t="str">
        <f t="shared" si="208"/>
        <v>26</v>
      </c>
      <c r="F1081" s="14" t="str">
        <f t="shared" si="209"/>
        <v>00</v>
      </c>
      <c r="G1081" s="18">
        <v>3392392600</v>
      </c>
      <c r="H1081" s="15" t="s">
        <v>519</v>
      </c>
      <c r="I1081" s="12" t="s">
        <v>13</v>
      </c>
      <c r="K1081" t="str">
        <f t="shared" si="198"/>
        <v>3392392600</v>
      </c>
      <c r="L1081" t="str">
        <f t="shared" si="199"/>
        <v>'3392392600'</v>
      </c>
      <c r="M1081" t="str">
        <f t="shared" si="200"/>
        <v>'PROGRAMA DE ALIMENTAÇÃO DO TRABALHADOR '</v>
      </c>
      <c r="N1081" t="str">
        <f t="shared" si="201"/>
        <v>'S'</v>
      </c>
      <c r="O1081">
        <f t="shared" si="202"/>
        <v>8</v>
      </c>
      <c r="P1081" t="str">
        <f t="shared" si="203"/>
        <v>Insert into CONTA_RECEITA_DESPESA  (VERSION,ATIVO,DATE_CREATED,LAST_UPDATED,TIPO,CODIGO,DESCRICAO,ANALITICO,TAMANHO) values (0,'S',sysdate,sysdate,'D','3392392600','PROGRAMA DE ALIMENTAÇÃO DO TRABALHADOR ','S',8);</v>
      </c>
    </row>
    <row r="1082" spans="1:16" ht="17" thickBot="1" x14ac:dyDescent="0.25">
      <c r="A1082" s="11" t="str">
        <f t="shared" si="204"/>
        <v>3</v>
      </c>
      <c r="B1082" s="12" t="str">
        <f t="shared" si="205"/>
        <v>3</v>
      </c>
      <c r="C1082" s="13" t="str">
        <f t="shared" si="206"/>
        <v>92</v>
      </c>
      <c r="D1082" s="13" t="str">
        <f t="shared" si="207"/>
        <v>39</v>
      </c>
      <c r="E1082" s="13" t="str">
        <f t="shared" si="208"/>
        <v>27</v>
      </c>
      <c r="F1082" s="14" t="str">
        <f t="shared" si="209"/>
        <v>00</v>
      </c>
      <c r="G1082" s="18">
        <v>3392392700</v>
      </c>
      <c r="H1082" s="15" t="s">
        <v>479</v>
      </c>
      <c r="I1082" s="12" t="s">
        <v>13</v>
      </c>
      <c r="K1082" t="str">
        <f t="shared" si="198"/>
        <v>3392392700</v>
      </c>
      <c r="L1082" t="str">
        <f t="shared" si="199"/>
        <v>'3392392700'</v>
      </c>
      <c r="M1082" t="str">
        <f t="shared" si="200"/>
        <v>'FORNECIMENTO DE ALIMENTAÇÃO '</v>
      </c>
      <c r="N1082" t="str">
        <f t="shared" si="201"/>
        <v>'S'</v>
      </c>
      <c r="O1082">
        <f t="shared" si="202"/>
        <v>8</v>
      </c>
      <c r="P1082" t="str">
        <f t="shared" si="203"/>
        <v>Insert into CONTA_RECEITA_DESPESA  (VERSION,ATIVO,DATE_CREATED,LAST_UPDATED,TIPO,CODIGO,DESCRICAO,ANALITICO,TAMANHO) values (0,'S',sysdate,sysdate,'D','3392392700','FORNECIMENTO DE ALIMENTAÇÃO ','S',8);</v>
      </c>
    </row>
    <row r="1083" spans="1:16" ht="17" thickBot="1" x14ac:dyDescent="0.25">
      <c r="A1083" s="11" t="str">
        <f t="shared" si="204"/>
        <v>3</v>
      </c>
      <c r="B1083" s="12" t="str">
        <f t="shared" si="205"/>
        <v>3</v>
      </c>
      <c r="C1083" s="13" t="str">
        <f t="shared" si="206"/>
        <v>92</v>
      </c>
      <c r="D1083" s="13" t="str">
        <f t="shared" si="207"/>
        <v>39</v>
      </c>
      <c r="E1083" s="13" t="str">
        <f t="shared" si="208"/>
        <v>28</v>
      </c>
      <c r="F1083" s="14" t="str">
        <f t="shared" si="209"/>
        <v>00</v>
      </c>
      <c r="G1083" s="18">
        <v>3392392800</v>
      </c>
      <c r="H1083" s="15" t="s">
        <v>480</v>
      </c>
      <c r="I1083" s="12" t="s">
        <v>13</v>
      </c>
      <c r="K1083" t="str">
        <f t="shared" si="198"/>
        <v>3392392800</v>
      </c>
      <c r="L1083" t="str">
        <f t="shared" si="199"/>
        <v>'3392392800'</v>
      </c>
      <c r="M1083" t="str">
        <f t="shared" si="200"/>
        <v>'SERVIÇOS DE CARÁTER SECRETO OU RESERVADO '</v>
      </c>
      <c r="N1083" t="str">
        <f t="shared" si="201"/>
        <v>'S'</v>
      </c>
      <c r="O1083">
        <f t="shared" si="202"/>
        <v>8</v>
      </c>
      <c r="P1083" t="str">
        <f t="shared" si="203"/>
        <v>Insert into CONTA_RECEITA_DESPESA  (VERSION,ATIVO,DATE_CREATED,LAST_UPDATED,TIPO,CODIGO,DESCRICAO,ANALITICO,TAMANHO) values (0,'S',sysdate,sysdate,'D','3392392800','SERVIÇOS DE CARÁTER SECRETO OU RESERVADO ','S',8);</v>
      </c>
    </row>
    <row r="1084" spans="1:16" ht="17" thickBot="1" x14ac:dyDescent="0.25">
      <c r="A1084" s="11" t="str">
        <f t="shared" si="204"/>
        <v>3</v>
      </c>
      <c r="B1084" s="12" t="str">
        <f t="shared" si="205"/>
        <v>3</v>
      </c>
      <c r="C1084" s="13" t="str">
        <f t="shared" si="206"/>
        <v>92</v>
      </c>
      <c r="D1084" s="13" t="str">
        <f t="shared" si="207"/>
        <v>39</v>
      </c>
      <c r="E1084" s="13" t="str">
        <f t="shared" si="208"/>
        <v>29</v>
      </c>
      <c r="F1084" s="14" t="str">
        <f t="shared" si="209"/>
        <v>00</v>
      </c>
      <c r="G1084" s="18">
        <v>3392392900</v>
      </c>
      <c r="H1084" s="15" t="s">
        <v>677</v>
      </c>
      <c r="I1084" s="12" t="s">
        <v>13</v>
      </c>
      <c r="K1084" t="str">
        <f t="shared" si="198"/>
        <v>3392392900</v>
      </c>
      <c r="L1084" t="str">
        <f t="shared" si="199"/>
        <v>'3392392900'</v>
      </c>
      <c r="M1084" t="str">
        <f t="shared" si="200"/>
        <v>'SERVIÇOS DE ENERGIA ELÉTRICA '</v>
      </c>
      <c r="N1084" t="str">
        <f t="shared" si="201"/>
        <v>'S'</v>
      </c>
      <c r="O1084">
        <f t="shared" si="202"/>
        <v>8</v>
      </c>
      <c r="P1084" t="str">
        <f t="shared" si="203"/>
        <v>Insert into CONTA_RECEITA_DESPESA  (VERSION,ATIVO,DATE_CREATED,LAST_UPDATED,TIPO,CODIGO,DESCRICAO,ANALITICO,TAMANHO) values (0,'S',sysdate,sysdate,'D','3392392900','SERVIÇOS DE ENERGIA ELÉTRICA ','S',8);</v>
      </c>
    </row>
    <row r="1085" spans="1:16" ht="17" thickBot="1" x14ac:dyDescent="0.25">
      <c r="A1085" s="11" t="str">
        <f t="shared" si="204"/>
        <v>3</v>
      </c>
      <c r="B1085" s="12" t="str">
        <f t="shared" si="205"/>
        <v>3</v>
      </c>
      <c r="C1085" s="13" t="str">
        <f t="shared" si="206"/>
        <v>92</v>
      </c>
      <c r="D1085" s="13" t="str">
        <f t="shared" si="207"/>
        <v>39</v>
      </c>
      <c r="E1085" s="13" t="str">
        <f t="shared" si="208"/>
        <v>30</v>
      </c>
      <c r="F1085" s="14" t="str">
        <f t="shared" si="209"/>
        <v>00</v>
      </c>
      <c r="G1085" s="18">
        <v>3392393000</v>
      </c>
      <c r="H1085" s="15" t="s">
        <v>678</v>
      </c>
      <c r="I1085" s="12" t="s">
        <v>13</v>
      </c>
      <c r="K1085" t="str">
        <f t="shared" si="198"/>
        <v>3392393000</v>
      </c>
      <c r="L1085" t="str">
        <f t="shared" si="199"/>
        <v>'3392393000'</v>
      </c>
      <c r="M1085" t="str">
        <f t="shared" si="200"/>
        <v>'SERVIÇOS DE ÁGUA E ESGOTO '</v>
      </c>
      <c r="N1085" t="str">
        <f t="shared" si="201"/>
        <v>'S'</v>
      </c>
      <c r="O1085">
        <f t="shared" si="202"/>
        <v>8</v>
      </c>
      <c r="P1085" t="str">
        <f t="shared" si="203"/>
        <v>Insert into CONTA_RECEITA_DESPESA  (VERSION,ATIVO,DATE_CREATED,LAST_UPDATED,TIPO,CODIGO,DESCRICAO,ANALITICO,TAMANHO) values (0,'S',sysdate,sysdate,'D','3392393000','SERVIÇOS DE ÁGUA E ESGOTO ','S',8);</v>
      </c>
    </row>
    <row r="1086" spans="1:16" ht="17" thickBot="1" x14ac:dyDescent="0.25">
      <c r="A1086" s="11" t="str">
        <f t="shared" si="204"/>
        <v>3</v>
      </c>
      <c r="B1086" s="12" t="str">
        <f t="shared" si="205"/>
        <v>3</v>
      </c>
      <c r="C1086" s="13" t="str">
        <f t="shared" si="206"/>
        <v>92</v>
      </c>
      <c r="D1086" s="13" t="str">
        <f t="shared" si="207"/>
        <v>39</v>
      </c>
      <c r="E1086" s="13" t="str">
        <f t="shared" si="208"/>
        <v>31</v>
      </c>
      <c r="F1086" s="14" t="str">
        <f t="shared" si="209"/>
        <v>00</v>
      </c>
      <c r="G1086" s="18">
        <v>3392393100</v>
      </c>
      <c r="H1086" s="15" t="s">
        <v>521</v>
      </c>
      <c r="I1086" s="12" t="s">
        <v>13</v>
      </c>
      <c r="K1086" t="str">
        <f t="shared" si="198"/>
        <v>3392393100</v>
      </c>
      <c r="L1086" t="str">
        <f t="shared" si="199"/>
        <v>'3392393100'</v>
      </c>
      <c r="M1086" t="str">
        <f t="shared" si="200"/>
        <v>'SERVIÇOS DE GÁS '</v>
      </c>
      <c r="N1086" t="str">
        <f t="shared" si="201"/>
        <v>'S'</v>
      </c>
      <c r="O1086">
        <f t="shared" si="202"/>
        <v>8</v>
      </c>
      <c r="P1086" t="str">
        <f t="shared" si="203"/>
        <v>Insert into CONTA_RECEITA_DESPESA  (VERSION,ATIVO,DATE_CREATED,LAST_UPDATED,TIPO,CODIGO,DESCRICAO,ANALITICO,TAMANHO) values (0,'S',sysdate,sysdate,'D','3392393100','SERVIÇOS DE GÁS ','S',8);</v>
      </c>
    </row>
    <row r="1087" spans="1:16" ht="17" thickBot="1" x14ac:dyDescent="0.25">
      <c r="A1087" s="11" t="str">
        <f t="shared" si="204"/>
        <v>3</v>
      </c>
      <c r="B1087" s="12" t="str">
        <f t="shared" si="205"/>
        <v>3</v>
      </c>
      <c r="C1087" s="13" t="str">
        <f t="shared" si="206"/>
        <v>92</v>
      </c>
      <c r="D1087" s="13" t="str">
        <f t="shared" si="207"/>
        <v>39</v>
      </c>
      <c r="E1087" s="13" t="str">
        <f t="shared" si="208"/>
        <v>32</v>
      </c>
      <c r="F1087" s="14" t="str">
        <f t="shared" si="209"/>
        <v>00</v>
      </c>
      <c r="G1087" s="18">
        <v>3392393200</v>
      </c>
      <c r="H1087" s="15" t="s">
        <v>482</v>
      </c>
      <c r="I1087" s="12" t="s">
        <v>13</v>
      </c>
      <c r="K1087" t="str">
        <f t="shared" si="198"/>
        <v>3392393200</v>
      </c>
      <c r="L1087" t="str">
        <f t="shared" si="199"/>
        <v>'3392393200'</v>
      </c>
      <c r="M1087" t="str">
        <f t="shared" si="200"/>
        <v>'SERVIÇOS DOMÉSTICOS '</v>
      </c>
      <c r="N1087" t="str">
        <f t="shared" si="201"/>
        <v>'S'</v>
      </c>
      <c r="O1087">
        <f t="shared" si="202"/>
        <v>8</v>
      </c>
      <c r="P1087" t="str">
        <f t="shared" si="203"/>
        <v>Insert into CONTA_RECEITA_DESPESA  (VERSION,ATIVO,DATE_CREATED,LAST_UPDATED,TIPO,CODIGO,DESCRICAO,ANALITICO,TAMANHO) values (0,'S',sysdate,sysdate,'D','3392393200','SERVIÇOS DOMÉSTICOS ','S',8);</v>
      </c>
    </row>
    <row r="1088" spans="1:16" ht="17" thickBot="1" x14ac:dyDescent="0.25">
      <c r="A1088" s="11" t="str">
        <f t="shared" si="204"/>
        <v>3</v>
      </c>
      <c r="B1088" s="12" t="str">
        <f t="shared" si="205"/>
        <v>3</v>
      </c>
      <c r="C1088" s="13" t="str">
        <f t="shared" si="206"/>
        <v>92</v>
      </c>
      <c r="D1088" s="13" t="str">
        <f t="shared" si="207"/>
        <v>39</v>
      </c>
      <c r="E1088" s="13" t="str">
        <f t="shared" si="208"/>
        <v>33</v>
      </c>
      <c r="F1088" s="14" t="str">
        <f t="shared" si="209"/>
        <v>00</v>
      </c>
      <c r="G1088" s="18">
        <v>3392393300</v>
      </c>
      <c r="H1088" s="15" t="s">
        <v>483</v>
      </c>
      <c r="I1088" s="12" t="s">
        <v>13</v>
      </c>
      <c r="K1088" t="str">
        <f t="shared" si="198"/>
        <v>3392393300</v>
      </c>
      <c r="L1088" t="str">
        <f t="shared" si="199"/>
        <v>'3392393300'</v>
      </c>
      <c r="M1088" t="str">
        <f t="shared" si="200"/>
        <v>'SERVIÇOS DE COMUNICAÇÃO EM GERAL '</v>
      </c>
      <c r="N1088" t="str">
        <f t="shared" si="201"/>
        <v>'S'</v>
      </c>
      <c r="O1088">
        <f t="shared" si="202"/>
        <v>8</v>
      </c>
      <c r="P1088" t="str">
        <f t="shared" si="203"/>
        <v>Insert into CONTA_RECEITA_DESPESA  (VERSION,ATIVO,DATE_CREATED,LAST_UPDATED,TIPO,CODIGO,DESCRICAO,ANALITICO,TAMANHO) values (0,'S',sysdate,sysdate,'D','3392393300','SERVIÇOS DE COMUNICAÇÃO EM GERAL ','S',8);</v>
      </c>
    </row>
    <row r="1089" spans="1:16" ht="17" thickBot="1" x14ac:dyDescent="0.25">
      <c r="A1089" s="11" t="str">
        <f t="shared" si="204"/>
        <v>3</v>
      </c>
      <c r="B1089" s="12" t="str">
        <f t="shared" si="205"/>
        <v>3</v>
      </c>
      <c r="C1089" s="13" t="str">
        <f t="shared" si="206"/>
        <v>92</v>
      </c>
      <c r="D1089" s="13" t="str">
        <f t="shared" si="207"/>
        <v>39</v>
      </c>
      <c r="E1089" s="13" t="str">
        <f t="shared" si="208"/>
        <v>34</v>
      </c>
      <c r="F1089" s="14" t="str">
        <f t="shared" si="209"/>
        <v>00</v>
      </c>
      <c r="G1089" s="18">
        <v>3392393400</v>
      </c>
      <c r="H1089" s="15" t="s">
        <v>484</v>
      </c>
      <c r="I1089" s="12" t="s">
        <v>13</v>
      </c>
      <c r="K1089" t="str">
        <f t="shared" si="198"/>
        <v>3392393400</v>
      </c>
      <c r="L1089" t="str">
        <f t="shared" si="199"/>
        <v>'3392393400'</v>
      </c>
      <c r="M1089" t="str">
        <f t="shared" si="200"/>
        <v>'SERVIÇO DE SELEÇÃO E TREINAMENTO '</v>
      </c>
      <c r="N1089" t="str">
        <f t="shared" si="201"/>
        <v>'S'</v>
      </c>
      <c r="O1089">
        <f t="shared" si="202"/>
        <v>8</v>
      </c>
      <c r="P1089" t="str">
        <f t="shared" si="203"/>
        <v>Insert into CONTA_RECEITA_DESPESA  (VERSION,ATIVO,DATE_CREATED,LAST_UPDATED,TIPO,CODIGO,DESCRICAO,ANALITICO,TAMANHO) values (0,'S',sysdate,sysdate,'D','3392393400','SERVIÇO DE SELEÇÃO E TREINAMENTO ','S',8);</v>
      </c>
    </row>
    <row r="1090" spans="1:16" ht="17" thickBot="1" x14ac:dyDescent="0.25">
      <c r="A1090" s="11" t="str">
        <f t="shared" si="204"/>
        <v>3</v>
      </c>
      <c r="B1090" s="12" t="str">
        <f t="shared" si="205"/>
        <v>3</v>
      </c>
      <c r="C1090" s="13" t="str">
        <f t="shared" si="206"/>
        <v>92</v>
      </c>
      <c r="D1090" s="13" t="str">
        <f t="shared" si="207"/>
        <v>39</v>
      </c>
      <c r="E1090" s="13" t="str">
        <f t="shared" si="208"/>
        <v>35</v>
      </c>
      <c r="F1090" s="14" t="str">
        <f t="shared" si="209"/>
        <v>00</v>
      </c>
      <c r="G1090" s="18">
        <v>3392393500</v>
      </c>
      <c r="H1090" s="15" t="s">
        <v>523</v>
      </c>
      <c r="I1090" s="12" t="s">
        <v>13</v>
      </c>
      <c r="K1090" t="str">
        <f t="shared" si="198"/>
        <v>3392393500</v>
      </c>
      <c r="L1090" t="str">
        <f t="shared" si="199"/>
        <v>'3392393500'</v>
      </c>
      <c r="M1090" t="str">
        <f t="shared" si="200"/>
        <v>'PRODUÇÕES JORNALÍSTICAS '</v>
      </c>
      <c r="N1090" t="str">
        <f t="shared" si="201"/>
        <v>'S'</v>
      </c>
      <c r="O1090">
        <f t="shared" si="202"/>
        <v>8</v>
      </c>
      <c r="P1090" t="str">
        <f t="shared" si="203"/>
        <v>Insert into CONTA_RECEITA_DESPESA  (VERSION,ATIVO,DATE_CREATED,LAST_UPDATED,TIPO,CODIGO,DESCRICAO,ANALITICO,TAMANHO) values (0,'S',sysdate,sysdate,'D','3392393500','PRODUÇÕES JORNALÍSTICAS ','S',8);</v>
      </c>
    </row>
    <row r="1091" spans="1:16" ht="17" thickBot="1" x14ac:dyDescent="0.25">
      <c r="A1091" s="11" t="str">
        <f t="shared" si="204"/>
        <v>3</v>
      </c>
      <c r="B1091" s="12" t="str">
        <f t="shared" si="205"/>
        <v>3</v>
      </c>
      <c r="C1091" s="13" t="str">
        <f t="shared" si="206"/>
        <v>92</v>
      </c>
      <c r="D1091" s="13" t="str">
        <f t="shared" si="207"/>
        <v>39</v>
      </c>
      <c r="E1091" s="13" t="str">
        <f t="shared" si="208"/>
        <v>36</v>
      </c>
      <c r="F1091" s="14" t="str">
        <f t="shared" si="209"/>
        <v>00</v>
      </c>
      <c r="G1091" s="18">
        <v>3392393600</v>
      </c>
      <c r="H1091" s="15" t="s">
        <v>524</v>
      </c>
      <c r="I1091" s="12" t="s">
        <v>13</v>
      </c>
      <c r="K1091" t="str">
        <f t="shared" si="198"/>
        <v>3392393600</v>
      </c>
      <c r="L1091" t="str">
        <f t="shared" si="199"/>
        <v>'3392393600'</v>
      </c>
      <c r="M1091" t="str">
        <f t="shared" si="200"/>
        <v>'SERVIÇO MÉDICO-HOSPITALAR, ODONTOLÓGICO E LABORATORIAL '</v>
      </c>
      <c r="N1091" t="str">
        <f t="shared" si="201"/>
        <v>'S'</v>
      </c>
      <c r="O1091">
        <f t="shared" si="202"/>
        <v>8</v>
      </c>
      <c r="P1091" t="str">
        <f t="shared" si="203"/>
        <v>Insert into CONTA_RECEITA_DESPESA  (VERSION,ATIVO,DATE_CREATED,LAST_UPDATED,TIPO,CODIGO,DESCRICAO,ANALITICO,TAMANHO) values (0,'S',sysdate,sysdate,'D','3392393600','SERVIÇO MÉDICO-HOSPITALAR, ODONTOLÓGICO E LABORATORIAL ','S',8);</v>
      </c>
    </row>
    <row r="1092" spans="1:16" ht="17" thickBot="1" x14ac:dyDescent="0.25">
      <c r="A1092" s="11" t="str">
        <f t="shared" si="204"/>
        <v>3</v>
      </c>
      <c r="B1092" s="12" t="str">
        <f t="shared" si="205"/>
        <v>3</v>
      </c>
      <c r="C1092" s="13" t="str">
        <f t="shared" si="206"/>
        <v>92</v>
      </c>
      <c r="D1092" s="13" t="str">
        <f t="shared" si="207"/>
        <v>39</v>
      </c>
      <c r="E1092" s="13" t="str">
        <f t="shared" si="208"/>
        <v>37</v>
      </c>
      <c r="F1092" s="14" t="str">
        <f t="shared" si="209"/>
        <v>00</v>
      </c>
      <c r="G1092" s="18">
        <v>3392393700</v>
      </c>
      <c r="H1092" s="15" t="s">
        <v>525</v>
      </c>
      <c r="I1092" s="12" t="s">
        <v>13</v>
      </c>
      <c r="K1092" t="str">
        <f t="shared" si="198"/>
        <v>3392393700</v>
      </c>
      <c r="L1092" t="str">
        <f t="shared" si="199"/>
        <v>'3392393700'</v>
      </c>
      <c r="M1092" t="str">
        <f t="shared" si="200"/>
        <v>'SERVIÇOS DE ANÁLISES E PESQUISAS CIENTÍFICAS '</v>
      </c>
      <c r="N1092" t="str">
        <f t="shared" si="201"/>
        <v>'S'</v>
      </c>
      <c r="O1092">
        <f t="shared" si="202"/>
        <v>8</v>
      </c>
      <c r="P1092" t="str">
        <f t="shared" si="203"/>
        <v>Insert into CONTA_RECEITA_DESPESA  (VERSION,ATIVO,DATE_CREATED,LAST_UPDATED,TIPO,CODIGO,DESCRICAO,ANALITICO,TAMANHO) values (0,'S',sysdate,sysdate,'D','3392393700','SERVIÇOS DE ANÁLISES E PESQUISAS CIENTÍFICAS ','S',8);</v>
      </c>
    </row>
    <row r="1093" spans="1:16" ht="17" thickBot="1" x14ac:dyDescent="0.25">
      <c r="A1093" s="11" t="str">
        <f t="shared" si="204"/>
        <v>3</v>
      </c>
      <c r="B1093" s="12" t="str">
        <f t="shared" si="205"/>
        <v>3</v>
      </c>
      <c r="C1093" s="13" t="str">
        <f t="shared" si="206"/>
        <v>92</v>
      </c>
      <c r="D1093" s="13" t="str">
        <f t="shared" si="207"/>
        <v>39</v>
      </c>
      <c r="E1093" s="13" t="str">
        <f t="shared" si="208"/>
        <v>38</v>
      </c>
      <c r="F1093" s="14" t="str">
        <f t="shared" si="209"/>
        <v>00</v>
      </c>
      <c r="G1093" s="18">
        <v>3392393800</v>
      </c>
      <c r="H1093" s="15" t="s">
        <v>486</v>
      </c>
      <c r="I1093" s="12" t="s">
        <v>13</v>
      </c>
      <c r="K1093" t="str">
        <f t="shared" si="198"/>
        <v>3392393800</v>
      </c>
      <c r="L1093" t="str">
        <f t="shared" si="199"/>
        <v>'3392393800'</v>
      </c>
      <c r="M1093" t="str">
        <f t="shared" si="200"/>
        <v>'SERVIÇOS DE REABILITAÇÃO PROFISSIONAL '</v>
      </c>
      <c r="N1093" t="str">
        <f t="shared" si="201"/>
        <v>'S'</v>
      </c>
      <c r="O1093">
        <f t="shared" si="202"/>
        <v>8</v>
      </c>
      <c r="P1093" t="str">
        <f t="shared" si="203"/>
        <v>Insert into CONTA_RECEITA_DESPESA  (VERSION,ATIVO,DATE_CREATED,LAST_UPDATED,TIPO,CODIGO,DESCRICAO,ANALITICO,TAMANHO) values (0,'S',sysdate,sysdate,'D','3392393800','SERVIÇOS DE REABILITAÇÃO PROFISSIONAL ','S',8);</v>
      </c>
    </row>
    <row r="1094" spans="1:16" ht="17" thickBot="1" x14ac:dyDescent="0.25">
      <c r="A1094" s="11" t="str">
        <f t="shared" si="204"/>
        <v>3</v>
      </c>
      <c r="B1094" s="12" t="str">
        <f t="shared" si="205"/>
        <v>3</v>
      </c>
      <c r="C1094" s="13" t="str">
        <f t="shared" si="206"/>
        <v>92</v>
      </c>
      <c r="D1094" s="13" t="str">
        <f t="shared" si="207"/>
        <v>39</v>
      </c>
      <c r="E1094" s="13" t="str">
        <f t="shared" si="208"/>
        <v>39</v>
      </c>
      <c r="F1094" s="14" t="str">
        <f t="shared" si="209"/>
        <v>00</v>
      </c>
      <c r="G1094" s="18">
        <v>3392393900</v>
      </c>
      <c r="H1094" s="15" t="s">
        <v>526</v>
      </c>
      <c r="I1094" s="12" t="s">
        <v>13</v>
      </c>
      <c r="K1094" t="str">
        <f t="shared" ref="K1094:K1157" si="210">SUBSTITUTE(G1094,".","")</f>
        <v>3392393900</v>
      </c>
      <c r="L1094" t="str">
        <f t="shared" ref="L1094:L1157" si="211">_xlfn.CONCAT("'",K1094,"'")</f>
        <v>'3392393900'</v>
      </c>
      <c r="M1094" t="str">
        <f t="shared" ref="M1094:M1157" si="212">_xlfn.CONCAT("'",CLEAN(H1094),"'")</f>
        <v>'SERVIÇOS DE ASSISTÊNCIA SOCIAL '</v>
      </c>
      <c r="N1094" t="str">
        <f t="shared" ref="N1094:N1157" si="213">IF(TRIM(I1094)="Sintética","'N'",IF(TRIM(I1094)="Analítica","'S'","*ERR0*"))</f>
        <v>'S'</v>
      </c>
      <c r="O1094">
        <f t="shared" ref="O1094:O1157" si="214">IF(RIGHT(K1094,2)&lt;&gt;"00",10,IF(MID(K1094,7,2)&lt;&gt;"00",8,IF(MID(K1094,5,2)&lt;&gt;"00",6,IF(MID(K1094,3,2)&lt;&gt;"00",4,IF(MID(K1094,2,1)&lt;&gt;"0",2,IF(LEFT(K1094,1)&lt;&gt;"0",1,"*ERR0*"))))))</f>
        <v>8</v>
      </c>
      <c r="P1094" t="str">
        <f t="shared" ref="P1094:P1157" si="215">_xlfn.CONCAT("Insert into CONTA_RECEITA_DESPESA  (VERSION,ATIVO,DATE_CREATED,LAST_UPDATED,TIPO,CODIGO,DESCRICAO,ANALITICO,TAMANHO) values (0,'S',sysdate,sysdate,'D',",L1094,",",M1094,",",N1094,",",O1094,");")</f>
        <v>Insert into CONTA_RECEITA_DESPESA  (VERSION,ATIVO,DATE_CREATED,LAST_UPDATED,TIPO,CODIGO,DESCRICAO,ANALITICO,TAMANHO) values (0,'S',sysdate,sysdate,'D','3392393900','SERVIÇOS DE ASSISTÊNCIA SOCIAL ','S',8);</v>
      </c>
    </row>
    <row r="1095" spans="1:16" ht="17" thickBot="1" x14ac:dyDescent="0.25">
      <c r="A1095" s="11" t="str">
        <f t="shared" si="204"/>
        <v>3</v>
      </c>
      <c r="B1095" s="12" t="str">
        <f t="shared" si="205"/>
        <v>3</v>
      </c>
      <c r="C1095" s="13" t="str">
        <f t="shared" si="206"/>
        <v>92</v>
      </c>
      <c r="D1095" s="13" t="str">
        <f t="shared" si="207"/>
        <v>39</v>
      </c>
      <c r="E1095" s="13" t="str">
        <f t="shared" si="208"/>
        <v>40</v>
      </c>
      <c r="F1095" s="14" t="str">
        <f t="shared" si="209"/>
        <v>00</v>
      </c>
      <c r="G1095" s="18">
        <v>3392394000</v>
      </c>
      <c r="H1095" s="15" t="s">
        <v>527</v>
      </c>
      <c r="I1095" s="12" t="s">
        <v>13</v>
      </c>
      <c r="K1095" t="str">
        <f t="shared" si="210"/>
        <v>3392394000</v>
      </c>
      <c r="L1095" t="str">
        <f t="shared" si="211"/>
        <v>'3392394000'</v>
      </c>
      <c r="M1095" t="str">
        <f t="shared" si="212"/>
        <v>'SERVIÇOS DE CRECHES E ASSISTÊNCIA PRÉ-ESCOLAR '</v>
      </c>
      <c r="N1095" t="str">
        <f t="shared" si="213"/>
        <v>'S'</v>
      </c>
      <c r="O1095">
        <f t="shared" si="214"/>
        <v>8</v>
      </c>
      <c r="P1095" t="str">
        <f t="shared" si="215"/>
        <v>Insert into CONTA_RECEITA_DESPESA  (VERSION,ATIVO,DATE_CREATED,LAST_UPDATED,TIPO,CODIGO,DESCRICAO,ANALITICO,TAMANHO) values (0,'S',sysdate,sysdate,'D','3392394000','SERVIÇOS DE CRECHES E ASSISTÊNCIA PRÉ-ESCOLAR ','S',8);</v>
      </c>
    </row>
    <row r="1096" spans="1:16" ht="17" thickBot="1" x14ac:dyDescent="0.25">
      <c r="A1096" s="11" t="str">
        <f t="shared" si="204"/>
        <v>3</v>
      </c>
      <c r="B1096" s="12" t="str">
        <f t="shared" si="205"/>
        <v>3</v>
      </c>
      <c r="C1096" s="13" t="str">
        <f t="shared" si="206"/>
        <v>92</v>
      </c>
      <c r="D1096" s="13" t="str">
        <f t="shared" si="207"/>
        <v>39</v>
      </c>
      <c r="E1096" s="13" t="str">
        <f t="shared" si="208"/>
        <v>41</v>
      </c>
      <c r="F1096" s="14" t="str">
        <f t="shared" si="209"/>
        <v>00</v>
      </c>
      <c r="G1096" s="18">
        <v>3392394100</v>
      </c>
      <c r="H1096" s="15" t="s">
        <v>679</v>
      </c>
      <c r="I1096" s="12" t="s">
        <v>13</v>
      </c>
      <c r="K1096" t="str">
        <f t="shared" si="210"/>
        <v>3392394100</v>
      </c>
      <c r="L1096" t="str">
        <f t="shared" si="211"/>
        <v>'3392394100'</v>
      </c>
      <c r="M1096" t="str">
        <f t="shared" si="212"/>
        <v>' SERVIÇOS DE PERÍCIAS MÉDICAS POR BENEFÍCIOS '</v>
      </c>
      <c r="N1096" t="str">
        <f t="shared" si="213"/>
        <v>'S'</v>
      </c>
      <c r="O1096">
        <f t="shared" si="214"/>
        <v>8</v>
      </c>
      <c r="P1096" t="str">
        <f t="shared" si="215"/>
        <v>Insert into CONTA_RECEITA_DESPESA  (VERSION,ATIVO,DATE_CREATED,LAST_UPDATED,TIPO,CODIGO,DESCRICAO,ANALITICO,TAMANHO) values (0,'S',sysdate,sysdate,'D','3392394100',' SERVIÇOS DE PERÍCIAS MÉDICAS POR BENEFÍCIOS ','S',8);</v>
      </c>
    </row>
    <row r="1097" spans="1:16" ht="17" thickBot="1" x14ac:dyDescent="0.25">
      <c r="A1097" s="11" t="str">
        <f t="shared" ref="A1097:A1160" si="216">MID($G1097,1,1)</f>
        <v>3</v>
      </c>
      <c r="B1097" s="12" t="str">
        <f t="shared" ref="B1097:B1160" si="217">MID($G1097,2,1)</f>
        <v>3</v>
      </c>
      <c r="C1097" s="13" t="str">
        <f t="shared" ref="C1097:C1160" si="218">MID($G1097,3,2)</f>
        <v>92</v>
      </c>
      <c r="D1097" s="13" t="str">
        <f t="shared" ref="D1097:D1160" si="219">MID($G1097,5,2)</f>
        <v>39</v>
      </c>
      <c r="E1097" s="13" t="str">
        <f t="shared" ref="E1097:E1160" si="220">MID($G1097,7,2)</f>
        <v>43</v>
      </c>
      <c r="F1097" s="14" t="str">
        <f t="shared" ref="F1097:F1160" si="221">MID($G1097,9,2)</f>
        <v>00</v>
      </c>
      <c r="G1097" s="18">
        <v>3392394300</v>
      </c>
      <c r="H1097" s="15" t="s">
        <v>680</v>
      </c>
      <c r="I1097" s="12" t="s">
        <v>13</v>
      </c>
      <c r="K1097" t="str">
        <f t="shared" si="210"/>
        <v>3392394300</v>
      </c>
      <c r="L1097" t="str">
        <f t="shared" si="211"/>
        <v>'3392394300'</v>
      </c>
      <c r="M1097" t="str">
        <f t="shared" si="212"/>
        <v>'SERVIÇOS DE TELECOMUNICAÇÕES '</v>
      </c>
      <c r="N1097" t="str">
        <f t="shared" si="213"/>
        <v>'S'</v>
      </c>
      <c r="O1097">
        <f t="shared" si="214"/>
        <v>8</v>
      </c>
      <c r="P1097" t="str">
        <f t="shared" si="215"/>
        <v>Insert into CONTA_RECEITA_DESPESA  (VERSION,ATIVO,DATE_CREATED,LAST_UPDATED,TIPO,CODIGO,DESCRICAO,ANALITICO,TAMANHO) values (0,'S',sysdate,sysdate,'D','3392394300','SERVIÇOS DE TELECOMUNICAÇÕES ','S',8);</v>
      </c>
    </row>
    <row r="1098" spans="1:16" ht="17" thickBot="1" x14ac:dyDescent="0.25">
      <c r="A1098" s="11" t="str">
        <f t="shared" si="216"/>
        <v>3</v>
      </c>
      <c r="B1098" s="12" t="str">
        <f t="shared" si="217"/>
        <v>3</v>
      </c>
      <c r="C1098" s="13" t="str">
        <f t="shared" si="218"/>
        <v>92</v>
      </c>
      <c r="D1098" s="13" t="str">
        <f t="shared" si="219"/>
        <v>39</v>
      </c>
      <c r="E1098" s="13" t="str">
        <f t="shared" si="220"/>
        <v>44</v>
      </c>
      <c r="F1098" s="14" t="str">
        <f t="shared" si="221"/>
        <v>00</v>
      </c>
      <c r="G1098" s="18">
        <v>3392394400</v>
      </c>
      <c r="H1098" s="15" t="s">
        <v>681</v>
      </c>
      <c r="I1098" s="12" t="s">
        <v>13</v>
      </c>
      <c r="K1098" t="str">
        <f t="shared" si="210"/>
        <v>3392394400</v>
      </c>
      <c r="L1098" t="str">
        <f t="shared" si="211"/>
        <v>'3392394400'</v>
      </c>
      <c r="M1098" t="str">
        <f t="shared" si="212"/>
        <v>'SERVIÇOS DE ÁUDIO, VÍDEO E FOTO '</v>
      </c>
      <c r="N1098" t="str">
        <f t="shared" si="213"/>
        <v>'S'</v>
      </c>
      <c r="O1098">
        <f t="shared" si="214"/>
        <v>8</v>
      </c>
      <c r="P1098" t="str">
        <f t="shared" si="215"/>
        <v>Insert into CONTA_RECEITA_DESPESA  (VERSION,ATIVO,DATE_CREATED,LAST_UPDATED,TIPO,CODIGO,DESCRICAO,ANALITICO,TAMANHO) values (0,'S',sysdate,sysdate,'D','3392394400','SERVIÇOS DE ÁUDIO, VÍDEO E FOTO ','S',8);</v>
      </c>
    </row>
    <row r="1099" spans="1:16" ht="17" thickBot="1" x14ac:dyDescent="0.25">
      <c r="A1099" s="11" t="str">
        <f t="shared" si="216"/>
        <v>3</v>
      </c>
      <c r="B1099" s="12" t="str">
        <f t="shared" si="217"/>
        <v>3</v>
      </c>
      <c r="C1099" s="13" t="str">
        <f t="shared" si="218"/>
        <v>92</v>
      </c>
      <c r="D1099" s="13" t="str">
        <f t="shared" si="219"/>
        <v>39</v>
      </c>
      <c r="E1099" s="13" t="str">
        <f t="shared" si="220"/>
        <v>45</v>
      </c>
      <c r="F1099" s="14" t="str">
        <f t="shared" si="221"/>
        <v>00</v>
      </c>
      <c r="G1099" s="18">
        <v>3392394500</v>
      </c>
      <c r="H1099" s="15" t="s">
        <v>682</v>
      </c>
      <c r="I1099" s="12" t="s">
        <v>13</v>
      </c>
      <c r="K1099" t="str">
        <f t="shared" si="210"/>
        <v>3392394500</v>
      </c>
      <c r="L1099" t="str">
        <f t="shared" si="211"/>
        <v>'3392394500'</v>
      </c>
      <c r="M1099" t="str">
        <f t="shared" si="212"/>
        <v>' SERVIÇOS DE MANOBRA E PATRULHAMENTO '</v>
      </c>
      <c r="N1099" t="str">
        <f t="shared" si="213"/>
        <v>'S'</v>
      </c>
      <c r="O1099">
        <f t="shared" si="214"/>
        <v>8</v>
      </c>
      <c r="P1099" t="str">
        <f t="shared" si="215"/>
        <v>Insert into CONTA_RECEITA_DESPESA  (VERSION,ATIVO,DATE_CREATED,LAST_UPDATED,TIPO,CODIGO,DESCRICAO,ANALITICO,TAMANHO) values (0,'S',sysdate,sysdate,'D','3392394500',' SERVIÇOS DE MANOBRA E PATRULHAMENTO ','S',8);</v>
      </c>
    </row>
    <row r="1100" spans="1:16" ht="17" thickBot="1" x14ac:dyDescent="0.25">
      <c r="A1100" s="11" t="str">
        <f t="shared" si="216"/>
        <v>3</v>
      </c>
      <c r="B1100" s="12" t="str">
        <f t="shared" si="217"/>
        <v>3</v>
      </c>
      <c r="C1100" s="13" t="str">
        <f t="shared" si="218"/>
        <v>92</v>
      </c>
      <c r="D1100" s="13" t="str">
        <f t="shared" si="219"/>
        <v>39</v>
      </c>
      <c r="E1100" s="13" t="str">
        <f t="shared" si="220"/>
        <v>46</v>
      </c>
      <c r="F1100" s="14" t="str">
        <f t="shared" si="221"/>
        <v>00</v>
      </c>
      <c r="G1100" s="18">
        <v>3392394600</v>
      </c>
      <c r="H1100" s="15" t="s">
        <v>532</v>
      </c>
      <c r="I1100" s="12" t="s">
        <v>13</v>
      </c>
      <c r="K1100" t="str">
        <f t="shared" si="210"/>
        <v>3392394600</v>
      </c>
      <c r="L1100" t="str">
        <f t="shared" si="211"/>
        <v>'3392394600'</v>
      </c>
      <c r="M1100" t="str">
        <f t="shared" si="212"/>
        <v>'SERVIÇOS DE SOCORRO E SALVAMENTO '</v>
      </c>
      <c r="N1100" t="str">
        <f t="shared" si="213"/>
        <v>'S'</v>
      </c>
      <c r="O1100">
        <f t="shared" si="214"/>
        <v>8</v>
      </c>
      <c r="P1100" t="str">
        <f t="shared" si="215"/>
        <v>Insert into CONTA_RECEITA_DESPESA  (VERSION,ATIVO,DATE_CREATED,LAST_UPDATED,TIPO,CODIGO,DESCRICAO,ANALITICO,TAMANHO) values (0,'S',sysdate,sysdate,'D','3392394600','SERVIÇOS DE SOCORRO E SALVAMENTO ','S',8);</v>
      </c>
    </row>
    <row r="1101" spans="1:16" ht="17" thickBot="1" x14ac:dyDescent="0.25">
      <c r="A1101" s="11" t="str">
        <f t="shared" si="216"/>
        <v>3</v>
      </c>
      <c r="B1101" s="12" t="str">
        <f t="shared" si="217"/>
        <v>3</v>
      </c>
      <c r="C1101" s="13" t="str">
        <f t="shared" si="218"/>
        <v>92</v>
      </c>
      <c r="D1101" s="13" t="str">
        <f t="shared" si="219"/>
        <v>39</v>
      </c>
      <c r="E1101" s="13" t="str">
        <f t="shared" si="220"/>
        <v>47</v>
      </c>
      <c r="F1101" s="14" t="str">
        <f t="shared" si="221"/>
        <v>00</v>
      </c>
      <c r="G1101" s="18">
        <v>3392394700</v>
      </c>
      <c r="H1101" s="15" t="s">
        <v>683</v>
      </c>
      <c r="I1101" s="12" t="s">
        <v>13</v>
      </c>
      <c r="K1101" t="str">
        <f t="shared" si="210"/>
        <v>3392394700</v>
      </c>
      <c r="L1101" t="str">
        <f t="shared" si="211"/>
        <v>'3392394700'</v>
      </c>
      <c r="M1101" t="str">
        <f t="shared" si="212"/>
        <v>'SERVIÇOS DE PRODUÇÃO INDUSTRIAL '</v>
      </c>
      <c r="N1101" t="str">
        <f t="shared" si="213"/>
        <v>'S'</v>
      </c>
      <c r="O1101">
        <f t="shared" si="214"/>
        <v>8</v>
      </c>
      <c r="P1101" t="str">
        <f t="shared" si="215"/>
        <v>Insert into CONTA_RECEITA_DESPESA  (VERSION,ATIVO,DATE_CREATED,LAST_UPDATED,TIPO,CODIGO,DESCRICAO,ANALITICO,TAMANHO) values (0,'S',sysdate,sysdate,'D','3392394700','SERVIÇOS DE PRODUÇÃO INDUSTRIAL ','S',8);</v>
      </c>
    </row>
    <row r="1102" spans="1:16" ht="17" thickBot="1" x14ac:dyDescent="0.25">
      <c r="A1102" s="11" t="str">
        <f t="shared" si="216"/>
        <v>3</v>
      </c>
      <c r="B1102" s="12" t="str">
        <f t="shared" si="217"/>
        <v>3</v>
      </c>
      <c r="C1102" s="13" t="str">
        <f t="shared" si="218"/>
        <v>92</v>
      </c>
      <c r="D1102" s="13" t="str">
        <f t="shared" si="219"/>
        <v>39</v>
      </c>
      <c r="E1102" s="13" t="str">
        <f t="shared" si="220"/>
        <v>48</v>
      </c>
      <c r="F1102" s="14" t="str">
        <f t="shared" si="221"/>
        <v>00</v>
      </c>
      <c r="G1102" s="18">
        <v>3392394800</v>
      </c>
      <c r="H1102" s="15" t="s">
        <v>684</v>
      </c>
      <c r="I1102" s="12" t="s">
        <v>13</v>
      </c>
      <c r="K1102" t="str">
        <f t="shared" si="210"/>
        <v>3392394800</v>
      </c>
      <c r="L1102" t="str">
        <f t="shared" si="211"/>
        <v>'3392394800'</v>
      </c>
      <c r="M1102" t="str">
        <f t="shared" si="212"/>
        <v>' SERVIÇOS GRÁFICOS '</v>
      </c>
      <c r="N1102" t="str">
        <f t="shared" si="213"/>
        <v>'S'</v>
      </c>
      <c r="O1102">
        <f t="shared" si="214"/>
        <v>8</v>
      </c>
      <c r="P1102" t="str">
        <f t="shared" si="215"/>
        <v>Insert into CONTA_RECEITA_DESPESA  (VERSION,ATIVO,DATE_CREATED,LAST_UPDATED,TIPO,CODIGO,DESCRICAO,ANALITICO,TAMANHO) values (0,'S',sysdate,sysdate,'D','3392394800',' SERVIÇOS GRÁFICOS ','S',8);</v>
      </c>
    </row>
    <row r="1103" spans="1:16" ht="17" thickBot="1" x14ac:dyDescent="0.25">
      <c r="A1103" s="11" t="str">
        <f t="shared" si="216"/>
        <v>3</v>
      </c>
      <c r="B1103" s="12" t="str">
        <f t="shared" si="217"/>
        <v>3</v>
      </c>
      <c r="C1103" s="13" t="str">
        <f t="shared" si="218"/>
        <v>92</v>
      </c>
      <c r="D1103" s="13" t="str">
        <f t="shared" si="219"/>
        <v>39</v>
      </c>
      <c r="E1103" s="13" t="str">
        <f t="shared" si="220"/>
        <v>49</v>
      </c>
      <c r="F1103" s="14" t="str">
        <f t="shared" si="221"/>
        <v>00</v>
      </c>
      <c r="G1103" s="18">
        <v>3392394900</v>
      </c>
      <c r="H1103" s="15" t="s">
        <v>535</v>
      </c>
      <c r="I1103" s="12" t="s">
        <v>13</v>
      </c>
      <c r="K1103" t="str">
        <f t="shared" si="210"/>
        <v>3392394900</v>
      </c>
      <c r="L1103" t="str">
        <f t="shared" si="211"/>
        <v>'3392394900'</v>
      </c>
      <c r="M1103" t="str">
        <f t="shared" si="212"/>
        <v>'SERVIÇOS DE APOIO AO ENSINO '</v>
      </c>
      <c r="N1103" t="str">
        <f t="shared" si="213"/>
        <v>'S'</v>
      </c>
      <c r="O1103">
        <f t="shared" si="214"/>
        <v>8</v>
      </c>
      <c r="P1103" t="str">
        <f t="shared" si="215"/>
        <v>Insert into CONTA_RECEITA_DESPESA  (VERSION,ATIVO,DATE_CREATED,LAST_UPDATED,TIPO,CODIGO,DESCRICAO,ANALITICO,TAMANHO) values (0,'S',sysdate,sysdate,'D','3392394900','SERVIÇOS DE APOIO AO ENSINO ','S',8);</v>
      </c>
    </row>
    <row r="1104" spans="1:16" ht="17" thickBot="1" x14ac:dyDescent="0.25">
      <c r="A1104" s="11" t="str">
        <f t="shared" si="216"/>
        <v>3</v>
      </c>
      <c r="B1104" s="12" t="str">
        <f t="shared" si="217"/>
        <v>3</v>
      </c>
      <c r="C1104" s="13" t="str">
        <f t="shared" si="218"/>
        <v>92</v>
      </c>
      <c r="D1104" s="13" t="str">
        <f t="shared" si="219"/>
        <v>39</v>
      </c>
      <c r="E1104" s="13" t="str">
        <f t="shared" si="220"/>
        <v>50</v>
      </c>
      <c r="F1104" s="14" t="str">
        <f t="shared" si="221"/>
        <v>00</v>
      </c>
      <c r="G1104" s="18">
        <v>3392395000</v>
      </c>
      <c r="H1104" s="15" t="s">
        <v>685</v>
      </c>
      <c r="I1104" s="12" t="s">
        <v>13</v>
      </c>
      <c r="K1104" t="str">
        <f t="shared" si="210"/>
        <v>3392395000</v>
      </c>
      <c r="L1104" t="str">
        <f t="shared" si="211"/>
        <v>'3392395000'</v>
      </c>
      <c r="M1104" t="str">
        <f t="shared" si="212"/>
        <v>'SERVIÇOS JUDICIÁRIOS '</v>
      </c>
      <c r="N1104" t="str">
        <f t="shared" si="213"/>
        <v>'S'</v>
      </c>
      <c r="O1104">
        <f t="shared" si="214"/>
        <v>8</v>
      </c>
      <c r="P1104" t="str">
        <f t="shared" si="215"/>
        <v>Insert into CONTA_RECEITA_DESPESA  (VERSION,ATIVO,DATE_CREATED,LAST_UPDATED,TIPO,CODIGO,DESCRICAO,ANALITICO,TAMANHO) values (0,'S',sysdate,sysdate,'D','3392395000','SERVIÇOS JUDICIÁRIOS ','S',8);</v>
      </c>
    </row>
    <row r="1105" spans="1:16" ht="17" thickBot="1" x14ac:dyDescent="0.25">
      <c r="A1105" s="11" t="str">
        <f t="shared" si="216"/>
        <v>3</v>
      </c>
      <c r="B1105" s="12" t="str">
        <f t="shared" si="217"/>
        <v>3</v>
      </c>
      <c r="C1105" s="13" t="str">
        <f t="shared" si="218"/>
        <v>92</v>
      </c>
      <c r="D1105" s="13" t="str">
        <f t="shared" si="219"/>
        <v>39</v>
      </c>
      <c r="E1105" s="13" t="str">
        <f t="shared" si="220"/>
        <v>51</v>
      </c>
      <c r="F1105" s="14" t="str">
        <f t="shared" si="221"/>
        <v>00</v>
      </c>
      <c r="G1105" s="18">
        <v>3392395100</v>
      </c>
      <c r="H1105" s="15" t="s">
        <v>537</v>
      </c>
      <c r="I1105" s="12" t="s">
        <v>13</v>
      </c>
      <c r="K1105" t="str">
        <f t="shared" si="210"/>
        <v>3392395100</v>
      </c>
      <c r="L1105" t="str">
        <f t="shared" si="211"/>
        <v>'3392395100'</v>
      </c>
      <c r="M1105" t="str">
        <f t="shared" si="212"/>
        <v>'SERVIÇOS FUNERÁRIOS '</v>
      </c>
      <c r="N1105" t="str">
        <f t="shared" si="213"/>
        <v>'S'</v>
      </c>
      <c r="O1105">
        <f t="shared" si="214"/>
        <v>8</v>
      </c>
      <c r="P1105" t="str">
        <f t="shared" si="215"/>
        <v>Insert into CONTA_RECEITA_DESPESA  (VERSION,ATIVO,DATE_CREATED,LAST_UPDATED,TIPO,CODIGO,DESCRICAO,ANALITICO,TAMANHO) values (0,'S',sysdate,sysdate,'D','3392395100','SERVIÇOS FUNERÁRIOS ','S',8);</v>
      </c>
    </row>
    <row r="1106" spans="1:16" ht="17" thickBot="1" x14ac:dyDescent="0.25">
      <c r="A1106" s="11" t="str">
        <f t="shared" si="216"/>
        <v>3</v>
      </c>
      <c r="B1106" s="12" t="str">
        <f t="shared" si="217"/>
        <v>3</v>
      </c>
      <c r="C1106" s="13" t="str">
        <f t="shared" si="218"/>
        <v>92</v>
      </c>
      <c r="D1106" s="13" t="str">
        <f t="shared" si="219"/>
        <v>39</v>
      </c>
      <c r="E1106" s="13" t="str">
        <f t="shared" si="220"/>
        <v>52</v>
      </c>
      <c r="F1106" s="14" t="str">
        <f t="shared" si="221"/>
        <v>00</v>
      </c>
      <c r="G1106" s="18">
        <v>3392395200</v>
      </c>
      <c r="H1106" s="15" t="s">
        <v>538</v>
      </c>
      <c r="I1106" s="12" t="s">
        <v>13</v>
      </c>
      <c r="K1106" t="str">
        <f t="shared" si="210"/>
        <v>3392395200</v>
      </c>
      <c r="L1106" t="str">
        <f t="shared" si="211"/>
        <v>'3392395200'</v>
      </c>
      <c r="M1106" t="str">
        <f t="shared" si="212"/>
        <v>'SERVIÇO DE CONSERVAÇÃO E REBENEFICIAMENTO DE MERCADORIAS '</v>
      </c>
      <c r="N1106" t="str">
        <f t="shared" si="213"/>
        <v>'S'</v>
      </c>
      <c r="O1106">
        <f t="shared" si="214"/>
        <v>8</v>
      </c>
      <c r="P1106" t="str">
        <f t="shared" si="215"/>
        <v>Insert into CONTA_RECEITA_DESPESA  (VERSION,ATIVO,DATE_CREATED,LAST_UPDATED,TIPO,CODIGO,DESCRICAO,ANALITICO,TAMANHO) values (0,'S',sysdate,sysdate,'D','3392395200','SERVIÇO DE CONSERVAÇÃO E REBENEFICIAMENTO DE MERCADORIAS ','S',8);</v>
      </c>
    </row>
    <row r="1107" spans="1:16" ht="17" thickBot="1" x14ac:dyDescent="0.25">
      <c r="A1107" s="11" t="str">
        <f t="shared" si="216"/>
        <v>3</v>
      </c>
      <c r="B1107" s="12" t="str">
        <f t="shared" si="217"/>
        <v>3</v>
      </c>
      <c r="C1107" s="13" t="str">
        <f t="shared" si="218"/>
        <v>92</v>
      </c>
      <c r="D1107" s="13" t="str">
        <f t="shared" si="219"/>
        <v>39</v>
      </c>
      <c r="E1107" s="13" t="str">
        <f t="shared" si="220"/>
        <v>53</v>
      </c>
      <c r="F1107" s="14" t="str">
        <f t="shared" si="221"/>
        <v>00</v>
      </c>
      <c r="G1107" s="18">
        <v>3392395300</v>
      </c>
      <c r="H1107" s="15" t="s">
        <v>686</v>
      </c>
      <c r="I1107" s="12" t="s">
        <v>13</v>
      </c>
      <c r="K1107" t="str">
        <f t="shared" si="210"/>
        <v>3392395300</v>
      </c>
      <c r="L1107" t="str">
        <f t="shared" si="211"/>
        <v>'3392395300'</v>
      </c>
      <c r="M1107" t="str">
        <f t="shared" si="212"/>
        <v>'SEGUROS EM GERAL '</v>
      </c>
      <c r="N1107" t="str">
        <f t="shared" si="213"/>
        <v>'S'</v>
      </c>
      <c r="O1107">
        <f t="shared" si="214"/>
        <v>8</v>
      </c>
      <c r="P1107" t="str">
        <f t="shared" si="215"/>
        <v>Insert into CONTA_RECEITA_DESPESA  (VERSION,ATIVO,DATE_CREATED,LAST_UPDATED,TIPO,CODIGO,DESCRICAO,ANALITICO,TAMANHO) values (0,'S',sysdate,sysdate,'D','3392395300','SEGUROS EM GERAL ','S',8);</v>
      </c>
    </row>
    <row r="1108" spans="1:16" ht="17" thickBot="1" x14ac:dyDescent="0.25">
      <c r="A1108" s="11" t="str">
        <f t="shared" si="216"/>
        <v>3</v>
      </c>
      <c r="B1108" s="12" t="str">
        <f t="shared" si="217"/>
        <v>3</v>
      </c>
      <c r="C1108" s="13" t="str">
        <f t="shared" si="218"/>
        <v>92</v>
      </c>
      <c r="D1108" s="13" t="str">
        <f t="shared" si="219"/>
        <v>39</v>
      </c>
      <c r="E1108" s="13" t="str">
        <f t="shared" si="220"/>
        <v>54</v>
      </c>
      <c r="F1108" s="14" t="str">
        <f t="shared" si="221"/>
        <v>00</v>
      </c>
      <c r="G1108" s="18">
        <v>3392395400</v>
      </c>
      <c r="H1108" s="15" t="s">
        <v>490</v>
      </c>
      <c r="I1108" s="12" t="s">
        <v>13</v>
      </c>
      <c r="K1108" t="str">
        <f t="shared" si="210"/>
        <v>3392395400</v>
      </c>
      <c r="L1108" t="str">
        <f t="shared" si="211"/>
        <v>'3392395400'</v>
      </c>
      <c r="M1108" t="str">
        <f t="shared" si="212"/>
        <v>'CONFECÇÃO DE UNIFORMES, BANDEIRAS E FLÂMULAS '</v>
      </c>
      <c r="N1108" t="str">
        <f t="shared" si="213"/>
        <v>'S'</v>
      </c>
      <c r="O1108">
        <f t="shared" si="214"/>
        <v>8</v>
      </c>
      <c r="P1108" t="str">
        <f t="shared" si="215"/>
        <v>Insert into CONTA_RECEITA_DESPESA  (VERSION,ATIVO,DATE_CREATED,LAST_UPDATED,TIPO,CODIGO,DESCRICAO,ANALITICO,TAMANHO) values (0,'S',sysdate,sysdate,'D','3392395400','CONFECÇÃO DE UNIFORMES, BANDEIRAS E FLÂMULAS ','S',8);</v>
      </c>
    </row>
    <row r="1109" spans="1:16" ht="17" thickBot="1" x14ac:dyDescent="0.25">
      <c r="A1109" s="11" t="str">
        <f t="shared" si="216"/>
        <v>3</v>
      </c>
      <c r="B1109" s="12" t="str">
        <f t="shared" si="217"/>
        <v>3</v>
      </c>
      <c r="C1109" s="13" t="str">
        <f t="shared" si="218"/>
        <v>92</v>
      </c>
      <c r="D1109" s="13" t="str">
        <f t="shared" si="219"/>
        <v>39</v>
      </c>
      <c r="E1109" s="13" t="str">
        <f t="shared" si="220"/>
        <v>55</v>
      </c>
      <c r="F1109" s="14" t="str">
        <f t="shared" si="221"/>
        <v>00</v>
      </c>
      <c r="G1109" s="18">
        <v>3392395500</v>
      </c>
      <c r="H1109" s="15" t="s">
        <v>540</v>
      </c>
      <c r="I1109" s="12" t="s">
        <v>13</v>
      </c>
      <c r="K1109" t="str">
        <f t="shared" si="210"/>
        <v>3392395500</v>
      </c>
      <c r="L1109" t="str">
        <f t="shared" si="211"/>
        <v>'3392395500'</v>
      </c>
      <c r="M1109" t="str">
        <f t="shared" si="212"/>
        <v>'CONFECÇÃO DE MATERIAL DE ACONDICIONAMENTO E EMBALAGEM '</v>
      </c>
      <c r="N1109" t="str">
        <f t="shared" si="213"/>
        <v>'S'</v>
      </c>
      <c r="O1109">
        <f t="shared" si="214"/>
        <v>8</v>
      </c>
      <c r="P1109" t="str">
        <f t="shared" si="215"/>
        <v>Insert into CONTA_RECEITA_DESPESA  (VERSION,ATIVO,DATE_CREATED,LAST_UPDATED,TIPO,CODIGO,DESCRICAO,ANALITICO,TAMANHO) values (0,'S',sysdate,sysdate,'D','3392395500','CONFECÇÃO DE MATERIAL DE ACONDICIONAMENTO E EMBALAGEM ','S',8);</v>
      </c>
    </row>
    <row r="1110" spans="1:16" ht="17" thickBot="1" x14ac:dyDescent="0.25">
      <c r="A1110" s="11" t="str">
        <f t="shared" si="216"/>
        <v>3</v>
      </c>
      <c r="B1110" s="12" t="str">
        <f t="shared" si="217"/>
        <v>3</v>
      </c>
      <c r="C1110" s="13" t="str">
        <f t="shared" si="218"/>
        <v>92</v>
      </c>
      <c r="D1110" s="13" t="str">
        <f t="shared" si="219"/>
        <v>39</v>
      </c>
      <c r="E1110" s="13" t="str">
        <f t="shared" si="220"/>
        <v>56</v>
      </c>
      <c r="F1110" s="14" t="str">
        <f t="shared" si="221"/>
        <v>00</v>
      </c>
      <c r="G1110" s="18">
        <v>3392395600</v>
      </c>
      <c r="H1110" s="15" t="s">
        <v>687</v>
      </c>
      <c r="I1110" s="12" t="s">
        <v>13</v>
      </c>
      <c r="K1110" t="str">
        <f t="shared" si="210"/>
        <v>3392395600</v>
      </c>
      <c r="L1110" t="str">
        <f t="shared" si="211"/>
        <v>'3392395600'</v>
      </c>
      <c r="M1110" t="str">
        <f t="shared" si="212"/>
        <v>'VALE-TRANSPORTE '</v>
      </c>
      <c r="N1110" t="str">
        <f t="shared" si="213"/>
        <v>'S'</v>
      </c>
      <c r="O1110">
        <f t="shared" si="214"/>
        <v>8</v>
      </c>
      <c r="P1110" t="str">
        <f t="shared" si="215"/>
        <v>Insert into CONTA_RECEITA_DESPESA  (VERSION,ATIVO,DATE_CREATED,LAST_UPDATED,TIPO,CODIGO,DESCRICAO,ANALITICO,TAMANHO) values (0,'S',sysdate,sysdate,'D','3392395600','VALE-TRANSPORTE ','S',8);</v>
      </c>
    </row>
    <row r="1111" spans="1:16" ht="17" thickBot="1" x14ac:dyDescent="0.25">
      <c r="A1111" s="11" t="str">
        <f t="shared" si="216"/>
        <v>3</v>
      </c>
      <c r="B1111" s="12" t="str">
        <f t="shared" si="217"/>
        <v>3</v>
      </c>
      <c r="C1111" s="13" t="str">
        <f t="shared" si="218"/>
        <v>92</v>
      </c>
      <c r="D1111" s="13" t="str">
        <f t="shared" si="219"/>
        <v>39</v>
      </c>
      <c r="E1111" s="13" t="str">
        <f t="shared" si="220"/>
        <v>57</v>
      </c>
      <c r="F1111" s="14" t="str">
        <f t="shared" si="221"/>
        <v>00</v>
      </c>
      <c r="G1111" s="18">
        <v>3392395700</v>
      </c>
      <c r="H1111" s="15" t="s">
        <v>542</v>
      </c>
      <c r="I1111" s="12" t="s">
        <v>13</v>
      </c>
      <c r="K1111" t="str">
        <f t="shared" si="210"/>
        <v>3392395700</v>
      </c>
      <c r="L1111" t="str">
        <f t="shared" si="211"/>
        <v>'3392395700'</v>
      </c>
      <c r="M1111" t="str">
        <f t="shared" si="212"/>
        <v>'TRANSPORTE ESCOLAR '</v>
      </c>
      <c r="N1111" t="str">
        <f t="shared" si="213"/>
        <v>'S'</v>
      </c>
      <c r="O1111">
        <f t="shared" si="214"/>
        <v>8</v>
      </c>
      <c r="P1111" t="str">
        <f t="shared" si="215"/>
        <v>Insert into CONTA_RECEITA_DESPESA  (VERSION,ATIVO,DATE_CREATED,LAST_UPDATED,TIPO,CODIGO,DESCRICAO,ANALITICO,TAMANHO) values (0,'S',sysdate,sysdate,'D','3392395700','TRANSPORTE ESCOLAR ','S',8);</v>
      </c>
    </row>
    <row r="1112" spans="1:16" ht="17" thickBot="1" x14ac:dyDescent="0.25">
      <c r="A1112" s="11" t="str">
        <f t="shared" si="216"/>
        <v>3</v>
      </c>
      <c r="B1112" s="12" t="str">
        <f t="shared" si="217"/>
        <v>3</v>
      </c>
      <c r="C1112" s="13" t="str">
        <f t="shared" si="218"/>
        <v>92</v>
      </c>
      <c r="D1112" s="13" t="str">
        <f t="shared" si="219"/>
        <v>39</v>
      </c>
      <c r="E1112" s="13" t="str">
        <f t="shared" si="220"/>
        <v>58</v>
      </c>
      <c r="F1112" s="14" t="str">
        <f t="shared" si="221"/>
        <v>00</v>
      </c>
      <c r="G1112" s="18">
        <v>3392395800</v>
      </c>
      <c r="H1112" s="15" t="s">
        <v>543</v>
      </c>
      <c r="I1112" s="12" t="s">
        <v>13</v>
      </c>
      <c r="K1112" t="str">
        <f t="shared" si="210"/>
        <v>3392395800</v>
      </c>
      <c r="L1112" t="str">
        <f t="shared" si="211"/>
        <v>'3392395800'</v>
      </c>
      <c r="M1112" t="str">
        <f t="shared" si="212"/>
        <v>'FRETES E TRANSPORTES DE ENCOMENDAS '</v>
      </c>
      <c r="N1112" t="str">
        <f t="shared" si="213"/>
        <v>'S'</v>
      </c>
      <c r="O1112">
        <f t="shared" si="214"/>
        <v>8</v>
      </c>
      <c r="P1112" t="str">
        <f t="shared" si="215"/>
        <v>Insert into CONTA_RECEITA_DESPESA  (VERSION,ATIVO,DATE_CREATED,LAST_UPDATED,TIPO,CODIGO,DESCRICAO,ANALITICO,TAMANHO) values (0,'S',sysdate,sysdate,'D','3392395800','FRETES E TRANSPORTES DE ENCOMENDAS ','S',8);</v>
      </c>
    </row>
    <row r="1113" spans="1:16" ht="17" thickBot="1" x14ac:dyDescent="0.25">
      <c r="A1113" s="11" t="str">
        <f t="shared" si="216"/>
        <v>3</v>
      </c>
      <c r="B1113" s="12" t="str">
        <f t="shared" si="217"/>
        <v>3</v>
      </c>
      <c r="C1113" s="13" t="str">
        <f t="shared" si="218"/>
        <v>92</v>
      </c>
      <c r="D1113" s="13" t="str">
        <f t="shared" si="219"/>
        <v>39</v>
      </c>
      <c r="E1113" s="13" t="str">
        <f t="shared" si="220"/>
        <v>59</v>
      </c>
      <c r="F1113" s="14" t="str">
        <f t="shared" si="221"/>
        <v>00</v>
      </c>
      <c r="G1113" s="18">
        <v>3392395900</v>
      </c>
      <c r="H1113" s="15" t="s">
        <v>544</v>
      </c>
      <c r="I1113" s="12" t="s">
        <v>13</v>
      </c>
      <c r="K1113" t="str">
        <f t="shared" si="210"/>
        <v>3392395900</v>
      </c>
      <c r="L1113" t="str">
        <f t="shared" si="211"/>
        <v>'3392395900'</v>
      </c>
      <c r="M1113" t="str">
        <f t="shared" si="212"/>
        <v>'CLASSIFICAÇÃO DE PRODUTOS '</v>
      </c>
      <c r="N1113" t="str">
        <f t="shared" si="213"/>
        <v>'S'</v>
      </c>
      <c r="O1113">
        <f t="shared" si="214"/>
        <v>8</v>
      </c>
      <c r="P1113" t="str">
        <f t="shared" si="215"/>
        <v>Insert into CONTA_RECEITA_DESPESA  (VERSION,ATIVO,DATE_CREATED,LAST_UPDATED,TIPO,CODIGO,DESCRICAO,ANALITICO,TAMANHO) values (0,'S',sysdate,sysdate,'D','3392395900','CLASSIFICAÇÃO DE PRODUTOS ','S',8);</v>
      </c>
    </row>
    <row r="1114" spans="1:16" ht="17" thickBot="1" x14ac:dyDescent="0.25">
      <c r="A1114" s="11" t="str">
        <f t="shared" si="216"/>
        <v>3</v>
      </c>
      <c r="B1114" s="12" t="str">
        <f t="shared" si="217"/>
        <v>3</v>
      </c>
      <c r="C1114" s="13" t="str">
        <f t="shared" si="218"/>
        <v>92</v>
      </c>
      <c r="D1114" s="13" t="str">
        <f t="shared" si="219"/>
        <v>39</v>
      </c>
      <c r="E1114" s="13" t="str">
        <f t="shared" si="220"/>
        <v>60</v>
      </c>
      <c r="F1114" s="14" t="str">
        <f t="shared" si="221"/>
        <v>00</v>
      </c>
      <c r="G1114" s="18">
        <v>3392396000</v>
      </c>
      <c r="H1114" s="15" t="s">
        <v>688</v>
      </c>
      <c r="I1114" s="12" t="s">
        <v>13</v>
      </c>
      <c r="K1114" t="str">
        <f t="shared" si="210"/>
        <v>3392396000</v>
      </c>
      <c r="L1114" t="str">
        <f t="shared" si="211"/>
        <v>'3392396000'</v>
      </c>
      <c r="M1114" t="str">
        <f t="shared" si="212"/>
        <v>'VIGILÂNCIA OSTENSIVA '</v>
      </c>
      <c r="N1114" t="str">
        <f t="shared" si="213"/>
        <v>'S'</v>
      </c>
      <c r="O1114">
        <f t="shared" si="214"/>
        <v>8</v>
      </c>
      <c r="P1114" t="str">
        <f t="shared" si="215"/>
        <v>Insert into CONTA_RECEITA_DESPESA  (VERSION,ATIVO,DATE_CREATED,LAST_UPDATED,TIPO,CODIGO,DESCRICAO,ANALITICO,TAMANHO) values (0,'S',sysdate,sysdate,'D','3392396000','VIGILÂNCIA OSTENSIVA ','S',8);</v>
      </c>
    </row>
    <row r="1115" spans="1:16" ht="17" thickBot="1" x14ac:dyDescent="0.25">
      <c r="A1115" s="11" t="str">
        <f t="shared" si="216"/>
        <v>3</v>
      </c>
      <c r="B1115" s="12" t="str">
        <f t="shared" si="217"/>
        <v>3</v>
      </c>
      <c r="C1115" s="13" t="str">
        <f t="shared" si="218"/>
        <v>92</v>
      </c>
      <c r="D1115" s="13" t="str">
        <f t="shared" si="219"/>
        <v>39</v>
      </c>
      <c r="E1115" s="13" t="str">
        <f t="shared" si="220"/>
        <v>61</v>
      </c>
      <c r="F1115" s="14" t="str">
        <f t="shared" si="221"/>
        <v>00</v>
      </c>
      <c r="G1115" s="18">
        <v>3392396100</v>
      </c>
      <c r="H1115" s="15" t="s">
        <v>689</v>
      </c>
      <c r="I1115" s="12" t="s">
        <v>13</v>
      </c>
      <c r="K1115" t="str">
        <f t="shared" si="210"/>
        <v>3392396100</v>
      </c>
      <c r="L1115" t="str">
        <f t="shared" si="211"/>
        <v>'3392396100'</v>
      </c>
      <c r="M1115" t="str">
        <f t="shared" si="212"/>
        <v>'LIMPEZA E CONSERVAÇÃO '</v>
      </c>
      <c r="N1115" t="str">
        <f t="shared" si="213"/>
        <v>'S'</v>
      </c>
      <c r="O1115">
        <f t="shared" si="214"/>
        <v>8</v>
      </c>
      <c r="P1115" t="str">
        <f t="shared" si="215"/>
        <v>Insert into CONTA_RECEITA_DESPESA  (VERSION,ATIVO,DATE_CREATED,LAST_UPDATED,TIPO,CODIGO,DESCRICAO,ANALITICO,TAMANHO) values (0,'S',sysdate,sysdate,'D','3392396100','LIMPEZA E CONSERVAÇÃO ','S',8);</v>
      </c>
    </row>
    <row r="1116" spans="1:16" ht="17" thickBot="1" x14ac:dyDescent="0.25">
      <c r="A1116" s="11" t="str">
        <f t="shared" si="216"/>
        <v>3</v>
      </c>
      <c r="B1116" s="12" t="str">
        <f t="shared" si="217"/>
        <v>3</v>
      </c>
      <c r="C1116" s="13" t="str">
        <f t="shared" si="218"/>
        <v>92</v>
      </c>
      <c r="D1116" s="13" t="str">
        <f t="shared" si="219"/>
        <v>39</v>
      </c>
      <c r="E1116" s="13" t="str">
        <f t="shared" si="220"/>
        <v>62</v>
      </c>
      <c r="F1116" s="14" t="str">
        <f t="shared" si="221"/>
        <v>00</v>
      </c>
      <c r="G1116" s="18">
        <v>3392396200</v>
      </c>
      <c r="H1116" s="15" t="s">
        <v>546</v>
      </c>
      <c r="I1116" s="12" t="s">
        <v>13</v>
      </c>
      <c r="K1116" t="str">
        <f t="shared" si="210"/>
        <v>3392396200</v>
      </c>
      <c r="L1116" t="str">
        <f t="shared" si="211"/>
        <v>'3392396200'</v>
      </c>
      <c r="M1116" t="str">
        <f t="shared" si="212"/>
        <v>'SERVIÇO DE APOIO ADMINISTRATIVO, TÉCNICO E OPERACIONAL '</v>
      </c>
      <c r="N1116" t="str">
        <f t="shared" si="213"/>
        <v>'S'</v>
      </c>
      <c r="O1116">
        <f t="shared" si="214"/>
        <v>8</v>
      </c>
      <c r="P1116" t="str">
        <f t="shared" si="215"/>
        <v>Insert into CONTA_RECEITA_DESPESA  (VERSION,ATIVO,DATE_CREATED,LAST_UPDATED,TIPO,CODIGO,DESCRICAO,ANALITICO,TAMANHO) values (0,'S',sysdate,sysdate,'D','3392396200','SERVIÇO DE APOIO ADMINISTRATIVO, TÉCNICO E OPERACIONAL ','S',8);</v>
      </c>
    </row>
    <row r="1117" spans="1:16" ht="17" thickBot="1" x14ac:dyDescent="0.25">
      <c r="A1117" s="11" t="str">
        <f t="shared" si="216"/>
        <v>3</v>
      </c>
      <c r="B1117" s="12" t="str">
        <f t="shared" si="217"/>
        <v>3</v>
      </c>
      <c r="C1117" s="13" t="str">
        <f t="shared" si="218"/>
        <v>92</v>
      </c>
      <c r="D1117" s="13" t="str">
        <f t="shared" si="219"/>
        <v>39</v>
      </c>
      <c r="E1117" s="13" t="str">
        <f t="shared" si="220"/>
        <v>63</v>
      </c>
      <c r="F1117" s="14" t="str">
        <f t="shared" si="221"/>
        <v>00</v>
      </c>
      <c r="G1117" s="18">
        <v>3392396300</v>
      </c>
      <c r="H1117" s="15" t="s">
        <v>547</v>
      </c>
      <c r="I1117" s="12" t="s">
        <v>13</v>
      </c>
      <c r="K1117" t="str">
        <f t="shared" si="210"/>
        <v>3392396300</v>
      </c>
      <c r="L1117" t="str">
        <f t="shared" si="211"/>
        <v>'3392396300'</v>
      </c>
      <c r="M1117" t="str">
        <f t="shared" si="212"/>
        <v>'HOSPEDAGENS '</v>
      </c>
      <c r="N1117" t="str">
        <f t="shared" si="213"/>
        <v>'S'</v>
      </c>
      <c r="O1117">
        <f t="shared" si="214"/>
        <v>8</v>
      </c>
      <c r="P1117" t="str">
        <f t="shared" si="215"/>
        <v>Insert into CONTA_RECEITA_DESPESA  (VERSION,ATIVO,DATE_CREATED,LAST_UPDATED,TIPO,CODIGO,DESCRICAO,ANALITICO,TAMANHO) values (0,'S',sysdate,sysdate,'D','3392396300','HOSPEDAGENS ','S',8);</v>
      </c>
    </row>
    <row r="1118" spans="1:16" ht="17" thickBot="1" x14ac:dyDescent="0.25">
      <c r="A1118" s="11" t="str">
        <f t="shared" si="216"/>
        <v>3</v>
      </c>
      <c r="B1118" s="12" t="str">
        <f t="shared" si="217"/>
        <v>3</v>
      </c>
      <c r="C1118" s="13" t="str">
        <f t="shared" si="218"/>
        <v>92</v>
      </c>
      <c r="D1118" s="13" t="str">
        <f t="shared" si="219"/>
        <v>39</v>
      </c>
      <c r="E1118" s="13" t="str">
        <f t="shared" si="220"/>
        <v>64</v>
      </c>
      <c r="F1118" s="14" t="str">
        <f t="shared" si="221"/>
        <v>00</v>
      </c>
      <c r="G1118" s="18">
        <v>3392396400</v>
      </c>
      <c r="H1118" s="15" t="s">
        <v>690</v>
      </c>
      <c r="I1118" s="12" t="s">
        <v>13</v>
      </c>
      <c r="K1118" t="str">
        <f t="shared" si="210"/>
        <v>3392396400</v>
      </c>
      <c r="L1118" t="str">
        <f t="shared" si="211"/>
        <v>'3392396400'</v>
      </c>
      <c r="M1118" t="str">
        <f t="shared" si="212"/>
        <v>'SERVIÇOS BANCÁRIOS '</v>
      </c>
      <c r="N1118" t="str">
        <f t="shared" si="213"/>
        <v>'S'</v>
      </c>
      <c r="O1118">
        <f t="shared" si="214"/>
        <v>8</v>
      </c>
      <c r="P1118" t="str">
        <f t="shared" si="215"/>
        <v>Insert into CONTA_RECEITA_DESPESA  (VERSION,ATIVO,DATE_CREATED,LAST_UPDATED,TIPO,CODIGO,DESCRICAO,ANALITICO,TAMANHO) values (0,'S',sysdate,sysdate,'D','3392396400','SERVIÇOS BANCÁRIOS ','S',8);</v>
      </c>
    </row>
    <row r="1119" spans="1:16" ht="17" thickBot="1" x14ac:dyDescent="0.25">
      <c r="A1119" s="11" t="str">
        <f t="shared" si="216"/>
        <v>3</v>
      </c>
      <c r="B1119" s="12" t="str">
        <f t="shared" si="217"/>
        <v>3</v>
      </c>
      <c r="C1119" s="13" t="str">
        <f t="shared" si="218"/>
        <v>92</v>
      </c>
      <c r="D1119" s="13" t="str">
        <f t="shared" si="219"/>
        <v>39</v>
      </c>
      <c r="E1119" s="13" t="str">
        <f t="shared" si="220"/>
        <v>65</v>
      </c>
      <c r="F1119" s="14" t="str">
        <f t="shared" si="221"/>
        <v>00</v>
      </c>
      <c r="G1119" s="18">
        <v>3392396500</v>
      </c>
      <c r="H1119" s="15" t="s">
        <v>552</v>
      </c>
      <c r="I1119" s="12" t="s">
        <v>13</v>
      </c>
      <c r="K1119" t="str">
        <f t="shared" si="210"/>
        <v>3392396500</v>
      </c>
      <c r="L1119" t="str">
        <f t="shared" si="211"/>
        <v>'3392396500'</v>
      </c>
      <c r="M1119" t="str">
        <f t="shared" si="212"/>
        <v>'SERVIÇOS DE CÓPIAS E REPRODUÇÃO DE DOCUMENTOS'</v>
      </c>
      <c r="N1119" t="str">
        <f t="shared" si="213"/>
        <v>'S'</v>
      </c>
      <c r="O1119">
        <f t="shared" si="214"/>
        <v>8</v>
      </c>
      <c r="P1119" t="str">
        <f t="shared" si="215"/>
        <v>Insert into CONTA_RECEITA_DESPESA  (VERSION,ATIVO,DATE_CREATED,LAST_UPDATED,TIPO,CODIGO,DESCRICAO,ANALITICO,TAMANHO) values (0,'S',sysdate,sysdate,'D','3392396500','SERVIÇOS DE CÓPIAS E REPRODUÇÃO DE DOCUMENTOS','S',8);</v>
      </c>
    </row>
    <row r="1120" spans="1:16" ht="17" thickBot="1" x14ac:dyDescent="0.25">
      <c r="A1120" s="11" t="str">
        <f t="shared" si="216"/>
        <v>3</v>
      </c>
      <c r="B1120" s="12" t="str">
        <f t="shared" si="217"/>
        <v>3</v>
      </c>
      <c r="C1120" s="13" t="str">
        <f t="shared" si="218"/>
        <v>92</v>
      </c>
      <c r="D1120" s="13" t="str">
        <f t="shared" si="219"/>
        <v>39</v>
      </c>
      <c r="E1120" s="13" t="str">
        <f t="shared" si="220"/>
        <v>66</v>
      </c>
      <c r="F1120" s="14" t="str">
        <f t="shared" si="221"/>
        <v>00</v>
      </c>
      <c r="G1120" s="18">
        <v>3392396600</v>
      </c>
      <c r="H1120" s="15" t="s">
        <v>550</v>
      </c>
      <c r="I1120" s="12" t="s">
        <v>13</v>
      </c>
      <c r="K1120" t="str">
        <f t="shared" si="210"/>
        <v>3392396600</v>
      </c>
      <c r="L1120" t="str">
        <f t="shared" si="211"/>
        <v>'3392396600'</v>
      </c>
      <c r="M1120" t="str">
        <f t="shared" si="212"/>
        <v>'SERVIÇOS EM ITENS REPARÁVEIS DE AVIAÇÃO'</v>
      </c>
      <c r="N1120" t="str">
        <f t="shared" si="213"/>
        <v>'S'</v>
      </c>
      <c r="O1120">
        <f t="shared" si="214"/>
        <v>8</v>
      </c>
      <c r="P1120" t="str">
        <f t="shared" si="215"/>
        <v>Insert into CONTA_RECEITA_DESPESA  (VERSION,ATIVO,DATE_CREATED,LAST_UPDATED,TIPO,CODIGO,DESCRICAO,ANALITICO,TAMANHO) values (0,'S',sysdate,sysdate,'D','3392396600','SERVIÇOS EM ITENS REPARÁVEIS DE AVIAÇÃO','S',8);</v>
      </c>
    </row>
    <row r="1121" spans="1:17" ht="17" thickBot="1" x14ac:dyDescent="0.25">
      <c r="A1121" s="11" t="str">
        <f t="shared" si="216"/>
        <v>3</v>
      </c>
      <c r="B1121" s="12" t="str">
        <f t="shared" si="217"/>
        <v>3</v>
      </c>
      <c r="C1121" s="13" t="str">
        <f t="shared" si="218"/>
        <v>92</v>
      </c>
      <c r="D1121" s="13" t="str">
        <f t="shared" si="219"/>
        <v>39</v>
      </c>
      <c r="E1121" s="13" t="str">
        <f t="shared" si="220"/>
        <v>67</v>
      </c>
      <c r="F1121" s="14" t="str">
        <f t="shared" si="221"/>
        <v>00</v>
      </c>
      <c r="G1121" s="18">
        <v>3392396700</v>
      </c>
      <c r="H1121" s="15" t="s">
        <v>551</v>
      </c>
      <c r="I1121" s="12" t="s">
        <v>13</v>
      </c>
      <c r="K1121" t="str">
        <f t="shared" si="210"/>
        <v>3392396700</v>
      </c>
      <c r="L1121" t="str">
        <f t="shared" si="211"/>
        <v>'3392396700'</v>
      </c>
      <c r="M1121" t="str">
        <f t="shared" si="212"/>
        <v>'SERVIÇOS RELACIONADOS À INDUSTRIALIZAÇÃO AEROESPACIAL '</v>
      </c>
      <c r="N1121" t="str">
        <f t="shared" si="213"/>
        <v>'S'</v>
      </c>
      <c r="O1121">
        <f t="shared" si="214"/>
        <v>8</v>
      </c>
      <c r="P1121" t="str">
        <f t="shared" si="215"/>
        <v>Insert into CONTA_RECEITA_DESPESA  (VERSION,ATIVO,DATE_CREATED,LAST_UPDATED,TIPO,CODIGO,DESCRICAO,ANALITICO,TAMANHO) values (0,'S',sysdate,sysdate,'D','3392396700','SERVIÇOS RELACIONADOS À INDUSTRIALIZAÇÃO AEROESPACIAL ','S',8);</v>
      </c>
    </row>
    <row r="1122" spans="1:17" ht="17" thickBot="1" x14ac:dyDescent="0.25">
      <c r="A1122" s="11" t="str">
        <f t="shared" si="216"/>
        <v>3</v>
      </c>
      <c r="B1122" s="12" t="str">
        <f t="shared" si="217"/>
        <v>3</v>
      </c>
      <c r="C1122" s="13" t="str">
        <f t="shared" si="218"/>
        <v>92</v>
      </c>
      <c r="D1122" s="13" t="str">
        <f t="shared" si="219"/>
        <v>39</v>
      </c>
      <c r="E1122" s="13" t="str">
        <f t="shared" si="220"/>
        <v>68</v>
      </c>
      <c r="F1122" s="14" t="str">
        <f t="shared" si="221"/>
        <v>00</v>
      </c>
      <c r="G1122" s="18">
        <v>3392396800</v>
      </c>
      <c r="H1122" s="15" t="s">
        <v>691</v>
      </c>
      <c r="I1122" s="12" t="s">
        <v>13</v>
      </c>
      <c r="K1122" t="str">
        <f t="shared" si="210"/>
        <v>3392396800</v>
      </c>
      <c r="L1122" t="str">
        <f t="shared" si="211"/>
        <v>'3392396800'</v>
      </c>
      <c r="M1122" t="str">
        <f t="shared" si="212"/>
        <v>'SERVIÇOS DE PUBLICIDADE E PROPAGANDA '</v>
      </c>
      <c r="N1122" t="str">
        <f t="shared" si="213"/>
        <v>'S'</v>
      </c>
      <c r="O1122">
        <f t="shared" si="214"/>
        <v>8</v>
      </c>
      <c r="P1122" t="str">
        <f t="shared" si="215"/>
        <v>Insert into CONTA_RECEITA_DESPESA  (VERSION,ATIVO,DATE_CREATED,LAST_UPDATED,TIPO,CODIGO,DESCRICAO,ANALITICO,TAMANHO) values (0,'S',sysdate,sysdate,'D','3392396800','SERVIÇOS DE PUBLICIDADE E PROPAGANDA ','S',8);</v>
      </c>
    </row>
    <row r="1123" spans="1:17" ht="17" thickBot="1" x14ac:dyDescent="0.25">
      <c r="A1123" s="11" t="str">
        <f t="shared" si="216"/>
        <v>3</v>
      </c>
      <c r="B1123" s="12" t="str">
        <f t="shared" si="217"/>
        <v>3</v>
      </c>
      <c r="C1123" s="13" t="str">
        <f t="shared" si="218"/>
        <v>92</v>
      </c>
      <c r="D1123" s="13" t="str">
        <f t="shared" si="219"/>
        <v>39</v>
      </c>
      <c r="E1123" s="13" t="str">
        <f t="shared" si="220"/>
        <v>69</v>
      </c>
      <c r="F1123" s="14" t="str">
        <f t="shared" si="221"/>
        <v>00</v>
      </c>
      <c r="G1123" s="18">
        <v>3392396900</v>
      </c>
      <c r="H1123" s="15" t="s">
        <v>553</v>
      </c>
      <c r="I1123" s="12" t="s">
        <v>13</v>
      </c>
      <c r="K1123" t="str">
        <f t="shared" si="210"/>
        <v>3392396900</v>
      </c>
      <c r="L1123" t="str">
        <f t="shared" si="211"/>
        <v>'3392396900'</v>
      </c>
      <c r="M1123" t="str">
        <f t="shared" si="212"/>
        <v>'MANUTENÇÃO DE REPARTIÇÕES – SERVIÇO EXTERIOR '</v>
      </c>
      <c r="N1123" t="str">
        <f t="shared" si="213"/>
        <v>'S'</v>
      </c>
      <c r="O1123">
        <f t="shared" si="214"/>
        <v>8</v>
      </c>
      <c r="P1123" t="str">
        <f t="shared" si="215"/>
        <v>Insert into CONTA_RECEITA_DESPESA  (VERSION,ATIVO,DATE_CREATED,LAST_UPDATED,TIPO,CODIGO,DESCRICAO,ANALITICO,TAMANHO) values (0,'S',sysdate,sysdate,'D','3392396900','MANUTENÇÃO DE REPARTIÇÕES – SERVIÇO EXTERIOR ','S',8);</v>
      </c>
    </row>
    <row r="1124" spans="1:17" ht="17" thickBot="1" x14ac:dyDescent="0.25">
      <c r="A1124" s="11" t="str">
        <f t="shared" si="216"/>
        <v>3</v>
      </c>
      <c r="B1124" s="12" t="str">
        <f t="shared" si="217"/>
        <v>3</v>
      </c>
      <c r="C1124" s="13" t="str">
        <f t="shared" si="218"/>
        <v>92</v>
      </c>
      <c r="D1124" s="13" t="str">
        <f t="shared" si="219"/>
        <v>39</v>
      </c>
      <c r="E1124" s="13" t="str">
        <f t="shared" si="220"/>
        <v>70</v>
      </c>
      <c r="F1124" s="14" t="str">
        <f t="shared" si="221"/>
        <v>00</v>
      </c>
      <c r="G1124" s="18">
        <v>3392397000</v>
      </c>
      <c r="H1124" s="15" t="s">
        <v>554</v>
      </c>
      <c r="I1124" s="12" t="s">
        <v>13</v>
      </c>
      <c r="K1124" t="str">
        <f t="shared" si="210"/>
        <v>3392397000</v>
      </c>
      <c r="L1124" t="str">
        <f t="shared" si="211"/>
        <v>'3392397000'</v>
      </c>
      <c r="M1124" t="str">
        <f t="shared" si="212"/>
        <v>'AQUISIÇÃO DE SOFTWARES DE APLICAÇÃO '</v>
      </c>
      <c r="N1124" t="str">
        <f t="shared" si="213"/>
        <v>'S'</v>
      </c>
      <c r="O1124">
        <f t="shared" si="214"/>
        <v>8</v>
      </c>
      <c r="P1124" t="str">
        <f t="shared" si="215"/>
        <v>Insert into CONTA_RECEITA_DESPESA  (VERSION,ATIVO,DATE_CREATED,LAST_UPDATED,TIPO,CODIGO,DESCRICAO,ANALITICO,TAMANHO) values (0,'S',sysdate,sysdate,'D','3392397000','AQUISIÇÃO DE SOFTWARES DE APLICAÇÃO ','S',8);</v>
      </c>
    </row>
    <row r="1125" spans="1:17" ht="17" thickBot="1" x14ac:dyDescent="0.25">
      <c r="A1125" s="11" t="str">
        <f t="shared" si="216"/>
        <v>3</v>
      </c>
      <c r="B1125" s="12" t="str">
        <f t="shared" si="217"/>
        <v>3</v>
      </c>
      <c r="C1125" s="13" t="str">
        <f t="shared" si="218"/>
        <v>92</v>
      </c>
      <c r="D1125" s="13" t="str">
        <f t="shared" si="219"/>
        <v>39</v>
      </c>
      <c r="E1125" s="13" t="str">
        <f t="shared" si="220"/>
        <v>73</v>
      </c>
      <c r="F1125" s="14" t="str">
        <f t="shared" si="221"/>
        <v>00</v>
      </c>
      <c r="G1125" s="18">
        <v>3392397300</v>
      </c>
      <c r="H1125" s="15" t="s">
        <v>556</v>
      </c>
      <c r="I1125" s="12" t="s">
        <v>13</v>
      </c>
      <c r="K1125" t="str">
        <f t="shared" si="210"/>
        <v>3392397300</v>
      </c>
      <c r="L1125" t="str">
        <f t="shared" si="211"/>
        <v>'3392397300'</v>
      </c>
      <c r="M1125" t="str">
        <f t="shared" si="212"/>
        <v>'LOCAÇÃO DE VEÍCULOS PARA TRANSPORTE DE CARGAS'</v>
      </c>
      <c r="N1125" t="str">
        <f t="shared" si="213"/>
        <v>'S'</v>
      </c>
      <c r="O1125">
        <f t="shared" si="214"/>
        <v>8</v>
      </c>
      <c r="P1125" t="str">
        <f t="shared" si="215"/>
        <v>Insert into CONTA_RECEITA_DESPESA  (VERSION,ATIVO,DATE_CREATED,LAST_UPDATED,TIPO,CODIGO,DESCRICAO,ANALITICO,TAMANHO) values (0,'S',sysdate,sysdate,'D','3392397300','LOCAÇÃO DE VEÍCULOS PARA TRANSPORTE DE CARGAS','S',8);</v>
      </c>
    </row>
    <row r="1126" spans="1:17" ht="17" thickBot="1" x14ac:dyDescent="0.25">
      <c r="A1126" s="11" t="str">
        <f t="shared" si="216"/>
        <v>3</v>
      </c>
      <c r="B1126" s="12" t="str">
        <f t="shared" si="217"/>
        <v>3</v>
      </c>
      <c r="C1126" s="13" t="str">
        <f t="shared" si="218"/>
        <v>92</v>
      </c>
      <c r="D1126" s="13" t="str">
        <f t="shared" si="219"/>
        <v>39</v>
      </c>
      <c r="E1126" s="13" t="str">
        <f t="shared" si="220"/>
        <v>99</v>
      </c>
      <c r="F1126" s="14" t="str">
        <f t="shared" si="221"/>
        <v>00</v>
      </c>
      <c r="G1126" s="18">
        <v>3392399900</v>
      </c>
      <c r="H1126" s="15" t="s">
        <v>692</v>
      </c>
      <c r="I1126" s="12" t="s">
        <v>13</v>
      </c>
      <c r="K1126" t="str">
        <f t="shared" si="210"/>
        <v>3392399900</v>
      </c>
      <c r="L1126" t="str">
        <f t="shared" si="211"/>
        <v>'3392399900'</v>
      </c>
      <c r="M1126" t="str">
        <f t="shared" si="212"/>
        <v>' OUTROS SERVIÇOS DE TERCEIROS – PESSOA JURÍDICA'</v>
      </c>
      <c r="N1126" t="str">
        <f t="shared" si="213"/>
        <v>'S'</v>
      </c>
      <c r="O1126">
        <f t="shared" si="214"/>
        <v>8</v>
      </c>
      <c r="P1126" t="str">
        <f t="shared" si="215"/>
        <v>Insert into CONTA_RECEITA_DESPESA  (VERSION,ATIVO,DATE_CREATED,LAST_UPDATED,TIPO,CODIGO,DESCRICAO,ANALITICO,TAMANHO) values (0,'S',sysdate,sysdate,'D','3392399900',' OUTROS SERVIÇOS DE TERCEIROS – PESSOA JURÍDICA','S',8);</v>
      </c>
    </row>
    <row r="1127" spans="1:17" ht="17" thickBot="1" x14ac:dyDescent="0.25">
      <c r="A1127" s="11" t="str">
        <f t="shared" si="216"/>
        <v>3</v>
      </c>
      <c r="B1127" s="12" t="str">
        <f t="shared" si="217"/>
        <v>3</v>
      </c>
      <c r="C1127" s="13" t="str">
        <f t="shared" si="218"/>
        <v>92</v>
      </c>
      <c r="D1127" s="13" t="str">
        <f t="shared" si="219"/>
        <v>40</v>
      </c>
      <c r="E1127" s="13" t="str">
        <f t="shared" si="220"/>
        <v>00</v>
      </c>
      <c r="F1127" s="14" t="str">
        <f t="shared" si="221"/>
        <v>00</v>
      </c>
      <c r="G1127" s="18">
        <v>3392400000</v>
      </c>
      <c r="H1127" s="15" t="s">
        <v>286</v>
      </c>
      <c r="I1127" s="12" t="s">
        <v>10</v>
      </c>
      <c r="K1127" t="str">
        <f t="shared" si="210"/>
        <v>3392400000</v>
      </c>
      <c r="L1127" t="str">
        <f t="shared" si="211"/>
        <v>'3392400000'</v>
      </c>
      <c r="M1127" t="str">
        <f t="shared" si="212"/>
        <v>'SERVIÇOS DE TECNOLOGIA DA INFORMAÇÃO E COMUNICAÇÃO - PESSOA JURÍDICA'</v>
      </c>
      <c r="N1127" t="str">
        <f t="shared" si="213"/>
        <v>'N'</v>
      </c>
      <c r="O1127">
        <f t="shared" si="214"/>
        <v>6</v>
      </c>
      <c r="P1127" t="str">
        <f t="shared" si="215"/>
        <v>Insert into CONTA_RECEITA_DESPESA  (VERSION,ATIVO,DATE_CREATED,LAST_UPDATED,TIPO,CODIGO,DESCRICAO,ANALITICO,TAMANHO) values (0,'S',sysdate,sysdate,'D','3392400000','SERVIÇOS DE TECNOLOGIA DA INFORMAÇÃO E COMUNICAÇÃO - PESSOA JURÍDICA','N',6);</v>
      </c>
    </row>
    <row r="1128" spans="1:17" ht="17" thickBot="1" x14ac:dyDescent="0.25">
      <c r="A1128" s="11" t="str">
        <f t="shared" si="216"/>
        <v>3</v>
      </c>
      <c r="B1128" s="12" t="str">
        <f t="shared" si="217"/>
        <v>3</v>
      </c>
      <c r="C1128" s="13" t="str">
        <f t="shared" si="218"/>
        <v>92</v>
      </c>
      <c r="D1128" s="13" t="str">
        <f t="shared" si="219"/>
        <v>40</v>
      </c>
      <c r="E1128" s="13" t="str">
        <f t="shared" si="220"/>
        <v>01</v>
      </c>
      <c r="F1128" s="14" t="str">
        <f t="shared" si="221"/>
        <v>00</v>
      </c>
      <c r="G1128" s="18">
        <v>3392400100</v>
      </c>
      <c r="H1128" s="15" t="s">
        <v>693</v>
      </c>
      <c r="I1128" s="12" t="s">
        <v>13</v>
      </c>
      <c r="K1128" t="str">
        <f t="shared" si="210"/>
        <v>3392400100</v>
      </c>
      <c r="L1128" t="str">
        <f t="shared" si="211"/>
        <v>'3392400100'</v>
      </c>
      <c r="M1128" t="str">
        <f t="shared" si="212"/>
        <v>'LOCAÇÃO DE EQUIPAMENTOS DE TIC'</v>
      </c>
      <c r="N1128" t="str">
        <f t="shared" si="213"/>
        <v>'S'</v>
      </c>
      <c r="O1128">
        <f t="shared" si="214"/>
        <v>8</v>
      </c>
      <c r="P1128" t="str">
        <f t="shared" si="215"/>
        <v>Insert into CONTA_RECEITA_DESPESA  (VERSION,ATIVO,DATE_CREATED,LAST_UPDATED,TIPO,CODIGO,DESCRICAO,ANALITICO,TAMANHO) values (0,'S',sysdate,sysdate,'D','3392400100','LOCAÇÃO DE EQUIPAMENTOS DE TIC','S',8);</v>
      </c>
    </row>
    <row r="1129" spans="1:17" ht="17" thickBot="1" x14ac:dyDescent="0.25">
      <c r="A1129" s="11" t="str">
        <f t="shared" si="216"/>
        <v>3</v>
      </c>
      <c r="B1129" s="12" t="str">
        <f t="shared" si="217"/>
        <v>3</v>
      </c>
      <c r="C1129" s="13" t="str">
        <f t="shared" si="218"/>
        <v>92</v>
      </c>
      <c r="D1129" s="13" t="str">
        <f t="shared" si="219"/>
        <v>40</v>
      </c>
      <c r="E1129" s="13" t="str">
        <f t="shared" si="220"/>
        <v>02</v>
      </c>
      <c r="F1129" s="14" t="str">
        <f t="shared" si="221"/>
        <v>00</v>
      </c>
      <c r="G1129" s="18">
        <v>3392400200</v>
      </c>
      <c r="H1129" s="15" t="s">
        <v>694</v>
      </c>
      <c r="I1129" s="12" t="s">
        <v>13</v>
      </c>
      <c r="K1129" t="str">
        <f t="shared" si="210"/>
        <v>3392400200</v>
      </c>
      <c r="L1129" t="str">
        <f t="shared" si="211"/>
        <v>'3392400200'</v>
      </c>
      <c r="M1129" t="str">
        <f t="shared" si="212"/>
        <v>'LOCAÇÃO DE SOFTWARES'</v>
      </c>
      <c r="N1129" t="str">
        <f t="shared" si="213"/>
        <v>'S'</v>
      </c>
      <c r="O1129">
        <f t="shared" si="214"/>
        <v>8</v>
      </c>
      <c r="P1129" t="str">
        <f t="shared" si="215"/>
        <v>Insert into CONTA_RECEITA_DESPESA  (VERSION,ATIVO,DATE_CREATED,LAST_UPDATED,TIPO,CODIGO,DESCRICAO,ANALITICO,TAMANHO) values (0,'S',sysdate,sysdate,'D','3392400200','LOCAÇÃO DE SOFTWARES','S',8);</v>
      </c>
    </row>
    <row r="1130" spans="1:17" s="22" customFormat="1" ht="17" thickBot="1" x14ac:dyDescent="0.25">
      <c r="A1130" s="11" t="str">
        <f t="shared" si="216"/>
        <v>3</v>
      </c>
      <c r="B1130" s="12" t="str">
        <f t="shared" si="217"/>
        <v>3</v>
      </c>
      <c r="C1130" s="13" t="str">
        <f t="shared" si="218"/>
        <v>92</v>
      </c>
      <c r="D1130" s="13" t="str">
        <f t="shared" si="219"/>
        <v>40</v>
      </c>
      <c r="E1130" s="13" t="str">
        <f t="shared" si="220"/>
        <v>03</v>
      </c>
      <c r="F1130" s="14" t="str">
        <f t="shared" si="221"/>
        <v>00</v>
      </c>
      <c r="G1130" s="18">
        <v>3392400300</v>
      </c>
      <c r="H1130" s="15" t="s">
        <v>568</v>
      </c>
      <c r="I1130" s="12" t="s">
        <v>13</v>
      </c>
      <c r="K1130" t="str">
        <f t="shared" si="210"/>
        <v>3392400300</v>
      </c>
      <c r="L1130" t="str">
        <f t="shared" si="211"/>
        <v>'3392400300'</v>
      </c>
      <c r="M1130" t="str">
        <f t="shared" si="212"/>
        <v>'DESENVOLVIMENTO DE SOFTWARE'</v>
      </c>
      <c r="N1130" t="str">
        <f t="shared" si="213"/>
        <v>'S'</v>
      </c>
      <c r="O1130">
        <f t="shared" si="214"/>
        <v>8</v>
      </c>
      <c r="P1130" t="str">
        <f t="shared" si="215"/>
        <v>Insert into CONTA_RECEITA_DESPESA  (VERSION,ATIVO,DATE_CREATED,LAST_UPDATED,TIPO,CODIGO,DESCRICAO,ANALITICO,TAMANHO) values (0,'S',sysdate,sysdate,'D','3392400300','DESENVOLVIMENTO DE SOFTWARE','S',8);</v>
      </c>
      <c r="Q1130" s="2"/>
    </row>
    <row r="1131" spans="1:17" s="22" customFormat="1" ht="17" thickBot="1" x14ac:dyDescent="0.25">
      <c r="A1131" s="11" t="str">
        <f t="shared" si="216"/>
        <v>3</v>
      </c>
      <c r="B1131" s="12" t="str">
        <f t="shared" si="217"/>
        <v>3</v>
      </c>
      <c r="C1131" s="13" t="str">
        <f t="shared" si="218"/>
        <v>92</v>
      </c>
      <c r="D1131" s="13" t="str">
        <f t="shared" si="219"/>
        <v>40</v>
      </c>
      <c r="E1131" s="13" t="str">
        <f t="shared" si="220"/>
        <v>04</v>
      </c>
      <c r="F1131" s="14" t="str">
        <f t="shared" si="221"/>
        <v>00</v>
      </c>
      <c r="G1131" s="18">
        <v>3392400400</v>
      </c>
      <c r="H1131" s="15" t="s">
        <v>695</v>
      </c>
      <c r="I1131" s="12" t="s">
        <v>13</v>
      </c>
      <c r="K1131" t="str">
        <f t="shared" si="210"/>
        <v>3392400400</v>
      </c>
      <c r="L1131" t="str">
        <f t="shared" si="211"/>
        <v>'3392400400'</v>
      </c>
      <c r="M1131" t="str">
        <f t="shared" si="212"/>
        <v>'MANUTENÇÃO DE SOFTWARE '</v>
      </c>
      <c r="N1131" t="str">
        <f t="shared" si="213"/>
        <v>'S'</v>
      </c>
      <c r="O1131">
        <f t="shared" si="214"/>
        <v>8</v>
      </c>
      <c r="P1131" t="str">
        <f t="shared" si="215"/>
        <v>Insert into CONTA_RECEITA_DESPESA  (VERSION,ATIVO,DATE_CREATED,LAST_UPDATED,TIPO,CODIGO,DESCRICAO,ANALITICO,TAMANHO) values (0,'S',sysdate,sysdate,'D','3392400400','MANUTENÇÃO DE SOFTWARE ','S',8);</v>
      </c>
      <c r="Q1131" s="2"/>
    </row>
    <row r="1132" spans="1:17" ht="17" thickBot="1" x14ac:dyDescent="0.25">
      <c r="A1132" s="11" t="str">
        <f t="shared" si="216"/>
        <v>3</v>
      </c>
      <c r="B1132" s="12" t="str">
        <f t="shared" si="217"/>
        <v>3</v>
      </c>
      <c r="C1132" s="13" t="str">
        <f t="shared" si="218"/>
        <v>92</v>
      </c>
      <c r="D1132" s="13" t="str">
        <f t="shared" si="219"/>
        <v>40</v>
      </c>
      <c r="E1132" s="13" t="str">
        <f t="shared" si="220"/>
        <v>05</v>
      </c>
      <c r="F1132" s="14" t="str">
        <f t="shared" si="221"/>
        <v>00</v>
      </c>
      <c r="G1132" s="18">
        <v>3392400500</v>
      </c>
      <c r="H1132" s="15" t="s">
        <v>569</v>
      </c>
      <c r="I1132" s="12" t="s">
        <v>13</v>
      </c>
      <c r="K1132" t="str">
        <f t="shared" si="210"/>
        <v>3392400500</v>
      </c>
      <c r="L1132" t="str">
        <f t="shared" si="211"/>
        <v>'3392400500'</v>
      </c>
      <c r="M1132" t="str">
        <f t="shared" si="212"/>
        <v>'HOSPEDAGENS DE SISTEMAS'</v>
      </c>
      <c r="N1132" t="str">
        <f t="shared" si="213"/>
        <v>'S'</v>
      </c>
      <c r="O1132">
        <f t="shared" si="214"/>
        <v>8</v>
      </c>
      <c r="P1132" t="str">
        <f t="shared" si="215"/>
        <v>Insert into CONTA_RECEITA_DESPESA  (VERSION,ATIVO,DATE_CREATED,LAST_UPDATED,TIPO,CODIGO,DESCRICAO,ANALITICO,TAMANHO) values (0,'S',sysdate,sysdate,'D','3392400500','HOSPEDAGENS DE SISTEMAS','S',8);</v>
      </c>
    </row>
    <row r="1133" spans="1:17" ht="17" thickBot="1" x14ac:dyDescent="0.25">
      <c r="A1133" s="11" t="str">
        <f t="shared" si="216"/>
        <v>3</v>
      </c>
      <c r="B1133" s="12" t="str">
        <f t="shared" si="217"/>
        <v>3</v>
      </c>
      <c r="C1133" s="13" t="str">
        <f t="shared" si="218"/>
        <v>92</v>
      </c>
      <c r="D1133" s="13" t="str">
        <f t="shared" si="219"/>
        <v>40</v>
      </c>
      <c r="E1133" s="13" t="str">
        <f t="shared" si="220"/>
        <v>06</v>
      </c>
      <c r="F1133" s="14" t="str">
        <f t="shared" si="221"/>
        <v>00</v>
      </c>
      <c r="G1133" s="18">
        <v>3392400600</v>
      </c>
      <c r="H1133" s="15" t="s">
        <v>573</v>
      </c>
      <c r="I1133" s="12" t="s">
        <v>13</v>
      </c>
      <c r="K1133" t="str">
        <f t="shared" si="210"/>
        <v>3392400600</v>
      </c>
      <c r="L1133" t="str">
        <f t="shared" si="211"/>
        <v>'3392400600'</v>
      </c>
      <c r="M1133" t="str">
        <f t="shared" si="212"/>
        <v>'COMUNICAÇÃO DE DADOS'</v>
      </c>
      <c r="N1133" t="str">
        <f t="shared" si="213"/>
        <v>'S'</v>
      </c>
      <c r="O1133">
        <f t="shared" si="214"/>
        <v>8</v>
      </c>
      <c r="P1133" t="str">
        <f t="shared" si="215"/>
        <v>Insert into CONTA_RECEITA_DESPESA  (VERSION,ATIVO,DATE_CREATED,LAST_UPDATED,TIPO,CODIGO,DESCRICAO,ANALITICO,TAMANHO) values (0,'S',sysdate,sysdate,'D','3392400600','COMUNICAÇÃO DE DADOS','S',8);</v>
      </c>
    </row>
    <row r="1134" spans="1:17" ht="17" thickBot="1" x14ac:dyDescent="0.25">
      <c r="A1134" s="11" t="str">
        <f t="shared" si="216"/>
        <v>3</v>
      </c>
      <c r="B1134" s="12" t="str">
        <f t="shared" si="217"/>
        <v>3</v>
      </c>
      <c r="C1134" s="13" t="str">
        <f t="shared" si="218"/>
        <v>92</v>
      </c>
      <c r="D1134" s="13" t="str">
        <f t="shared" si="219"/>
        <v>40</v>
      </c>
      <c r="E1134" s="13" t="str">
        <f t="shared" si="220"/>
        <v>07</v>
      </c>
      <c r="F1134" s="14" t="str">
        <f t="shared" si="221"/>
        <v>00</v>
      </c>
      <c r="G1134" s="18">
        <v>3392400700</v>
      </c>
      <c r="H1134" s="15" t="s">
        <v>570</v>
      </c>
      <c r="I1134" s="12" t="s">
        <v>13</v>
      </c>
      <c r="K1134" t="str">
        <f t="shared" si="210"/>
        <v>3392400700</v>
      </c>
      <c r="L1134" t="str">
        <f t="shared" si="211"/>
        <v>'3392400700'</v>
      </c>
      <c r="M1134" t="str">
        <f t="shared" si="212"/>
        <v>'SUPORTE A USUÁRIOS DE TIC'</v>
      </c>
      <c r="N1134" t="str">
        <f t="shared" si="213"/>
        <v>'S'</v>
      </c>
      <c r="O1134">
        <f t="shared" si="214"/>
        <v>8</v>
      </c>
      <c r="P1134" t="str">
        <f t="shared" si="215"/>
        <v>Insert into CONTA_RECEITA_DESPESA  (VERSION,ATIVO,DATE_CREATED,LAST_UPDATED,TIPO,CODIGO,DESCRICAO,ANALITICO,TAMANHO) values (0,'S',sysdate,sysdate,'D','3392400700','SUPORTE A USUÁRIOS DE TIC','S',8);</v>
      </c>
    </row>
    <row r="1135" spans="1:17" ht="17" thickBot="1" x14ac:dyDescent="0.25">
      <c r="A1135" s="11" t="str">
        <f t="shared" si="216"/>
        <v>3</v>
      </c>
      <c r="B1135" s="12" t="str">
        <f t="shared" si="217"/>
        <v>3</v>
      </c>
      <c r="C1135" s="13" t="str">
        <f t="shared" si="218"/>
        <v>92</v>
      </c>
      <c r="D1135" s="13" t="str">
        <f t="shared" si="219"/>
        <v>40</v>
      </c>
      <c r="E1135" s="13" t="str">
        <f t="shared" si="220"/>
        <v>08</v>
      </c>
      <c r="F1135" s="14" t="str">
        <f t="shared" si="221"/>
        <v>00</v>
      </c>
      <c r="G1135" s="18">
        <v>3392400800</v>
      </c>
      <c r="H1135" s="15" t="s">
        <v>696</v>
      </c>
      <c r="I1135" s="12" t="s">
        <v>13</v>
      </c>
      <c r="K1135" t="str">
        <f t="shared" si="210"/>
        <v>3392400800</v>
      </c>
      <c r="L1135" t="str">
        <f t="shared" si="211"/>
        <v>'3392400800'</v>
      </c>
      <c r="M1135" t="str">
        <f t="shared" si="212"/>
        <v>'SUPORTE DE INFRAESTRUTURA DE TIC'</v>
      </c>
      <c r="N1135" t="str">
        <f t="shared" si="213"/>
        <v>'S'</v>
      </c>
      <c r="O1135">
        <f t="shared" si="214"/>
        <v>8</v>
      </c>
      <c r="P1135" t="str">
        <f t="shared" si="215"/>
        <v>Insert into CONTA_RECEITA_DESPESA  (VERSION,ATIVO,DATE_CREATED,LAST_UPDATED,TIPO,CODIGO,DESCRICAO,ANALITICO,TAMANHO) values (0,'S',sysdate,sysdate,'D','3392400800','SUPORTE DE INFRAESTRUTURA DE TIC','S',8);</v>
      </c>
    </row>
    <row r="1136" spans="1:17" ht="17" thickBot="1" x14ac:dyDescent="0.25">
      <c r="A1136" s="11" t="str">
        <f t="shared" si="216"/>
        <v>3</v>
      </c>
      <c r="B1136" s="12" t="str">
        <f t="shared" si="217"/>
        <v>3</v>
      </c>
      <c r="C1136" s="13" t="str">
        <f t="shared" si="218"/>
        <v>92</v>
      </c>
      <c r="D1136" s="13" t="str">
        <f t="shared" si="219"/>
        <v>40</v>
      </c>
      <c r="E1136" s="13" t="str">
        <f t="shared" si="220"/>
        <v>09</v>
      </c>
      <c r="F1136" s="14" t="str">
        <f t="shared" si="221"/>
        <v>00</v>
      </c>
      <c r="G1136" s="18">
        <v>3392400900</v>
      </c>
      <c r="H1136" s="15" t="s">
        <v>697</v>
      </c>
      <c r="I1136" s="12" t="s">
        <v>13</v>
      </c>
      <c r="K1136" t="str">
        <f t="shared" si="210"/>
        <v>3392400900</v>
      </c>
      <c r="L1136" t="str">
        <f t="shared" si="211"/>
        <v>'3392400900'</v>
      </c>
      <c r="M1136" t="str">
        <f t="shared" si="212"/>
        <v>'SERVIÇOS TÉCNICOS PROFISSIONAIS DE TIC '</v>
      </c>
      <c r="N1136" t="str">
        <f t="shared" si="213"/>
        <v>'S'</v>
      </c>
      <c r="O1136">
        <f t="shared" si="214"/>
        <v>8</v>
      </c>
      <c r="P1136" t="str">
        <f t="shared" si="215"/>
        <v>Insert into CONTA_RECEITA_DESPESA  (VERSION,ATIVO,DATE_CREATED,LAST_UPDATED,TIPO,CODIGO,DESCRICAO,ANALITICO,TAMANHO) values (0,'S',sysdate,sysdate,'D','3392400900','SERVIÇOS TÉCNICOS PROFISSIONAIS DE TIC ','S',8);</v>
      </c>
    </row>
    <row r="1137" spans="1:16" ht="17" thickBot="1" x14ac:dyDescent="0.25">
      <c r="A1137" s="11" t="str">
        <f t="shared" si="216"/>
        <v>3</v>
      </c>
      <c r="B1137" s="12" t="str">
        <f t="shared" si="217"/>
        <v>3</v>
      </c>
      <c r="C1137" s="13" t="str">
        <f t="shared" si="218"/>
        <v>92</v>
      </c>
      <c r="D1137" s="13" t="str">
        <f t="shared" si="219"/>
        <v>40</v>
      </c>
      <c r="E1137" s="13" t="str">
        <f t="shared" si="220"/>
        <v>10</v>
      </c>
      <c r="F1137" s="14" t="str">
        <f t="shared" si="221"/>
        <v>00</v>
      </c>
      <c r="G1137" s="18">
        <v>3392401000</v>
      </c>
      <c r="H1137" s="15" t="s">
        <v>572</v>
      </c>
      <c r="I1137" s="12" t="s">
        <v>13</v>
      </c>
      <c r="K1137" t="str">
        <f t="shared" si="210"/>
        <v>3392401000</v>
      </c>
      <c r="L1137" t="str">
        <f t="shared" si="211"/>
        <v>'3392401000'</v>
      </c>
      <c r="M1137" t="str">
        <f t="shared" si="212"/>
        <v>'MANUTENÇÃO E CONSERVAÇÃO DE EQUIPAMENTOS DE TIC'</v>
      </c>
      <c r="N1137" t="str">
        <f t="shared" si="213"/>
        <v>'S'</v>
      </c>
      <c r="O1137">
        <f t="shared" si="214"/>
        <v>8</v>
      </c>
      <c r="P1137" t="str">
        <f t="shared" si="215"/>
        <v>Insert into CONTA_RECEITA_DESPESA  (VERSION,ATIVO,DATE_CREATED,LAST_UPDATED,TIPO,CODIGO,DESCRICAO,ANALITICO,TAMANHO) values (0,'S',sysdate,sysdate,'D','3392401000','MANUTENÇÃO E CONSERVAÇÃO DE EQUIPAMENTOS DE TIC','S',8);</v>
      </c>
    </row>
    <row r="1138" spans="1:16" ht="17" thickBot="1" x14ac:dyDescent="0.25">
      <c r="A1138" s="11" t="str">
        <f t="shared" si="216"/>
        <v>3</v>
      </c>
      <c r="B1138" s="12" t="str">
        <f t="shared" si="217"/>
        <v>3</v>
      </c>
      <c r="C1138" s="13" t="str">
        <f t="shared" si="218"/>
        <v>92</v>
      </c>
      <c r="D1138" s="13" t="str">
        <f t="shared" si="219"/>
        <v>40</v>
      </c>
      <c r="E1138" s="13" t="str">
        <f t="shared" si="220"/>
        <v>11</v>
      </c>
      <c r="F1138" s="14" t="str">
        <f t="shared" si="221"/>
        <v>00</v>
      </c>
      <c r="G1138" s="18">
        <v>3392401100</v>
      </c>
      <c r="H1138" s="15" t="s">
        <v>698</v>
      </c>
      <c r="I1138" s="12" t="s">
        <v>13</v>
      </c>
      <c r="K1138" t="str">
        <f t="shared" si="210"/>
        <v>3392401100</v>
      </c>
      <c r="L1138" t="str">
        <f t="shared" si="211"/>
        <v>'3392401100'</v>
      </c>
      <c r="M1138" t="str">
        <f t="shared" si="212"/>
        <v>'TREINAMENTO E CAPACITAÇÃO EM TIC'</v>
      </c>
      <c r="N1138" t="str">
        <f t="shared" si="213"/>
        <v>'S'</v>
      </c>
      <c r="O1138">
        <f t="shared" si="214"/>
        <v>8</v>
      </c>
      <c r="P1138" t="str">
        <f t="shared" si="215"/>
        <v>Insert into CONTA_RECEITA_DESPESA  (VERSION,ATIVO,DATE_CREATED,LAST_UPDATED,TIPO,CODIGO,DESCRICAO,ANALITICO,TAMANHO) values (0,'S',sysdate,sysdate,'D','3392401100','TREINAMENTO E CAPACITAÇÃO EM TIC','S',8);</v>
      </c>
    </row>
    <row r="1139" spans="1:16" ht="17" thickBot="1" x14ac:dyDescent="0.25">
      <c r="A1139" s="11" t="str">
        <f t="shared" si="216"/>
        <v>3</v>
      </c>
      <c r="B1139" s="12" t="str">
        <f t="shared" si="217"/>
        <v>3</v>
      </c>
      <c r="C1139" s="13" t="str">
        <f t="shared" si="218"/>
        <v>92</v>
      </c>
      <c r="D1139" s="13" t="str">
        <f t="shared" si="219"/>
        <v>40</v>
      </c>
      <c r="E1139" s="13" t="str">
        <f t="shared" si="220"/>
        <v>99</v>
      </c>
      <c r="F1139" s="14" t="str">
        <f t="shared" si="221"/>
        <v>00</v>
      </c>
      <c r="G1139" s="18">
        <v>3392409900</v>
      </c>
      <c r="H1139" s="15" t="s">
        <v>699</v>
      </c>
      <c r="I1139" s="12" t="s">
        <v>13</v>
      </c>
      <c r="K1139" t="str">
        <f t="shared" si="210"/>
        <v>3392409900</v>
      </c>
      <c r="L1139" t="str">
        <f t="shared" si="211"/>
        <v>'3392409900'</v>
      </c>
      <c r="M1139" t="str">
        <f t="shared" si="212"/>
        <v>'OUTROS SERVIÇOS DE TECNOLOGIA DA INFORMAÇÃO E COMUNICAÇÃO - PESSOA JURÍDICA'</v>
      </c>
      <c r="N1139" t="str">
        <f t="shared" si="213"/>
        <v>'S'</v>
      </c>
      <c r="O1139">
        <f t="shared" si="214"/>
        <v>8</v>
      </c>
      <c r="P1139" t="str">
        <f t="shared" si="215"/>
        <v>Insert into CONTA_RECEITA_DESPESA  (VERSION,ATIVO,DATE_CREATED,LAST_UPDATED,TIPO,CODIGO,DESCRICAO,ANALITICO,TAMANHO) values (0,'S',sysdate,sysdate,'D','3392409900','OUTROS SERVIÇOS DE TECNOLOGIA DA INFORMAÇÃO E COMUNICAÇÃO - PESSOA JURÍDICA','S',8);</v>
      </c>
    </row>
    <row r="1140" spans="1:16" ht="17" thickBot="1" x14ac:dyDescent="0.25">
      <c r="A1140" s="11" t="str">
        <f t="shared" si="216"/>
        <v>3</v>
      </c>
      <c r="B1140" s="12" t="str">
        <f t="shared" si="217"/>
        <v>3</v>
      </c>
      <c r="C1140" s="13" t="str">
        <f t="shared" si="218"/>
        <v>92</v>
      </c>
      <c r="D1140" s="13" t="str">
        <f t="shared" si="219"/>
        <v>92</v>
      </c>
      <c r="E1140" s="13" t="str">
        <f t="shared" si="220"/>
        <v>00</v>
      </c>
      <c r="F1140" s="14" t="str">
        <f t="shared" si="221"/>
        <v>00</v>
      </c>
      <c r="G1140" s="20">
        <v>3392920000</v>
      </c>
      <c r="H1140" s="21" t="s">
        <v>172</v>
      </c>
      <c r="I1140" s="19" t="s">
        <v>13</v>
      </c>
      <c r="K1140" t="str">
        <f t="shared" si="210"/>
        <v>3392920000</v>
      </c>
      <c r="L1140" t="str">
        <f t="shared" si="211"/>
        <v>'3392920000'</v>
      </c>
      <c r="M1140" t="str">
        <f t="shared" si="212"/>
        <v>'DESPESAS DE EXERCÍCIOS ANTERIORES'</v>
      </c>
      <c r="N1140" t="str">
        <f t="shared" si="213"/>
        <v>'S'</v>
      </c>
      <c r="O1140">
        <f t="shared" si="214"/>
        <v>6</v>
      </c>
      <c r="P1140" t="str">
        <f t="shared" si="215"/>
        <v>Insert into CONTA_RECEITA_DESPESA  (VERSION,ATIVO,DATE_CREATED,LAST_UPDATED,TIPO,CODIGO,DESCRICAO,ANALITICO,TAMANHO) values (0,'S',sysdate,sysdate,'D','3392920000','DESPESAS DE EXERCÍCIOS ANTERIORES','S',6);</v>
      </c>
    </row>
    <row r="1141" spans="1:16" ht="17" thickBot="1" x14ac:dyDescent="0.25">
      <c r="A1141" s="11" t="str">
        <f t="shared" si="216"/>
        <v>3</v>
      </c>
      <c r="B1141" s="12" t="str">
        <f t="shared" si="217"/>
        <v>3</v>
      </c>
      <c r="C1141" s="13" t="str">
        <f t="shared" si="218"/>
        <v>92</v>
      </c>
      <c r="D1141" s="13" t="str">
        <f t="shared" si="219"/>
        <v>99</v>
      </c>
      <c r="E1141" s="13" t="str">
        <f t="shared" si="220"/>
        <v>00</v>
      </c>
      <c r="F1141" s="14" t="str">
        <f t="shared" si="221"/>
        <v>00</v>
      </c>
      <c r="G1141" s="20">
        <v>3392990000</v>
      </c>
      <c r="H1141" s="21" t="s">
        <v>17</v>
      </c>
      <c r="I1141" s="19" t="s">
        <v>13</v>
      </c>
      <c r="K1141" t="str">
        <f t="shared" si="210"/>
        <v>3392990000</v>
      </c>
      <c r="L1141" t="str">
        <f t="shared" si="211"/>
        <v>'3392990000'</v>
      </c>
      <c r="M1141" t="str">
        <f t="shared" si="212"/>
        <v>'ELEMENTO GENÉRICO'</v>
      </c>
      <c r="N1141" t="str">
        <f t="shared" si="213"/>
        <v>'S'</v>
      </c>
      <c r="O1141">
        <f t="shared" si="214"/>
        <v>6</v>
      </c>
      <c r="P1141" t="str">
        <f t="shared" si="215"/>
        <v>Insert into CONTA_RECEITA_DESPESA  (VERSION,ATIVO,DATE_CREATED,LAST_UPDATED,TIPO,CODIGO,DESCRICAO,ANALITICO,TAMANHO) values (0,'S',sysdate,sysdate,'D','3392990000','ELEMENTO GENÉRICO','S',6);</v>
      </c>
    </row>
    <row r="1142" spans="1:16" ht="49" thickBot="1" x14ac:dyDescent="0.25">
      <c r="A1142" s="11" t="str">
        <f t="shared" si="216"/>
        <v>3</v>
      </c>
      <c r="B1142" s="12" t="str">
        <f t="shared" si="217"/>
        <v>3</v>
      </c>
      <c r="C1142" s="13" t="str">
        <f t="shared" si="218"/>
        <v>93</v>
      </c>
      <c r="D1142" s="13" t="str">
        <f t="shared" si="219"/>
        <v>00</v>
      </c>
      <c r="E1142" s="13" t="str">
        <f t="shared" si="220"/>
        <v>00</v>
      </c>
      <c r="F1142" s="14" t="str">
        <f t="shared" si="221"/>
        <v>00</v>
      </c>
      <c r="G1142" s="18">
        <v>3393000000</v>
      </c>
      <c r="H1142" s="15" t="s">
        <v>232</v>
      </c>
      <c r="I1142" s="12" t="s">
        <v>10</v>
      </c>
      <c r="K1142" t="str">
        <f t="shared" si="210"/>
        <v>3393000000</v>
      </c>
      <c r="L1142" t="str">
        <f t="shared" si="211"/>
        <v>'3393000000'</v>
      </c>
      <c r="M1142" t="str">
        <f t="shared" si="212"/>
        <v>'APLICAÇÃO DIRETA DECORRENTE DE OPERAÇÃO DE ÓRGÃOS, FUNDOS E ENTIDADES INTEGRANTES DOS ORÇAMENTOS FISCAL E DA SEGURIDADE SOCIAL COM CONSÓRCIO PÚBLICO DO QUAL O ENTE PARTICIPE '</v>
      </c>
      <c r="N1142" t="str">
        <f t="shared" si="213"/>
        <v>'N'</v>
      </c>
      <c r="O1142">
        <f t="shared" si="214"/>
        <v>4</v>
      </c>
      <c r="P1142" t="str">
        <f t="shared" si="215"/>
        <v>Insert into CONTA_RECEITA_DESPESA  (VERSION,ATIVO,DATE_CREATED,LAST_UPDATED,TIPO,CODIGO,DESCRICAO,ANALITICO,TAMANHO) values (0,'S',sysdate,sysdate,'D','3393000000','APLICAÇÃO DIRETA DECORRENTE DE OPERAÇÃO DE ÓRGÃOS, FUNDOS E ENTIDADES INTEGRANTES DOS ORÇAMENTOS FISCAL E DA SEGURIDADE SOCIAL COM CONSÓRCIO PÚBLICO DO QUAL O ENTE PARTICIPE ','N',4);</v>
      </c>
    </row>
    <row r="1143" spans="1:16" ht="17" thickBot="1" x14ac:dyDescent="0.25">
      <c r="A1143" s="11" t="str">
        <f t="shared" si="216"/>
        <v>3</v>
      </c>
      <c r="B1143" s="12" t="str">
        <f t="shared" si="217"/>
        <v>3</v>
      </c>
      <c r="C1143" s="13" t="str">
        <f t="shared" si="218"/>
        <v>93</v>
      </c>
      <c r="D1143" s="13" t="str">
        <f t="shared" si="219"/>
        <v>30</v>
      </c>
      <c r="E1143" s="13" t="str">
        <f t="shared" si="220"/>
        <v>00</v>
      </c>
      <c r="F1143" s="14" t="str">
        <f t="shared" si="221"/>
        <v>00</v>
      </c>
      <c r="G1143" s="18">
        <v>3393300000</v>
      </c>
      <c r="H1143" s="15" t="s">
        <v>296</v>
      </c>
      <c r="I1143" s="12" t="s">
        <v>10</v>
      </c>
      <c r="K1143" t="str">
        <f t="shared" si="210"/>
        <v>3393300000</v>
      </c>
      <c r="L1143" t="str">
        <f t="shared" si="211"/>
        <v>'3393300000'</v>
      </c>
      <c r="M1143" t="str">
        <f t="shared" si="212"/>
        <v>'MATERIAL DE CONSUMO '</v>
      </c>
      <c r="N1143" t="str">
        <f t="shared" si="213"/>
        <v>'N'</v>
      </c>
      <c r="O1143">
        <f t="shared" si="214"/>
        <v>6</v>
      </c>
      <c r="P1143" t="str">
        <f t="shared" si="215"/>
        <v>Insert into CONTA_RECEITA_DESPESA  (VERSION,ATIVO,DATE_CREATED,LAST_UPDATED,TIPO,CODIGO,DESCRICAO,ANALITICO,TAMANHO) values (0,'S',sysdate,sysdate,'D','3393300000','MATERIAL DE CONSUMO ','N',6);</v>
      </c>
    </row>
    <row r="1144" spans="1:16" ht="17" thickBot="1" x14ac:dyDescent="0.25">
      <c r="A1144" s="11" t="str">
        <f t="shared" si="216"/>
        <v>3</v>
      </c>
      <c r="B1144" s="12" t="str">
        <f t="shared" si="217"/>
        <v>3</v>
      </c>
      <c r="C1144" s="13" t="str">
        <f t="shared" si="218"/>
        <v>93</v>
      </c>
      <c r="D1144" s="13" t="str">
        <f t="shared" si="219"/>
        <v>30</v>
      </c>
      <c r="E1144" s="13" t="str">
        <f t="shared" si="220"/>
        <v>01</v>
      </c>
      <c r="F1144" s="14" t="str">
        <f t="shared" si="221"/>
        <v>00</v>
      </c>
      <c r="G1144" s="18">
        <v>3393300100</v>
      </c>
      <c r="H1144" s="15" t="s">
        <v>653</v>
      </c>
      <c r="I1144" s="12" t="s">
        <v>13</v>
      </c>
      <c r="K1144" t="str">
        <f t="shared" si="210"/>
        <v>3393300100</v>
      </c>
      <c r="L1144" t="str">
        <f t="shared" si="211"/>
        <v>'3393300100'</v>
      </c>
      <c r="M1144" t="str">
        <f t="shared" si="212"/>
        <v>'COMBUSTÍVEIS AUTOMOTIVOS '</v>
      </c>
      <c r="N1144" t="str">
        <f t="shared" si="213"/>
        <v>'S'</v>
      </c>
      <c r="O1144">
        <f t="shared" si="214"/>
        <v>8</v>
      </c>
      <c r="P1144" t="str">
        <f t="shared" si="215"/>
        <v>Insert into CONTA_RECEITA_DESPESA  (VERSION,ATIVO,DATE_CREATED,LAST_UPDATED,TIPO,CODIGO,DESCRICAO,ANALITICO,TAMANHO) values (0,'S',sysdate,sysdate,'D','3393300100','COMBUSTÍVEIS AUTOMOTIVOS ','S',8);</v>
      </c>
    </row>
    <row r="1145" spans="1:16" ht="17" thickBot="1" x14ac:dyDescent="0.25">
      <c r="A1145" s="11" t="str">
        <f t="shared" si="216"/>
        <v>3</v>
      </c>
      <c r="B1145" s="12" t="str">
        <f t="shared" si="217"/>
        <v>3</v>
      </c>
      <c r="C1145" s="13" t="str">
        <f t="shared" si="218"/>
        <v>93</v>
      </c>
      <c r="D1145" s="13" t="str">
        <f t="shared" si="219"/>
        <v>30</v>
      </c>
      <c r="E1145" s="13" t="str">
        <f t="shared" si="220"/>
        <v>02</v>
      </c>
      <c r="F1145" s="14" t="str">
        <f t="shared" si="221"/>
        <v>00</v>
      </c>
      <c r="G1145" s="18">
        <v>3393300200</v>
      </c>
      <c r="H1145" s="15" t="s">
        <v>654</v>
      </c>
      <c r="I1145" s="12" t="s">
        <v>13</v>
      </c>
      <c r="K1145" t="str">
        <f t="shared" si="210"/>
        <v>3393300200</v>
      </c>
      <c r="L1145" t="str">
        <f t="shared" si="211"/>
        <v>'3393300200'</v>
      </c>
      <c r="M1145" t="str">
        <f t="shared" si="212"/>
        <v>'LUBRIFICANTES AUTOMOTIVOS'</v>
      </c>
      <c r="N1145" t="str">
        <f t="shared" si="213"/>
        <v>'S'</v>
      </c>
      <c r="O1145">
        <f t="shared" si="214"/>
        <v>8</v>
      </c>
      <c r="P1145" t="str">
        <f t="shared" si="215"/>
        <v>Insert into CONTA_RECEITA_DESPESA  (VERSION,ATIVO,DATE_CREATED,LAST_UPDATED,TIPO,CODIGO,DESCRICAO,ANALITICO,TAMANHO) values (0,'S',sysdate,sysdate,'D','3393300200','LUBRIFICANTES AUTOMOTIVOS','S',8);</v>
      </c>
    </row>
    <row r="1146" spans="1:16" ht="17" thickBot="1" x14ac:dyDescent="0.25">
      <c r="A1146" s="11" t="str">
        <f t="shared" si="216"/>
        <v>3</v>
      </c>
      <c r="B1146" s="12" t="str">
        <f t="shared" si="217"/>
        <v>3</v>
      </c>
      <c r="C1146" s="13" t="str">
        <f t="shared" si="218"/>
        <v>93</v>
      </c>
      <c r="D1146" s="13" t="str">
        <f t="shared" si="219"/>
        <v>30</v>
      </c>
      <c r="E1146" s="13" t="str">
        <f t="shared" si="220"/>
        <v>03</v>
      </c>
      <c r="F1146" s="14" t="str">
        <f t="shared" si="221"/>
        <v>00</v>
      </c>
      <c r="G1146" s="18">
        <v>3393300300</v>
      </c>
      <c r="H1146" s="15" t="s">
        <v>378</v>
      </c>
      <c r="I1146" s="12" t="s">
        <v>13</v>
      </c>
      <c r="K1146" t="str">
        <f t="shared" si="210"/>
        <v>3393300300</v>
      </c>
      <c r="L1146" t="str">
        <f t="shared" si="211"/>
        <v>'3393300300'</v>
      </c>
      <c r="M1146" t="str">
        <f t="shared" si="212"/>
        <v>'COMBUSTÍVEIS E LUBRIFICANTES PARA OUTRAS FINALIDADES '</v>
      </c>
      <c r="N1146" t="str">
        <f t="shared" si="213"/>
        <v>'S'</v>
      </c>
      <c r="O1146">
        <f t="shared" si="214"/>
        <v>8</v>
      </c>
      <c r="P1146" t="str">
        <f t="shared" si="215"/>
        <v>Insert into CONTA_RECEITA_DESPESA  (VERSION,ATIVO,DATE_CREATED,LAST_UPDATED,TIPO,CODIGO,DESCRICAO,ANALITICO,TAMANHO) values (0,'S',sysdate,sysdate,'D','3393300300','COMBUSTÍVEIS E LUBRIFICANTES PARA OUTRAS FINALIDADES ','S',8);</v>
      </c>
    </row>
    <row r="1147" spans="1:16" ht="17" thickBot="1" x14ac:dyDescent="0.25">
      <c r="A1147" s="11" t="str">
        <f t="shared" si="216"/>
        <v>3</v>
      </c>
      <c r="B1147" s="12" t="str">
        <f t="shared" si="217"/>
        <v>3</v>
      </c>
      <c r="C1147" s="13" t="str">
        <f t="shared" si="218"/>
        <v>93</v>
      </c>
      <c r="D1147" s="13" t="str">
        <f t="shared" si="219"/>
        <v>30</v>
      </c>
      <c r="E1147" s="13" t="str">
        <f t="shared" si="220"/>
        <v>04</v>
      </c>
      <c r="F1147" s="14" t="str">
        <f t="shared" si="221"/>
        <v>00</v>
      </c>
      <c r="G1147" s="18">
        <v>3393300400</v>
      </c>
      <c r="H1147" s="15" t="s">
        <v>655</v>
      </c>
      <c r="I1147" s="12" t="s">
        <v>13</v>
      </c>
      <c r="K1147" t="str">
        <f t="shared" si="210"/>
        <v>3393300400</v>
      </c>
      <c r="L1147" t="str">
        <f t="shared" si="211"/>
        <v>'3393300400'</v>
      </c>
      <c r="M1147" t="str">
        <f t="shared" si="212"/>
        <v>' GÁS ENGARRAFADO '</v>
      </c>
      <c r="N1147" t="str">
        <f t="shared" si="213"/>
        <v>'S'</v>
      </c>
      <c r="O1147">
        <f t="shared" si="214"/>
        <v>8</v>
      </c>
      <c r="P1147" t="str">
        <f t="shared" si="215"/>
        <v>Insert into CONTA_RECEITA_DESPESA  (VERSION,ATIVO,DATE_CREATED,LAST_UPDATED,TIPO,CODIGO,DESCRICAO,ANALITICO,TAMANHO) values (0,'S',sysdate,sysdate,'D','3393300400',' GÁS ENGARRAFADO ','S',8);</v>
      </c>
    </row>
    <row r="1148" spans="1:16" ht="17" thickBot="1" x14ac:dyDescent="0.25">
      <c r="A1148" s="11" t="str">
        <f t="shared" si="216"/>
        <v>3</v>
      </c>
      <c r="B1148" s="12" t="str">
        <f t="shared" si="217"/>
        <v>3</v>
      </c>
      <c r="C1148" s="13" t="str">
        <f t="shared" si="218"/>
        <v>93</v>
      </c>
      <c r="D1148" s="13" t="str">
        <f t="shared" si="219"/>
        <v>30</v>
      </c>
      <c r="E1148" s="13" t="str">
        <f t="shared" si="220"/>
        <v>05</v>
      </c>
      <c r="F1148" s="14" t="str">
        <f t="shared" si="221"/>
        <v>00</v>
      </c>
      <c r="G1148" s="18">
        <v>3393300500</v>
      </c>
      <c r="H1148" s="15" t="s">
        <v>380</v>
      </c>
      <c r="I1148" s="12" t="s">
        <v>13</v>
      </c>
      <c r="K1148" t="str">
        <f t="shared" si="210"/>
        <v>3393300500</v>
      </c>
      <c r="L1148" t="str">
        <f t="shared" si="211"/>
        <v>'3393300500'</v>
      </c>
      <c r="M1148" t="str">
        <f t="shared" si="212"/>
        <v>'EXPLOSIVOS E MUNIÇÕES '</v>
      </c>
      <c r="N1148" t="str">
        <f t="shared" si="213"/>
        <v>'S'</v>
      </c>
      <c r="O1148">
        <f t="shared" si="214"/>
        <v>8</v>
      </c>
      <c r="P1148" t="str">
        <f t="shared" si="215"/>
        <v>Insert into CONTA_RECEITA_DESPESA  (VERSION,ATIVO,DATE_CREATED,LAST_UPDATED,TIPO,CODIGO,DESCRICAO,ANALITICO,TAMANHO) values (0,'S',sysdate,sysdate,'D','3393300500','EXPLOSIVOS E MUNIÇÕES ','S',8);</v>
      </c>
    </row>
    <row r="1149" spans="1:16" ht="17" thickBot="1" x14ac:dyDescent="0.25">
      <c r="A1149" s="11" t="str">
        <f t="shared" si="216"/>
        <v>3</v>
      </c>
      <c r="B1149" s="12" t="str">
        <f t="shared" si="217"/>
        <v>3</v>
      </c>
      <c r="C1149" s="13" t="str">
        <f t="shared" si="218"/>
        <v>93</v>
      </c>
      <c r="D1149" s="13" t="str">
        <f t="shared" si="219"/>
        <v>30</v>
      </c>
      <c r="E1149" s="13" t="str">
        <f t="shared" si="220"/>
        <v>06</v>
      </c>
      <c r="F1149" s="14" t="str">
        <f t="shared" si="221"/>
        <v>00</v>
      </c>
      <c r="G1149" s="18">
        <v>3393300600</v>
      </c>
      <c r="H1149" s="15" t="s">
        <v>381</v>
      </c>
      <c r="I1149" s="12" t="s">
        <v>13</v>
      </c>
      <c r="K1149" t="str">
        <f t="shared" si="210"/>
        <v>3393300600</v>
      </c>
      <c r="L1149" t="str">
        <f t="shared" si="211"/>
        <v>'3393300600'</v>
      </c>
      <c r="M1149" t="str">
        <f t="shared" si="212"/>
        <v>'ALIMENTOS PARA ANIMAIS'</v>
      </c>
      <c r="N1149" t="str">
        <f t="shared" si="213"/>
        <v>'S'</v>
      </c>
      <c r="O1149">
        <f t="shared" si="214"/>
        <v>8</v>
      </c>
      <c r="P1149" t="str">
        <f t="shared" si="215"/>
        <v>Insert into CONTA_RECEITA_DESPESA  (VERSION,ATIVO,DATE_CREATED,LAST_UPDATED,TIPO,CODIGO,DESCRICAO,ANALITICO,TAMANHO) values (0,'S',sysdate,sysdate,'D','3393300600','ALIMENTOS PARA ANIMAIS','S',8);</v>
      </c>
    </row>
    <row r="1150" spans="1:16" ht="17" thickBot="1" x14ac:dyDescent="0.25">
      <c r="A1150" s="11" t="str">
        <f t="shared" si="216"/>
        <v>3</v>
      </c>
      <c r="B1150" s="12" t="str">
        <f t="shared" si="217"/>
        <v>3</v>
      </c>
      <c r="C1150" s="13" t="str">
        <f t="shared" si="218"/>
        <v>93</v>
      </c>
      <c r="D1150" s="13" t="str">
        <f t="shared" si="219"/>
        <v>30</v>
      </c>
      <c r="E1150" s="13" t="str">
        <f t="shared" si="220"/>
        <v>07</v>
      </c>
      <c r="F1150" s="14" t="str">
        <f t="shared" si="221"/>
        <v>00</v>
      </c>
      <c r="G1150" s="18">
        <v>3393300700</v>
      </c>
      <c r="H1150" s="15" t="s">
        <v>656</v>
      </c>
      <c r="I1150" s="12" t="s">
        <v>13</v>
      </c>
      <c r="K1150" t="str">
        <f t="shared" si="210"/>
        <v>3393300700</v>
      </c>
      <c r="L1150" t="str">
        <f t="shared" si="211"/>
        <v>'3393300700'</v>
      </c>
      <c r="M1150" t="str">
        <f t="shared" si="212"/>
        <v>' GÊNEROS DE ALIMENTAÇÃO'</v>
      </c>
      <c r="N1150" t="str">
        <f t="shared" si="213"/>
        <v>'S'</v>
      </c>
      <c r="O1150">
        <f t="shared" si="214"/>
        <v>8</v>
      </c>
      <c r="P1150" t="str">
        <f t="shared" si="215"/>
        <v>Insert into CONTA_RECEITA_DESPESA  (VERSION,ATIVO,DATE_CREATED,LAST_UPDATED,TIPO,CODIGO,DESCRICAO,ANALITICO,TAMANHO) values (0,'S',sysdate,sysdate,'D','3393300700',' GÊNEROS DE ALIMENTAÇÃO','S',8);</v>
      </c>
    </row>
    <row r="1151" spans="1:16" ht="17" thickBot="1" x14ac:dyDescent="0.25">
      <c r="A1151" s="11" t="str">
        <f t="shared" si="216"/>
        <v>3</v>
      </c>
      <c r="B1151" s="12" t="str">
        <f t="shared" si="217"/>
        <v>3</v>
      </c>
      <c r="C1151" s="13" t="str">
        <f t="shared" si="218"/>
        <v>93</v>
      </c>
      <c r="D1151" s="13" t="str">
        <f t="shared" si="219"/>
        <v>30</v>
      </c>
      <c r="E1151" s="13" t="str">
        <f t="shared" si="220"/>
        <v>08</v>
      </c>
      <c r="F1151" s="14" t="str">
        <f t="shared" si="221"/>
        <v>00</v>
      </c>
      <c r="G1151" s="18">
        <v>3393300800</v>
      </c>
      <c r="H1151" s="15" t="s">
        <v>657</v>
      </c>
      <c r="I1151" s="12" t="s">
        <v>13</v>
      </c>
      <c r="K1151" t="str">
        <f t="shared" si="210"/>
        <v>3393300800</v>
      </c>
      <c r="L1151" t="str">
        <f t="shared" si="211"/>
        <v>'3393300800'</v>
      </c>
      <c r="M1151" t="str">
        <f t="shared" si="212"/>
        <v>' ANIMAIS PARA PESQUISA E ABATE'</v>
      </c>
      <c r="N1151" t="str">
        <f t="shared" si="213"/>
        <v>'S'</v>
      </c>
      <c r="O1151">
        <f t="shared" si="214"/>
        <v>8</v>
      </c>
      <c r="P1151" t="str">
        <f t="shared" si="215"/>
        <v>Insert into CONTA_RECEITA_DESPESA  (VERSION,ATIVO,DATE_CREATED,LAST_UPDATED,TIPO,CODIGO,DESCRICAO,ANALITICO,TAMANHO) values (0,'S',sysdate,sysdate,'D','3393300800',' ANIMAIS PARA PESQUISA E ABATE','S',8);</v>
      </c>
    </row>
    <row r="1152" spans="1:16" ht="17" thickBot="1" x14ac:dyDescent="0.25">
      <c r="A1152" s="11" t="str">
        <f t="shared" si="216"/>
        <v>3</v>
      </c>
      <c r="B1152" s="12" t="str">
        <f t="shared" si="217"/>
        <v>3</v>
      </c>
      <c r="C1152" s="13" t="str">
        <f t="shared" si="218"/>
        <v>93</v>
      </c>
      <c r="D1152" s="13" t="str">
        <f t="shared" si="219"/>
        <v>30</v>
      </c>
      <c r="E1152" s="13" t="str">
        <f t="shared" si="220"/>
        <v>09</v>
      </c>
      <c r="F1152" s="14" t="str">
        <f t="shared" si="221"/>
        <v>00</v>
      </c>
      <c r="G1152" s="18">
        <v>3393300900</v>
      </c>
      <c r="H1152" s="15" t="s">
        <v>384</v>
      </c>
      <c r="I1152" s="12" t="s">
        <v>13</v>
      </c>
      <c r="K1152" t="str">
        <f t="shared" si="210"/>
        <v>3393300900</v>
      </c>
      <c r="L1152" t="str">
        <f t="shared" si="211"/>
        <v>'3393300900'</v>
      </c>
      <c r="M1152" t="str">
        <f t="shared" si="212"/>
        <v>'MATERIAL FARMACOLOGICO'</v>
      </c>
      <c r="N1152" t="str">
        <f t="shared" si="213"/>
        <v>'S'</v>
      </c>
      <c r="O1152">
        <f t="shared" si="214"/>
        <v>8</v>
      </c>
      <c r="P1152" t="str">
        <f t="shared" si="215"/>
        <v>Insert into CONTA_RECEITA_DESPESA  (VERSION,ATIVO,DATE_CREATED,LAST_UPDATED,TIPO,CODIGO,DESCRICAO,ANALITICO,TAMANHO) values (0,'S',sysdate,sysdate,'D','3393300900','MATERIAL FARMACOLOGICO','S',8);</v>
      </c>
    </row>
    <row r="1153" spans="1:16" ht="17" thickBot="1" x14ac:dyDescent="0.25">
      <c r="A1153" s="11" t="str">
        <f t="shared" si="216"/>
        <v>3</v>
      </c>
      <c r="B1153" s="12" t="str">
        <f t="shared" si="217"/>
        <v>3</v>
      </c>
      <c r="C1153" s="13" t="str">
        <f t="shared" si="218"/>
        <v>93</v>
      </c>
      <c r="D1153" s="13" t="str">
        <f t="shared" si="219"/>
        <v>30</v>
      </c>
      <c r="E1153" s="13" t="str">
        <f t="shared" si="220"/>
        <v>10</v>
      </c>
      <c r="F1153" s="14" t="str">
        <f t="shared" si="221"/>
        <v>00</v>
      </c>
      <c r="G1153" s="18">
        <v>3393301000</v>
      </c>
      <c r="H1153" s="15" t="s">
        <v>659</v>
      </c>
      <c r="I1153" s="12" t="s">
        <v>13</v>
      </c>
      <c r="K1153" t="str">
        <f t="shared" si="210"/>
        <v>3393301000</v>
      </c>
      <c r="L1153" t="str">
        <f t="shared" si="211"/>
        <v>'3393301000'</v>
      </c>
      <c r="M1153" t="str">
        <f t="shared" si="212"/>
        <v>' MATERIAL ODONTOLÓGICO'</v>
      </c>
      <c r="N1153" t="str">
        <f t="shared" si="213"/>
        <v>'S'</v>
      </c>
      <c r="O1153">
        <f t="shared" si="214"/>
        <v>8</v>
      </c>
      <c r="P1153" t="str">
        <f t="shared" si="215"/>
        <v>Insert into CONTA_RECEITA_DESPESA  (VERSION,ATIVO,DATE_CREATED,LAST_UPDATED,TIPO,CODIGO,DESCRICAO,ANALITICO,TAMANHO) values (0,'S',sysdate,sysdate,'D','3393301000',' MATERIAL ODONTOLÓGICO','S',8);</v>
      </c>
    </row>
    <row r="1154" spans="1:16" ht="17" thickBot="1" x14ac:dyDescent="0.25">
      <c r="A1154" s="11" t="str">
        <f t="shared" si="216"/>
        <v>3</v>
      </c>
      <c r="B1154" s="12" t="str">
        <f t="shared" si="217"/>
        <v>3</v>
      </c>
      <c r="C1154" s="13" t="str">
        <f t="shared" si="218"/>
        <v>93</v>
      </c>
      <c r="D1154" s="13" t="str">
        <f t="shared" si="219"/>
        <v>30</v>
      </c>
      <c r="E1154" s="13" t="str">
        <f t="shared" si="220"/>
        <v>11</v>
      </c>
      <c r="F1154" s="14" t="str">
        <f t="shared" si="221"/>
        <v>00</v>
      </c>
      <c r="G1154" s="18">
        <v>3393301100</v>
      </c>
      <c r="H1154" s="15" t="s">
        <v>660</v>
      </c>
      <c r="I1154" s="12" t="s">
        <v>13</v>
      </c>
      <c r="K1154" t="str">
        <f t="shared" si="210"/>
        <v>3393301100</v>
      </c>
      <c r="L1154" t="str">
        <f t="shared" si="211"/>
        <v>'3393301100'</v>
      </c>
      <c r="M1154" t="str">
        <f t="shared" si="212"/>
        <v>'MATERIAL QUÍMICO'</v>
      </c>
      <c r="N1154" t="str">
        <f t="shared" si="213"/>
        <v>'S'</v>
      </c>
      <c r="O1154">
        <f t="shared" si="214"/>
        <v>8</v>
      </c>
      <c r="P1154" t="str">
        <f t="shared" si="215"/>
        <v>Insert into CONTA_RECEITA_DESPESA  (VERSION,ATIVO,DATE_CREATED,LAST_UPDATED,TIPO,CODIGO,DESCRICAO,ANALITICO,TAMANHO) values (0,'S',sysdate,sysdate,'D','3393301100','MATERIAL QUÍMICO','S',8);</v>
      </c>
    </row>
    <row r="1155" spans="1:16" ht="17" thickBot="1" x14ac:dyDescent="0.25">
      <c r="A1155" s="11" t="str">
        <f t="shared" si="216"/>
        <v>3</v>
      </c>
      <c r="B1155" s="12" t="str">
        <f t="shared" si="217"/>
        <v>3</v>
      </c>
      <c r="C1155" s="13" t="str">
        <f t="shared" si="218"/>
        <v>93</v>
      </c>
      <c r="D1155" s="13" t="str">
        <f t="shared" si="219"/>
        <v>30</v>
      </c>
      <c r="E1155" s="13" t="str">
        <f t="shared" si="220"/>
        <v>12</v>
      </c>
      <c r="F1155" s="14" t="str">
        <f t="shared" si="221"/>
        <v>00</v>
      </c>
      <c r="G1155" s="18">
        <v>3393301200</v>
      </c>
      <c r="H1155" s="15" t="s">
        <v>387</v>
      </c>
      <c r="I1155" s="12" t="s">
        <v>13</v>
      </c>
      <c r="K1155" t="str">
        <f t="shared" si="210"/>
        <v>3393301200</v>
      </c>
      <c r="L1155" t="str">
        <f t="shared" si="211"/>
        <v>'3393301200'</v>
      </c>
      <c r="M1155" t="str">
        <f t="shared" si="212"/>
        <v>' MATERIAL DE COUDELARIA OU DE USO ZOOTÉCNICO '</v>
      </c>
      <c r="N1155" t="str">
        <f t="shared" si="213"/>
        <v>'S'</v>
      </c>
      <c r="O1155">
        <f t="shared" si="214"/>
        <v>8</v>
      </c>
      <c r="P1155" t="str">
        <f t="shared" si="215"/>
        <v>Insert into CONTA_RECEITA_DESPESA  (VERSION,ATIVO,DATE_CREATED,LAST_UPDATED,TIPO,CODIGO,DESCRICAO,ANALITICO,TAMANHO) values (0,'S',sysdate,sysdate,'D','3393301200',' MATERIAL DE COUDELARIA OU DE USO ZOOTÉCNICO ','S',8);</v>
      </c>
    </row>
    <row r="1156" spans="1:16" ht="17" thickBot="1" x14ac:dyDescent="0.25">
      <c r="A1156" s="11" t="str">
        <f t="shared" si="216"/>
        <v>3</v>
      </c>
      <c r="B1156" s="12" t="str">
        <f t="shared" si="217"/>
        <v>3</v>
      </c>
      <c r="C1156" s="13" t="str">
        <f t="shared" si="218"/>
        <v>93</v>
      </c>
      <c r="D1156" s="13" t="str">
        <f t="shared" si="219"/>
        <v>30</v>
      </c>
      <c r="E1156" s="13" t="str">
        <f t="shared" si="220"/>
        <v>13</v>
      </c>
      <c r="F1156" s="14" t="str">
        <f t="shared" si="221"/>
        <v>00</v>
      </c>
      <c r="G1156" s="18">
        <v>3393301300</v>
      </c>
      <c r="H1156" s="15" t="s">
        <v>388</v>
      </c>
      <c r="I1156" s="12" t="s">
        <v>13</v>
      </c>
      <c r="K1156" t="str">
        <f t="shared" si="210"/>
        <v>3393301300</v>
      </c>
      <c r="L1156" t="str">
        <f t="shared" si="211"/>
        <v>'3393301300'</v>
      </c>
      <c r="M1156" t="str">
        <f t="shared" si="212"/>
        <v>' MATERIAL DE CAÇA E PESCA '</v>
      </c>
      <c r="N1156" t="str">
        <f t="shared" si="213"/>
        <v>'S'</v>
      </c>
      <c r="O1156">
        <f t="shared" si="214"/>
        <v>8</v>
      </c>
      <c r="P1156" t="str">
        <f t="shared" si="215"/>
        <v>Insert into CONTA_RECEITA_DESPESA  (VERSION,ATIVO,DATE_CREATED,LAST_UPDATED,TIPO,CODIGO,DESCRICAO,ANALITICO,TAMANHO) values (0,'S',sysdate,sysdate,'D','3393301300',' MATERIAL DE CAÇA E PESCA ','S',8);</v>
      </c>
    </row>
    <row r="1157" spans="1:16" ht="17" thickBot="1" x14ac:dyDescent="0.25">
      <c r="A1157" s="11" t="str">
        <f t="shared" si="216"/>
        <v>3</v>
      </c>
      <c r="B1157" s="12" t="str">
        <f t="shared" si="217"/>
        <v>3</v>
      </c>
      <c r="C1157" s="13" t="str">
        <f t="shared" si="218"/>
        <v>93</v>
      </c>
      <c r="D1157" s="13" t="str">
        <f t="shared" si="219"/>
        <v>30</v>
      </c>
      <c r="E1157" s="13" t="str">
        <f t="shared" si="220"/>
        <v>14</v>
      </c>
      <c r="F1157" s="14" t="str">
        <f t="shared" si="221"/>
        <v>00</v>
      </c>
      <c r="G1157" s="18">
        <v>3393301400</v>
      </c>
      <c r="H1157" s="15" t="s">
        <v>389</v>
      </c>
      <c r="I1157" s="12" t="s">
        <v>13</v>
      </c>
      <c r="K1157" t="str">
        <f t="shared" si="210"/>
        <v>3393301400</v>
      </c>
      <c r="L1157" t="str">
        <f t="shared" si="211"/>
        <v>'3393301400'</v>
      </c>
      <c r="M1157" t="str">
        <f t="shared" si="212"/>
        <v>'MATERIAL EDUCATIVO E ESPORTIVO'</v>
      </c>
      <c r="N1157" t="str">
        <f t="shared" si="213"/>
        <v>'S'</v>
      </c>
      <c r="O1157">
        <f t="shared" si="214"/>
        <v>8</v>
      </c>
      <c r="P1157" t="str">
        <f t="shared" si="215"/>
        <v>Insert into CONTA_RECEITA_DESPESA  (VERSION,ATIVO,DATE_CREATED,LAST_UPDATED,TIPO,CODIGO,DESCRICAO,ANALITICO,TAMANHO) values (0,'S',sysdate,sysdate,'D','3393301400','MATERIAL EDUCATIVO E ESPORTIVO','S',8);</v>
      </c>
    </row>
    <row r="1158" spans="1:16" ht="17" thickBot="1" x14ac:dyDescent="0.25">
      <c r="A1158" s="11" t="str">
        <f t="shared" si="216"/>
        <v>3</v>
      </c>
      <c r="B1158" s="12" t="str">
        <f t="shared" si="217"/>
        <v>3</v>
      </c>
      <c r="C1158" s="13" t="str">
        <f t="shared" si="218"/>
        <v>93</v>
      </c>
      <c r="D1158" s="13" t="str">
        <f t="shared" si="219"/>
        <v>30</v>
      </c>
      <c r="E1158" s="13" t="str">
        <f t="shared" si="220"/>
        <v>15</v>
      </c>
      <c r="F1158" s="14" t="str">
        <f t="shared" si="221"/>
        <v>00</v>
      </c>
      <c r="G1158" s="18">
        <v>3393301500</v>
      </c>
      <c r="H1158" s="15" t="s">
        <v>390</v>
      </c>
      <c r="I1158" s="12" t="s">
        <v>13</v>
      </c>
      <c r="K1158" t="str">
        <f t="shared" ref="K1158:K1221" si="222">SUBSTITUTE(G1158,".","")</f>
        <v>3393301500</v>
      </c>
      <c r="L1158" t="str">
        <f t="shared" ref="L1158:L1221" si="223">_xlfn.CONCAT("'",K1158,"'")</f>
        <v>'3393301500'</v>
      </c>
      <c r="M1158" t="str">
        <f t="shared" ref="M1158:M1221" si="224">_xlfn.CONCAT("'",CLEAN(H1158),"'")</f>
        <v>' MATERIAL PARA FESTIVIDADES E HOMENAGENS'</v>
      </c>
      <c r="N1158" t="str">
        <f t="shared" ref="N1158:N1221" si="225">IF(TRIM(I1158)="Sintética","'N'",IF(TRIM(I1158)="Analítica","'S'","*ERR0*"))</f>
        <v>'S'</v>
      </c>
      <c r="O1158">
        <f t="shared" ref="O1158:O1221" si="226">IF(RIGHT(K1158,2)&lt;&gt;"00",10,IF(MID(K1158,7,2)&lt;&gt;"00",8,IF(MID(K1158,5,2)&lt;&gt;"00",6,IF(MID(K1158,3,2)&lt;&gt;"00",4,IF(MID(K1158,2,1)&lt;&gt;"0",2,IF(LEFT(K1158,1)&lt;&gt;"0",1,"*ERR0*"))))))</f>
        <v>8</v>
      </c>
      <c r="P1158" t="str">
        <f t="shared" ref="P1158:P1221" si="227">_xlfn.CONCAT("Insert into CONTA_RECEITA_DESPESA  (VERSION,ATIVO,DATE_CREATED,LAST_UPDATED,TIPO,CODIGO,DESCRICAO,ANALITICO,TAMANHO) values (0,'S',sysdate,sysdate,'D',",L1158,",",M1158,",",N1158,",",O1158,");")</f>
        <v>Insert into CONTA_RECEITA_DESPESA  (VERSION,ATIVO,DATE_CREATED,LAST_UPDATED,TIPO,CODIGO,DESCRICAO,ANALITICO,TAMANHO) values (0,'S',sysdate,sysdate,'D','3393301500',' MATERIAL PARA FESTIVIDADES E HOMENAGENS','S',8);</v>
      </c>
    </row>
    <row r="1159" spans="1:16" ht="17" thickBot="1" x14ac:dyDescent="0.25">
      <c r="A1159" s="11" t="str">
        <f t="shared" si="216"/>
        <v>3</v>
      </c>
      <c r="B1159" s="12" t="str">
        <f t="shared" si="217"/>
        <v>3</v>
      </c>
      <c r="C1159" s="13" t="str">
        <f t="shared" si="218"/>
        <v>93</v>
      </c>
      <c r="D1159" s="13" t="str">
        <f t="shared" si="219"/>
        <v>30</v>
      </c>
      <c r="E1159" s="13" t="str">
        <f t="shared" si="220"/>
        <v>16</v>
      </c>
      <c r="F1159" s="14" t="str">
        <f t="shared" si="221"/>
        <v>00</v>
      </c>
      <c r="G1159" s="18">
        <v>3393301600</v>
      </c>
      <c r="H1159" s="15" t="s">
        <v>391</v>
      </c>
      <c r="I1159" s="12" t="s">
        <v>13</v>
      </c>
      <c r="K1159" t="str">
        <f t="shared" si="222"/>
        <v>3393301600</v>
      </c>
      <c r="L1159" t="str">
        <f t="shared" si="223"/>
        <v>'3393301600'</v>
      </c>
      <c r="M1159" t="str">
        <f t="shared" si="224"/>
        <v>' MATERIAL DE EXPEDIENTE'</v>
      </c>
      <c r="N1159" t="str">
        <f t="shared" si="225"/>
        <v>'S'</v>
      </c>
      <c r="O1159">
        <f t="shared" si="226"/>
        <v>8</v>
      </c>
      <c r="P1159" t="str">
        <f t="shared" si="227"/>
        <v>Insert into CONTA_RECEITA_DESPESA  (VERSION,ATIVO,DATE_CREATED,LAST_UPDATED,TIPO,CODIGO,DESCRICAO,ANALITICO,TAMANHO) values (0,'S',sysdate,sysdate,'D','3393301600',' MATERIAL DE EXPEDIENTE','S',8);</v>
      </c>
    </row>
    <row r="1160" spans="1:16" ht="17" thickBot="1" x14ac:dyDescent="0.25">
      <c r="A1160" s="11" t="str">
        <f t="shared" si="216"/>
        <v>3</v>
      </c>
      <c r="B1160" s="12" t="str">
        <f t="shared" si="217"/>
        <v>3</v>
      </c>
      <c r="C1160" s="13" t="str">
        <f t="shared" si="218"/>
        <v>93</v>
      </c>
      <c r="D1160" s="13" t="str">
        <f t="shared" si="219"/>
        <v>30</v>
      </c>
      <c r="E1160" s="13" t="str">
        <f t="shared" si="220"/>
        <v>17</v>
      </c>
      <c r="F1160" s="14" t="str">
        <f t="shared" si="221"/>
        <v>00</v>
      </c>
      <c r="G1160" s="18">
        <v>3393301700</v>
      </c>
      <c r="H1160" s="15" t="s">
        <v>661</v>
      </c>
      <c r="I1160" s="12" t="s">
        <v>13</v>
      </c>
      <c r="K1160" t="str">
        <f t="shared" si="222"/>
        <v>3393301700</v>
      </c>
      <c r="L1160" t="str">
        <f t="shared" si="223"/>
        <v>'3393301700'</v>
      </c>
      <c r="M1160" t="str">
        <f t="shared" si="224"/>
        <v>' MATERIAL DE PROCESSAMENTO DE DADOS'</v>
      </c>
      <c r="N1160" t="str">
        <f t="shared" si="225"/>
        <v>'S'</v>
      </c>
      <c r="O1160">
        <f t="shared" si="226"/>
        <v>8</v>
      </c>
      <c r="P1160" t="str">
        <f t="shared" si="227"/>
        <v>Insert into CONTA_RECEITA_DESPESA  (VERSION,ATIVO,DATE_CREATED,LAST_UPDATED,TIPO,CODIGO,DESCRICAO,ANALITICO,TAMANHO) values (0,'S',sysdate,sysdate,'D','3393301700',' MATERIAL DE PROCESSAMENTO DE DADOS','S',8);</v>
      </c>
    </row>
    <row r="1161" spans="1:16" ht="17" thickBot="1" x14ac:dyDescent="0.25">
      <c r="A1161" s="11" t="str">
        <f t="shared" ref="A1161:A1224" si="228">MID($G1161,1,1)</f>
        <v>3</v>
      </c>
      <c r="B1161" s="12" t="str">
        <f t="shared" ref="B1161:B1224" si="229">MID($G1161,2,1)</f>
        <v>3</v>
      </c>
      <c r="C1161" s="13" t="str">
        <f t="shared" ref="C1161:C1224" si="230">MID($G1161,3,2)</f>
        <v>93</v>
      </c>
      <c r="D1161" s="13" t="str">
        <f t="shared" ref="D1161:D1224" si="231">MID($G1161,5,2)</f>
        <v>30</v>
      </c>
      <c r="E1161" s="13" t="str">
        <f t="shared" ref="E1161:E1224" si="232">MID($G1161,7,2)</f>
        <v>18</v>
      </c>
      <c r="F1161" s="14" t="str">
        <f t="shared" ref="F1161:F1224" si="233">MID($G1161,9,2)</f>
        <v>00</v>
      </c>
      <c r="G1161" s="18">
        <v>3393301800</v>
      </c>
      <c r="H1161" s="15" t="s">
        <v>393</v>
      </c>
      <c r="I1161" s="12" t="s">
        <v>13</v>
      </c>
      <c r="K1161" t="str">
        <f t="shared" si="222"/>
        <v>3393301800</v>
      </c>
      <c r="L1161" t="str">
        <f t="shared" si="223"/>
        <v>'3393301800'</v>
      </c>
      <c r="M1161" t="str">
        <f t="shared" si="224"/>
        <v>' MATERIAIS E MEDICAMENTOS PARA USO VETERINÁRIO'</v>
      </c>
      <c r="N1161" t="str">
        <f t="shared" si="225"/>
        <v>'S'</v>
      </c>
      <c r="O1161">
        <f t="shared" si="226"/>
        <v>8</v>
      </c>
      <c r="P1161" t="str">
        <f t="shared" si="227"/>
        <v>Insert into CONTA_RECEITA_DESPESA  (VERSION,ATIVO,DATE_CREATED,LAST_UPDATED,TIPO,CODIGO,DESCRICAO,ANALITICO,TAMANHO) values (0,'S',sysdate,sysdate,'D','3393301800',' MATERIAIS E MEDICAMENTOS PARA USO VETERINÁRIO','S',8);</v>
      </c>
    </row>
    <row r="1162" spans="1:16" ht="17" thickBot="1" x14ac:dyDescent="0.25">
      <c r="A1162" s="11" t="str">
        <f t="shared" si="228"/>
        <v>3</v>
      </c>
      <c r="B1162" s="12" t="str">
        <f t="shared" si="229"/>
        <v>3</v>
      </c>
      <c r="C1162" s="13" t="str">
        <f t="shared" si="230"/>
        <v>93</v>
      </c>
      <c r="D1162" s="13" t="str">
        <f t="shared" si="231"/>
        <v>30</v>
      </c>
      <c r="E1162" s="13" t="str">
        <f t="shared" si="232"/>
        <v>19</v>
      </c>
      <c r="F1162" s="14" t="str">
        <f t="shared" si="233"/>
        <v>00</v>
      </c>
      <c r="G1162" s="18">
        <v>3393301900</v>
      </c>
      <c r="H1162" s="15" t="s">
        <v>394</v>
      </c>
      <c r="I1162" s="12" t="s">
        <v>13</v>
      </c>
      <c r="K1162" t="str">
        <f t="shared" si="222"/>
        <v>3393301900</v>
      </c>
      <c r="L1162" t="str">
        <f t="shared" si="223"/>
        <v>'3393301900'</v>
      </c>
      <c r="M1162" t="str">
        <f t="shared" si="224"/>
        <v>' MATERIAL DE ACONDICIONAMENTO E EMBALAGEM'</v>
      </c>
      <c r="N1162" t="str">
        <f t="shared" si="225"/>
        <v>'S'</v>
      </c>
      <c r="O1162">
        <f t="shared" si="226"/>
        <v>8</v>
      </c>
      <c r="P1162" t="str">
        <f t="shared" si="227"/>
        <v>Insert into CONTA_RECEITA_DESPESA  (VERSION,ATIVO,DATE_CREATED,LAST_UPDATED,TIPO,CODIGO,DESCRICAO,ANALITICO,TAMANHO) values (0,'S',sysdate,sysdate,'D','3393301900',' MATERIAL DE ACONDICIONAMENTO E EMBALAGEM','S',8);</v>
      </c>
    </row>
    <row r="1163" spans="1:16" ht="17" thickBot="1" x14ac:dyDescent="0.25">
      <c r="A1163" s="11" t="str">
        <f t="shared" si="228"/>
        <v>3</v>
      </c>
      <c r="B1163" s="12" t="str">
        <f t="shared" si="229"/>
        <v>3</v>
      </c>
      <c r="C1163" s="13" t="str">
        <f t="shared" si="230"/>
        <v>93</v>
      </c>
      <c r="D1163" s="13" t="str">
        <f t="shared" si="231"/>
        <v>30</v>
      </c>
      <c r="E1163" s="13" t="str">
        <f t="shared" si="232"/>
        <v>20</v>
      </c>
      <c r="F1163" s="14" t="str">
        <f t="shared" si="233"/>
        <v>00</v>
      </c>
      <c r="G1163" s="18">
        <v>3393302000</v>
      </c>
      <c r="H1163" s="15" t="s">
        <v>395</v>
      </c>
      <c r="I1163" s="12" t="s">
        <v>13</v>
      </c>
      <c r="K1163" t="str">
        <f t="shared" si="222"/>
        <v>3393302000</v>
      </c>
      <c r="L1163" t="str">
        <f t="shared" si="223"/>
        <v>'3393302000'</v>
      </c>
      <c r="M1163" t="str">
        <f t="shared" si="224"/>
        <v>'MATERIAL DE CAMA, MESA E BANHO'</v>
      </c>
      <c r="N1163" t="str">
        <f t="shared" si="225"/>
        <v>'S'</v>
      </c>
      <c r="O1163">
        <f t="shared" si="226"/>
        <v>8</v>
      </c>
      <c r="P1163" t="str">
        <f t="shared" si="227"/>
        <v>Insert into CONTA_RECEITA_DESPESA  (VERSION,ATIVO,DATE_CREATED,LAST_UPDATED,TIPO,CODIGO,DESCRICAO,ANALITICO,TAMANHO) values (0,'S',sysdate,sysdate,'D','3393302000','MATERIAL DE CAMA, MESA E BANHO','S',8);</v>
      </c>
    </row>
    <row r="1164" spans="1:16" ht="17" thickBot="1" x14ac:dyDescent="0.25">
      <c r="A1164" s="11" t="str">
        <f t="shared" si="228"/>
        <v>3</v>
      </c>
      <c r="B1164" s="12" t="str">
        <f t="shared" si="229"/>
        <v>3</v>
      </c>
      <c r="C1164" s="13" t="str">
        <f t="shared" si="230"/>
        <v>93</v>
      </c>
      <c r="D1164" s="13" t="str">
        <f t="shared" si="231"/>
        <v>30</v>
      </c>
      <c r="E1164" s="13" t="str">
        <f t="shared" si="232"/>
        <v>21</v>
      </c>
      <c r="F1164" s="14" t="str">
        <f t="shared" si="233"/>
        <v>00</v>
      </c>
      <c r="G1164" s="18">
        <v>3393302100</v>
      </c>
      <c r="H1164" s="15" t="s">
        <v>397</v>
      </c>
      <c r="I1164" s="12" t="s">
        <v>13</v>
      </c>
      <c r="K1164" t="str">
        <f t="shared" si="222"/>
        <v>3393302100</v>
      </c>
      <c r="L1164" t="str">
        <f t="shared" si="223"/>
        <v>'3393302100'</v>
      </c>
      <c r="M1164" t="str">
        <f t="shared" si="224"/>
        <v>'MATERIAL DE COPA E COZINHA'</v>
      </c>
      <c r="N1164" t="str">
        <f t="shared" si="225"/>
        <v>'S'</v>
      </c>
      <c r="O1164">
        <f t="shared" si="226"/>
        <v>8</v>
      </c>
      <c r="P1164" t="str">
        <f t="shared" si="227"/>
        <v>Insert into CONTA_RECEITA_DESPESA  (VERSION,ATIVO,DATE_CREATED,LAST_UPDATED,TIPO,CODIGO,DESCRICAO,ANALITICO,TAMANHO) values (0,'S',sysdate,sysdate,'D','3393302100','MATERIAL DE COPA E COZINHA','S',8);</v>
      </c>
    </row>
    <row r="1165" spans="1:16" ht="17" thickBot="1" x14ac:dyDescent="0.25">
      <c r="A1165" s="11" t="str">
        <f t="shared" si="228"/>
        <v>3</v>
      </c>
      <c r="B1165" s="12" t="str">
        <f t="shared" si="229"/>
        <v>3</v>
      </c>
      <c r="C1165" s="13" t="str">
        <f t="shared" si="230"/>
        <v>93</v>
      </c>
      <c r="D1165" s="13" t="str">
        <f t="shared" si="231"/>
        <v>30</v>
      </c>
      <c r="E1165" s="13" t="str">
        <f t="shared" si="232"/>
        <v>22</v>
      </c>
      <c r="F1165" s="14" t="str">
        <f t="shared" si="233"/>
        <v>00</v>
      </c>
      <c r="G1165" s="18">
        <v>3393302200</v>
      </c>
      <c r="H1165" s="15" t="s">
        <v>662</v>
      </c>
      <c r="I1165" s="12" t="s">
        <v>13</v>
      </c>
      <c r="K1165" t="str">
        <f t="shared" si="222"/>
        <v>3393302200</v>
      </c>
      <c r="L1165" t="str">
        <f t="shared" si="223"/>
        <v>'3393302200'</v>
      </c>
      <c r="M1165" t="str">
        <f t="shared" si="224"/>
        <v>' MATERIAL DE LIMPEZA E PRODUÇÃO DE HIGIENIZAÇÃO'</v>
      </c>
      <c r="N1165" t="str">
        <f t="shared" si="225"/>
        <v>'S'</v>
      </c>
      <c r="O1165">
        <f t="shared" si="226"/>
        <v>8</v>
      </c>
      <c r="P1165" t="str">
        <f t="shared" si="227"/>
        <v>Insert into CONTA_RECEITA_DESPESA  (VERSION,ATIVO,DATE_CREATED,LAST_UPDATED,TIPO,CODIGO,DESCRICAO,ANALITICO,TAMANHO) values (0,'S',sysdate,sysdate,'D','3393302200',' MATERIAL DE LIMPEZA E PRODUÇÃO DE HIGIENIZAÇÃO','S',8);</v>
      </c>
    </row>
    <row r="1166" spans="1:16" ht="17" thickBot="1" x14ac:dyDescent="0.25">
      <c r="A1166" s="11" t="str">
        <f t="shared" si="228"/>
        <v>3</v>
      </c>
      <c r="B1166" s="12" t="str">
        <f t="shared" si="229"/>
        <v>3</v>
      </c>
      <c r="C1166" s="13" t="str">
        <f t="shared" si="230"/>
        <v>93</v>
      </c>
      <c r="D1166" s="13" t="str">
        <f t="shared" si="231"/>
        <v>30</v>
      </c>
      <c r="E1166" s="13" t="str">
        <f t="shared" si="232"/>
        <v>23</v>
      </c>
      <c r="F1166" s="14" t="str">
        <f t="shared" si="233"/>
        <v>00</v>
      </c>
      <c r="G1166" s="18">
        <v>3393302300</v>
      </c>
      <c r="H1166" s="15" t="s">
        <v>663</v>
      </c>
      <c r="I1166" s="12" t="s">
        <v>13</v>
      </c>
      <c r="K1166" t="str">
        <f t="shared" si="222"/>
        <v>3393302300</v>
      </c>
      <c r="L1166" t="str">
        <f t="shared" si="223"/>
        <v>'3393302300'</v>
      </c>
      <c r="M1166" t="str">
        <f t="shared" si="224"/>
        <v>' UNIFORMES, TECIDOS E AVIAMENTOS'</v>
      </c>
      <c r="N1166" t="str">
        <f t="shared" si="225"/>
        <v>'S'</v>
      </c>
      <c r="O1166">
        <f t="shared" si="226"/>
        <v>8</v>
      </c>
      <c r="P1166" t="str">
        <f t="shared" si="227"/>
        <v>Insert into CONTA_RECEITA_DESPESA  (VERSION,ATIVO,DATE_CREATED,LAST_UPDATED,TIPO,CODIGO,DESCRICAO,ANALITICO,TAMANHO) values (0,'S',sysdate,sysdate,'D','3393302300',' UNIFORMES, TECIDOS E AVIAMENTOS','S',8);</v>
      </c>
    </row>
    <row r="1167" spans="1:16" ht="17" thickBot="1" x14ac:dyDescent="0.25">
      <c r="A1167" s="11" t="str">
        <f t="shared" si="228"/>
        <v>3</v>
      </c>
      <c r="B1167" s="12" t="str">
        <f t="shared" si="229"/>
        <v>3</v>
      </c>
      <c r="C1167" s="13" t="str">
        <f t="shared" si="230"/>
        <v>93</v>
      </c>
      <c r="D1167" s="13" t="str">
        <f t="shared" si="231"/>
        <v>30</v>
      </c>
      <c r="E1167" s="13" t="str">
        <f t="shared" si="232"/>
        <v>24</v>
      </c>
      <c r="F1167" s="14" t="str">
        <f t="shared" si="233"/>
        <v>00</v>
      </c>
      <c r="G1167" s="18">
        <v>3393302400</v>
      </c>
      <c r="H1167" s="15" t="s">
        <v>664</v>
      </c>
      <c r="I1167" s="12" t="s">
        <v>13</v>
      </c>
      <c r="K1167" t="str">
        <f t="shared" si="222"/>
        <v>3393302400</v>
      </c>
      <c r="L1167" t="str">
        <f t="shared" si="223"/>
        <v>'3393302400'</v>
      </c>
      <c r="M1167" t="str">
        <f t="shared" si="224"/>
        <v>' MATERIAL PARA MANUTENÇÃO DE BENS IMÓVEIS'</v>
      </c>
      <c r="N1167" t="str">
        <f t="shared" si="225"/>
        <v>'S'</v>
      </c>
      <c r="O1167">
        <f t="shared" si="226"/>
        <v>8</v>
      </c>
      <c r="P1167" t="str">
        <f t="shared" si="227"/>
        <v>Insert into CONTA_RECEITA_DESPESA  (VERSION,ATIVO,DATE_CREATED,LAST_UPDATED,TIPO,CODIGO,DESCRICAO,ANALITICO,TAMANHO) values (0,'S',sysdate,sysdate,'D','3393302400',' MATERIAL PARA MANUTENÇÃO DE BENS IMÓVEIS','S',8);</v>
      </c>
    </row>
    <row r="1168" spans="1:16" ht="17" thickBot="1" x14ac:dyDescent="0.25">
      <c r="A1168" s="11" t="str">
        <f t="shared" si="228"/>
        <v>3</v>
      </c>
      <c r="B1168" s="12" t="str">
        <f t="shared" si="229"/>
        <v>3</v>
      </c>
      <c r="C1168" s="13" t="str">
        <f t="shared" si="230"/>
        <v>93</v>
      </c>
      <c r="D1168" s="13" t="str">
        <f t="shared" si="231"/>
        <v>30</v>
      </c>
      <c r="E1168" s="13" t="str">
        <f t="shared" si="232"/>
        <v>25</v>
      </c>
      <c r="F1168" s="14" t="str">
        <f t="shared" si="233"/>
        <v>00</v>
      </c>
      <c r="G1168" s="18">
        <v>3393302500</v>
      </c>
      <c r="H1168" s="15" t="s">
        <v>400</v>
      </c>
      <c r="I1168" s="12" t="s">
        <v>13</v>
      </c>
      <c r="K1168" t="str">
        <f t="shared" si="222"/>
        <v>3393302500</v>
      </c>
      <c r="L1168" t="str">
        <f t="shared" si="223"/>
        <v>'3393302500'</v>
      </c>
      <c r="M1168" t="str">
        <f t="shared" si="224"/>
        <v>' MATERIAL PARA MANUTENÇÃO DE BENS MÓVEIS'</v>
      </c>
      <c r="N1168" t="str">
        <f t="shared" si="225"/>
        <v>'S'</v>
      </c>
      <c r="O1168">
        <f t="shared" si="226"/>
        <v>8</v>
      </c>
      <c r="P1168" t="str">
        <f t="shared" si="227"/>
        <v>Insert into CONTA_RECEITA_DESPESA  (VERSION,ATIVO,DATE_CREATED,LAST_UPDATED,TIPO,CODIGO,DESCRICAO,ANALITICO,TAMANHO) values (0,'S',sysdate,sysdate,'D','3393302500',' MATERIAL PARA MANUTENÇÃO DE BENS MÓVEIS','S',8);</v>
      </c>
    </row>
    <row r="1169" spans="1:16" ht="17" thickBot="1" x14ac:dyDescent="0.25">
      <c r="A1169" s="11" t="str">
        <f t="shared" si="228"/>
        <v>3</v>
      </c>
      <c r="B1169" s="12" t="str">
        <f t="shared" si="229"/>
        <v>3</v>
      </c>
      <c r="C1169" s="13" t="str">
        <f t="shared" si="230"/>
        <v>93</v>
      </c>
      <c r="D1169" s="13" t="str">
        <f t="shared" si="231"/>
        <v>30</v>
      </c>
      <c r="E1169" s="13" t="str">
        <f t="shared" si="232"/>
        <v>26</v>
      </c>
      <c r="F1169" s="14" t="str">
        <f t="shared" si="233"/>
        <v>00</v>
      </c>
      <c r="G1169" s="18">
        <v>3393302600</v>
      </c>
      <c r="H1169" s="15" t="s">
        <v>401</v>
      </c>
      <c r="I1169" s="12" t="s">
        <v>13</v>
      </c>
      <c r="K1169" t="str">
        <f t="shared" si="222"/>
        <v>3393302600</v>
      </c>
      <c r="L1169" t="str">
        <f t="shared" si="223"/>
        <v>'3393302600'</v>
      </c>
      <c r="M1169" t="str">
        <f t="shared" si="224"/>
        <v>' MATERIAL ELÉTRICO E ELETRÔNICO'</v>
      </c>
      <c r="N1169" t="str">
        <f t="shared" si="225"/>
        <v>'S'</v>
      </c>
      <c r="O1169">
        <f t="shared" si="226"/>
        <v>8</v>
      </c>
      <c r="P1169" t="str">
        <f t="shared" si="227"/>
        <v>Insert into CONTA_RECEITA_DESPESA  (VERSION,ATIVO,DATE_CREATED,LAST_UPDATED,TIPO,CODIGO,DESCRICAO,ANALITICO,TAMANHO) values (0,'S',sysdate,sysdate,'D','3393302600',' MATERIAL ELÉTRICO E ELETRÔNICO','S',8);</v>
      </c>
    </row>
    <row r="1170" spans="1:16" ht="17" thickBot="1" x14ac:dyDescent="0.25">
      <c r="A1170" s="11" t="str">
        <f t="shared" si="228"/>
        <v>3</v>
      </c>
      <c r="B1170" s="12" t="str">
        <f t="shared" si="229"/>
        <v>3</v>
      </c>
      <c r="C1170" s="13" t="str">
        <f t="shared" si="230"/>
        <v>93</v>
      </c>
      <c r="D1170" s="13" t="str">
        <f t="shared" si="231"/>
        <v>30</v>
      </c>
      <c r="E1170" s="13" t="str">
        <f t="shared" si="232"/>
        <v>27</v>
      </c>
      <c r="F1170" s="14" t="str">
        <f t="shared" si="233"/>
        <v>00</v>
      </c>
      <c r="G1170" s="18">
        <v>3393302700</v>
      </c>
      <c r="H1170" s="15" t="s">
        <v>402</v>
      </c>
      <c r="I1170" s="12" t="s">
        <v>13</v>
      </c>
      <c r="K1170" t="str">
        <f t="shared" si="222"/>
        <v>3393302700</v>
      </c>
      <c r="L1170" t="str">
        <f t="shared" si="223"/>
        <v>'3393302700'</v>
      </c>
      <c r="M1170" t="str">
        <f t="shared" si="224"/>
        <v>' MATERIAL DE MANOBRA E PATRULHAMENTO'</v>
      </c>
      <c r="N1170" t="str">
        <f t="shared" si="225"/>
        <v>'S'</v>
      </c>
      <c r="O1170">
        <f t="shared" si="226"/>
        <v>8</v>
      </c>
      <c r="P1170" t="str">
        <f t="shared" si="227"/>
        <v>Insert into CONTA_RECEITA_DESPESA  (VERSION,ATIVO,DATE_CREATED,LAST_UPDATED,TIPO,CODIGO,DESCRICAO,ANALITICO,TAMANHO) values (0,'S',sysdate,sysdate,'D','3393302700',' MATERIAL DE MANOBRA E PATRULHAMENTO','S',8);</v>
      </c>
    </row>
    <row r="1171" spans="1:16" ht="17" thickBot="1" x14ac:dyDescent="0.25">
      <c r="A1171" s="11" t="str">
        <f t="shared" si="228"/>
        <v>3</v>
      </c>
      <c r="B1171" s="12" t="str">
        <f t="shared" si="229"/>
        <v>3</v>
      </c>
      <c r="C1171" s="13" t="str">
        <f t="shared" si="230"/>
        <v>93</v>
      </c>
      <c r="D1171" s="13" t="str">
        <f t="shared" si="231"/>
        <v>30</v>
      </c>
      <c r="E1171" s="13" t="str">
        <f t="shared" si="232"/>
        <v>28</v>
      </c>
      <c r="F1171" s="14" t="str">
        <f t="shared" si="233"/>
        <v>00</v>
      </c>
      <c r="G1171" s="18">
        <v>3393302800</v>
      </c>
      <c r="H1171" s="15" t="s">
        <v>665</v>
      </c>
      <c r="I1171" s="12" t="s">
        <v>13</v>
      </c>
      <c r="K1171" t="str">
        <f t="shared" si="222"/>
        <v>3393302800</v>
      </c>
      <c r="L1171" t="str">
        <f t="shared" si="223"/>
        <v>'3393302800'</v>
      </c>
      <c r="M1171" t="str">
        <f t="shared" si="224"/>
        <v>' MATERIAL DE PROTEÇÃO E SEGURANÇA'</v>
      </c>
      <c r="N1171" t="str">
        <f t="shared" si="225"/>
        <v>'S'</v>
      </c>
      <c r="O1171">
        <f t="shared" si="226"/>
        <v>8</v>
      </c>
      <c r="P1171" t="str">
        <f t="shared" si="227"/>
        <v>Insert into CONTA_RECEITA_DESPESA  (VERSION,ATIVO,DATE_CREATED,LAST_UPDATED,TIPO,CODIGO,DESCRICAO,ANALITICO,TAMANHO) values (0,'S',sysdate,sysdate,'D','3393302800',' MATERIAL DE PROTEÇÃO E SEGURANÇA','S',8);</v>
      </c>
    </row>
    <row r="1172" spans="1:16" ht="17" thickBot="1" x14ac:dyDescent="0.25">
      <c r="A1172" s="11" t="str">
        <f t="shared" si="228"/>
        <v>3</v>
      </c>
      <c r="B1172" s="12" t="str">
        <f t="shared" si="229"/>
        <v>3</v>
      </c>
      <c r="C1172" s="13" t="str">
        <f t="shared" si="230"/>
        <v>93</v>
      </c>
      <c r="D1172" s="13" t="str">
        <f t="shared" si="231"/>
        <v>30</v>
      </c>
      <c r="E1172" s="13" t="str">
        <f t="shared" si="232"/>
        <v>29</v>
      </c>
      <c r="F1172" s="14" t="str">
        <f t="shared" si="233"/>
        <v>00</v>
      </c>
      <c r="G1172" s="18">
        <v>3393302900</v>
      </c>
      <c r="H1172" s="15" t="s">
        <v>404</v>
      </c>
      <c r="I1172" s="12" t="s">
        <v>13</v>
      </c>
      <c r="K1172" t="str">
        <f t="shared" si="222"/>
        <v>3393302900</v>
      </c>
      <c r="L1172" t="str">
        <f t="shared" si="223"/>
        <v>'3393302900'</v>
      </c>
      <c r="M1172" t="str">
        <f t="shared" si="224"/>
        <v>' MATERIAL PARA ÁUDIO, VÍDEO E FOTO'</v>
      </c>
      <c r="N1172" t="str">
        <f t="shared" si="225"/>
        <v>'S'</v>
      </c>
      <c r="O1172">
        <f t="shared" si="226"/>
        <v>8</v>
      </c>
      <c r="P1172" t="str">
        <f t="shared" si="227"/>
        <v>Insert into CONTA_RECEITA_DESPESA  (VERSION,ATIVO,DATE_CREATED,LAST_UPDATED,TIPO,CODIGO,DESCRICAO,ANALITICO,TAMANHO) values (0,'S',sysdate,sysdate,'D','3393302900',' MATERIAL PARA ÁUDIO, VÍDEO E FOTO','S',8);</v>
      </c>
    </row>
    <row r="1173" spans="1:16" ht="17" thickBot="1" x14ac:dyDescent="0.25">
      <c r="A1173" s="11" t="str">
        <f t="shared" si="228"/>
        <v>3</v>
      </c>
      <c r="B1173" s="12" t="str">
        <f t="shared" si="229"/>
        <v>3</v>
      </c>
      <c r="C1173" s="13" t="str">
        <f t="shared" si="230"/>
        <v>93</v>
      </c>
      <c r="D1173" s="13" t="str">
        <f t="shared" si="231"/>
        <v>30</v>
      </c>
      <c r="E1173" s="13" t="str">
        <f t="shared" si="232"/>
        <v>30</v>
      </c>
      <c r="F1173" s="14" t="str">
        <f t="shared" si="233"/>
        <v>00</v>
      </c>
      <c r="G1173" s="18">
        <v>3393303000</v>
      </c>
      <c r="H1173" s="15" t="s">
        <v>405</v>
      </c>
      <c r="I1173" s="12" t="s">
        <v>13</v>
      </c>
      <c r="K1173" t="str">
        <f t="shared" si="222"/>
        <v>3393303000</v>
      </c>
      <c r="L1173" t="str">
        <f t="shared" si="223"/>
        <v>'3393303000'</v>
      </c>
      <c r="M1173" t="str">
        <f t="shared" si="224"/>
        <v>' MATERIAL PARA COMUNICAÇÕES'</v>
      </c>
      <c r="N1173" t="str">
        <f t="shared" si="225"/>
        <v>'S'</v>
      </c>
      <c r="O1173">
        <f t="shared" si="226"/>
        <v>8</v>
      </c>
      <c r="P1173" t="str">
        <f t="shared" si="227"/>
        <v>Insert into CONTA_RECEITA_DESPESA  (VERSION,ATIVO,DATE_CREATED,LAST_UPDATED,TIPO,CODIGO,DESCRICAO,ANALITICO,TAMANHO) values (0,'S',sysdate,sysdate,'D','3393303000',' MATERIAL PARA COMUNICAÇÕES','S',8);</v>
      </c>
    </row>
    <row r="1174" spans="1:16" ht="17" thickBot="1" x14ac:dyDescent="0.25">
      <c r="A1174" s="11" t="str">
        <f t="shared" si="228"/>
        <v>3</v>
      </c>
      <c r="B1174" s="12" t="str">
        <f t="shared" si="229"/>
        <v>3</v>
      </c>
      <c r="C1174" s="13" t="str">
        <f t="shared" si="230"/>
        <v>93</v>
      </c>
      <c r="D1174" s="13" t="str">
        <f t="shared" si="231"/>
        <v>30</v>
      </c>
      <c r="E1174" s="13" t="str">
        <f t="shared" si="232"/>
        <v>31</v>
      </c>
      <c r="F1174" s="14" t="str">
        <f t="shared" si="233"/>
        <v>00</v>
      </c>
      <c r="G1174" s="18">
        <v>3393303100</v>
      </c>
      <c r="H1174" s="15" t="s">
        <v>406</v>
      </c>
      <c r="I1174" s="12" t="s">
        <v>13</v>
      </c>
      <c r="K1174" t="str">
        <f t="shared" si="222"/>
        <v>3393303100</v>
      </c>
      <c r="L1174" t="str">
        <f t="shared" si="223"/>
        <v>'3393303100'</v>
      </c>
      <c r="M1174" t="str">
        <f t="shared" si="224"/>
        <v>'SEMENTES, MUDAS DE PLANTAS E INSUMOS'</v>
      </c>
      <c r="N1174" t="str">
        <f t="shared" si="225"/>
        <v>'S'</v>
      </c>
      <c r="O1174">
        <f t="shared" si="226"/>
        <v>8</v>
      </c>
      <c r="P1174" t="str">
        <f t="shared" si="227"/>
        <v>Insert into CONTA_RECEITA_DESPESA  (VERSION,ATIVO,DATE_CREATED,LAST_UPDATED,TIPO,CODIGO,DESCRICAO,ANALITICO,TAMANHO) values (0,'S',sysdate,sysdate,'D','3393303100','SEMENTES, MUDAS DE PLANTAS E INSUMOS','S',8);</v>
      </c>
    </row>
    <row r="1175" spans="1:16" ht="17" thickBot="1" x14ac:dyDescent="0.25">
      <c r="A1175" s="11" t="str">
        <f t="shared" si="228"/>
        <v>3</v>
      </c>
      <c r="B1175" s="12" t="str">
        <f t="shared" si="229"/>
        <v>3</v>
      </c>
      <c r="C1175" s="13" t="str">
        <f t="shared" si="230"/>
        <v>93</v>
      </c>
      <c r="D1175" s="13" t="str">
        <f t="shared" si="231"/>
        <v>30</v>
      </c>
      <c r="E1175" s="13" t="str">
        <f t="shared" si="232"/>
        <v>32</v>
      </c>
      <c r="F1175" s="14" t="str">
        <f t="shared" si="233"/>
        <v>00</v>
      </c>
      <c r="G1175" s="18">
        <v>3393303200</v>
      </c>
      <c r="H1175" s="15" t="s">
        <v>408</v>
      </c>
      <c r="I1175" s="12" t="s">
        <v>13</v>
      </c>
      <c r="K1175" t="str">
        <f t="shared" si="222"/>
        <v>3393303200</v>
      </c>
      <c r="L1175" t="str">
        <f t="shared" si="223"/>
        <v>'3393303200'</v>
      </c>
      <c r="M1175" t="str">
        <f t="shared" si="224"/>
        <v>' MATERIAL PARA PRODUÇÃO INDUSTRIAL'</v>
      </c>
      <c r="N1175" t="str">
        <f t="shared" si="225"/>
        <v>'S'</v>
      </c>
      <c r="O1175">
        <f t="shared" si="226"/>
        <v>8</v>
      </c>
      <c r="P1175" t="str">
        <f t="shared" si="227"/>
        <v>Insert into CONTA_RECEITA_DESPESA  (VERSION,ATIVO,DATE_CREATED,LAST_UPDATED,TIPO,CODIGO,DESCRICAO,ANALITICO,TAMANHO) values (0,'S',sysdate,sysdate,'D','3393303200',' MATERIAL PARA PRODUÇÃO INDUSTRIAL','S',8);</v>
      </c>
    </row>
    <row r="1176" spans="1:16" ht="17" thickBot="1" x14ac:dyDescent="0.25">
      <c r="A1176" s="11" t="str">
        <f t="shared" si="228"/>
        <v>3</v>
      </c>
      <c r="B1176" s="12" t="str">
        <f t="shared" si="229"/>
        <v>3</v>
      </c>
      <c r="C1176" s="13" t="str">
        <f t="shared" si="230"/>
        <v>93</v>
      </c>
      <c r="D1176" s="13" t="str">
        <f t="shared" si="231"/>
        <v>30</v>
      </c>
      <c r="E1176" s="13" t="str">
        <f t="shared" si="232"/>
        <v>33</v>
      </c>
      <c r="F1176" s="14" t="str">
        <f t="shared" si="233"/>
        <v>00</v>
      </c>
      <c r="G1176" s="18">
        <v>3393303300</v>
      </c>
      <c r="H1176" s="15" t="s">
        <v>409</v>
      </c>
      <c r="I1176" s="12" t="s">
        <v>13</v>
      </c>
      <c r="K1176" t="str">
        <f t="shared" si="222"/>
        <v>3393303300</v>
      </c>
      <c r="L1176" t="str">
        <f t="shared" si="223"/>
        <v>'3393303300'</v>
      </c>
      <c r="M1176" t="str">
        <f t="shared" si="224"/>
        <v>' SOBRESSALENTES, MÁQUINAS, MOTORES E EMBARCAÇÕES'</v>
      </c>
      <c r="N1176" t="str">
        <f t="shared" si="225"/>
        <v>'S'</v>
      </c>
      <c r="O1176">
        <f t="shared" si="226"/>
        <v>8</v>
      </c>
      <c r="P1176" t="str">
        <f t="shared" si="227"/>
        <v>Insert into CONTA_RECEITA_DESPESA  (VERSION,ATIVO,DATE_CREATED,LAST_UPDATED,TIPO,CODIGO,DESCRICAO,ANALITICO,TAMANHO) values (0,'S',sysdate,sysdate,'D','3393303300',' SOBRESSALENTES, MÁQUINAS, MOTORES E EMBARCAÇÕES','S',8);</v>
      </c>
    </row>
    <row r="1177" spans="1:16" ht="17" thickBot="1" x14ac:dyDescent="0.25">
      <c r="A1177" s="11" t="str">
        <f t="shared" si="228"/>
        <v>3</v>
      </c>
      <c r="B1177" s="12" t="str">
        <f t="shared" si="229"/>
        <v>3</v>
      </c>
      <c r="C1177" s="13" t="str">
        <f t="shared" si="230"/>
        <v>93</v>
      </c>
      <c r="D1177" s="13" t="str">
        <f t="shared" si="231"/>
        <v>30</v>
      </c>
      <c r="E1177" s="13" t="str">
        <f t="shared" si="232"/>
        <v>34</v>
      </c>
      <c r="F1177" s="14" t="str">
        <f t="shared" si="233"/>
        <v>00</v>
      </c>
      <c r="G1177" s="18">
        <v>3393303400</v>
      </c>
      <c r="H1177" s="15" t="s">
        <v>413</v>
      </c>
      <c r="I1177" s="12" t="s">
        <v>13</v>
      </c>
      <c r="K1177" t="str">
        <f t="shared" si="222"/>
        <v>3393303400</v>
      </c>
      <c r="L1177" t="str">
        <f t="shared" si="223"/>
        <v>'3393303400'</v>
      </c>
      <c r="M1177" t="str">
        <f t="shared" si="224"/>
        <v>' SUPRIMENTO DE PROTEÇÃO AO VÔO'</v>
      </c>
      <c r="N1177" t="str">
        <f t="shared" si="225"/>
        <v>'S'</v>
      </c>
      <c r="O1177">
        <f t="shared" si="226"/>
        <v>8</v>
      </c>
      <c r="P1177" t="str">
        <f t="shared" si="227"/>
        <v>Insert into CONTA_RECEITA_DESPESA  (VERSION,ATIVO,DATE_CREATED,LAST_UPDATED,TIPO,CODIGO,DESCRICAO,ANALITICO,TAMANHO) values (0,'S',sysdate,sysdate,'D','3393303400',' SUPRIMENTO DE PROTEÇÃO AO VÔO','S',8);</v>
      </c>
    </row>
    <row r="1178" spans="1:16" ht="17" thickBot="1" x14ac:dyDescent="0.25">
      <c r="A1178" s="11" t="str">
        <f t="shared" si="228"/>
        <v>3</v>
      </c>
      <c r="B1178" s="12" t="str">
        <f t="shared" si="229"/>
        <v>3</v>
      </c>
      <c r="C1178" s="13" t="str">
        <f t="shared" si="230"/>
        <v>93</v>
      </c>
      <c r="D1178" s="13" t="str">
        <f t="shared" si="231"/>
        <v>30</v>
      </c>
      <c r="E1178" s="13" t="str">
        <f t="shared" si="232"/>
        <v>35</v>
      </c>
      <c r="F1178" s="14" t="str">
        <f t="shared" si="233"/>
        <v>00</v>
      </c>
      <c r="G1178" s="18">
        <v>3393303500</v>
      </c>
      <c r="H1178" s="15" t="s">
        <v>717</v>
      </c>
      <c r="I1178" s="12" t="s">
        <v>13</v>
      </c>
      <c r="K1178" t="str">
        <f t="shared" si="222"/>
        <v>3393303500</v>
      </c>
      <c r="L1178" t="str">
        <f t="shared" si="223"/>
        <v>'3393303500'</v>
      </c>
      <c r="M1178" t="str">
        <f t="shared" si="224"/>
        <v>'MATERIAL LABORATORIAL'</v>
      </c>
      <c r="N1178" t="str">
        <f t="shared" si="225"/>
        <v>'S'</v>
      </c>
      <c r="O1178">
        <f t="shared" si="226"/>
        <v>8</v>
      </c>
      <c r="P1178" t="str">
        <f t="shared" si="227"/>
        <v>Insert into CONTA_RECEITA_DESPESA  (VERSION,ATIVO,DATE_CREATED,LAST_UPDATED,TIPO,CODIGO,DESCRICAO,ANALITICO,TAMANHO) values (0,'S',sysdate,sysdate,'D','3393303500','MATERIAL LABORATORIAL','S',8);</v>
      </c>
    </row>
    <row r="1179" spans="1:16" ht="17" thickBot="1" x14ac:dyDescent="0.25">
      <c r="A1179" s="11" t="str">
        <f t="shared" si="228"/>
        <v>3</v>
      </c>
      <c r="B1179" s="12" t="str">
        <f t="shared" si="229"/>
        <v>3</v>
      </c>
      <c r="C1179" s="13" t="str">
        <f t="shared" si="230"/>
        <v>93</v>
      </c>
      <c r="D1179" s="13" t="str">
        <f t="shared" si="231"/>
        <v>30</v>
      </c>
      <c r="E1179" s="13" t="str">
        <f t="shared" si="232"/>
        <v>36</v>
      </c>
      <c r="F1179" s="14" t="str">
        <f t="shared" si="233"/>
        <v>00</v>
      </c>
      <c r="G1179" s="18">
        <v>3393303600</v>
      </c>
      <c r="H1179" s="15" t="s">
        <v>718</v>
      </c>
      <c r="I1179" s="12" t="s">
        <v>13</v>
      </c>
      <c r="K1179" t="str">
        <f t="shared" si="222"/>
        <v>3393303600</v>
      </c>
      <c r="L1179" t="str">
        <f t="shared" si="223"/>
        <v>'3393303600'</v>
      </c>
      <c r="M1179" t="str">
        <f t="shared" si="224"/>
        <v>'MATERIAL HOSPITALAR'</v>
      </c>
      <c r="N1179" t="str">
        <f t="shared" si="225"/>
        <v>'S'</v>
      </c>
      <c r="O1179">
        <f t="shared" si="226"/>
        <v>8</v>
      </c>
      <c r="P1179" t="str">
        <f t="shared" si="227"/>
        <v>Insert into CONTA_RECEITA_DESPESA  (VERSION,ATIVO,DATE_CREATED,LAST_UPDATED,TIPO,CODIGO,DESCRICAO,ANALITICO,TAMANHO) values (0,'S',sysdate,sysdate,'D','3393303600','MATERIAL HOSPITALAR','S',8);</v>
      </c>
    </row>
    <row r="1180" spans="1:16" ht="17" thickBot="1" x14ac:dyDescent="0.25">
      <c r="A1180" s="11" t="str">
        <f t="shared" si="228"/>
        <v>3</v>
      </c>
      <c r="B1180" s="12" t="str">
        <f t="shared" si="229"/>
        <v>3</v>
      </c>
      <c r="C1180" s="13" t="str">
        <f t="shared" si="230"/>
        <v>93</v>
      </c>
      <c r="D1180" s="13" t="str">
        <f t="shared" si="231"/>
        <v>30</v>
      </c>
      <c r="E1180" s="13" t="str">
        <f t="shared" si="232"/>
        <v>37</v>
      </c>
      <c r="F1180" s="14" t="str">
        <f t="shared" si="233"/>
        <v>00</v>
      </c>
      <c r="G1180" s="18">
        <v>3393303700</v>
      </c>
      <c r="H1180" s="15" t="s">
        <v>414</v>
      </c>
      <c r="I1180" s="12" t="s">
        <v>13</v>
      </c>
      <c r="K1180" t="str">
        <f t="shared" si="222"/>
        <v>3393303700</v>
      </c>
      <c r="L1180" t="str">
        <f t="shared" si="223"/>
        <v>'3393303700'</v>
      </c>
      <c r="M1180" t="str">
        <f t="shared" si="224"/>
        <v>' MATERIAL PARA MANUTENÇÃO DE VEÍCULOS'</v>
      </c>
      <c r="N1180" t="str">
        <f t="shared" si="225"/>
        <v>'S'</v>
      </c>
      <c r="O1180">
        <f t="shared" si="226"/>
        <v>8</v>
      </c>
      <c r="P1180" t="str">
        <f t="shared" si="227"/>
        <v>Insert into CONTA_RECEITA_DESPESA  (VERSION,ATIVO,DATE_CREATED,LAST_UPDATED,TIPO,CODIGO,DESCRICAO,ANALITICO,TAMANHO) values (0,'S',sysdate,sysdate,'D','3393303700',' MATERIAL PARA MANUTENÇÃO DE VEÍCULOS','S',8);</v>
      </c>
    </row>
    <row r="1181" spans="1:16" ht="17" thickBot="1" x14ac:dyDescent="0.25">
      <c r="A1181" s="11" t="str">
        <f t="shared" si="228"/>
        <v>3</v>
      </c>
      <c r="B1181" s="12" t="str">
        <f t="shared" si="229"/>
        <v>3</v>
      </c>
      <c r="C1181" s="13" t="str">
        <f t="shared" si="230"/>
        <v>93</v>
      </c>
      <c r="D1181" s="13" t="str">
        <f t="shared" si="231"/>
        <v>30</v>
      </c>
      <c r="E1181" s="13" t="str">
        <f t="shared" si="232"/>
        <v>38</v>
      </c>
      <c r="F1181" s="14" t="str">
        <f t="shared" si="233"/>
        <v>00</v>
      </c>
      <c r="G1181" s="18">
        <v>3393303800</v>
      </c>
      <c r="H1181" s="15" t="s">
        <v>415</v>
      </c>
      <c r="I1181" s="12" t="s">
        <v>13</v>
      </c>
      <c r="K1181" t="str">
        <f t="shared" si="222"/>
        <v>3393303800</v>
      </c>
      <c r="L1181" t="str">
        <f t="shared" si="223"/>
        <v>'3393303800'</v>
      </c>
      <c r="M1181" t="str">
        <f t="shared" si="224"/>
        <v>' MATERIAL BIOLÓGICO'</v>
      </c>
      <c r="N1181" t="str">
        <f t="shared" si="225"/>
        <v>'S'</v>
      </c>
      <c r="O1181">
        <f t="shared" si="226"/>
        <v>8</v>
      </c>
      <c r="P1181" t="str">
        <f t="shared" si="227"/>
        <v>Insert into CONTA_RECEITA_DESPESA  (VERSION,ATIVO,DATE_CREATED,LAST_UPDATED,TIPO,CODIGO,DESCRICAO,ANALITICO,TAMANHO) values (0,'S',sysdate,sysdate,'D','3393303800',' MATERIAL BIOLÓGICO','S',8);</v>
      </c>
    </row>
    <row r="1182" spans="1:16" ht="17" thickBot="1" x14ac:dyDescent="0.25">
      <c r="A1182" s="11" t="str">
        <f t="shared" si="228"/>
        <v>3</v>
      </c>
      <c r="B1182" s="12" t="str">
        <f t="shared" si="229"/>
        <v>3</v>
      </c>
      <c r="C1182" s="13" t="str">
        <f t="shared" si="230"/>
        <v>93</v>
      </c>
      <c r="D1182" s="13" t="str">
        <f t="shared" si="231"/>
        <v>30</v>
      </c>
      <c r="E1182" s="13" t="str">
        <f t="shared" si="232"/>
        <v>39</v>
      </c>
      <c r="F1182" s="14" t="str">
        <f t="shared" si="233"/>
        <v>00</v>
      </c>
      <c r="G1182" s="18">
        <v>3393303900</v>
      </c>
      <c r="H1182" s="15" t="s">
        <v>666</v>
      </c>
      <c r="I1182" s="12" t="s">
        <v>13</v>
      </c>
      <c r="K1182" t="str">
        <f t="shared" si="222"/>
        <v>3393303900</v>
      </c>
      <c r="L1182" t="str">
        <f t="shared" si="223"/>
        <v>'3393303900'</v>
      </c>
      <c r="M1182" t="str">
        <f t="shared" si="224"/>
        <v>' MATERIAL GRÁFICO'</v>
      </c>
      <c r="N1182" t="str">
        <f t="shared" si="225"/>
        <v>'S'</v>
      </c>
      <c r="O1182">
        <f t="shared" si="226"/>
        <v>8</v>
      </c>
      <c r="P1182" t="str">
        <f t="shared" si="227"/>
        <v>Insert into CONTA_RECEITA_DESPESA  (VERSION,ATIVO,DATE_CREATED,LAST_UPDATED,TIPO,CODIGO,DESCRICAO,ANALITICO,TAMANHO) values (0,'S',sysdate,sysdate,'D','3393303900',' MATERIAL GRÁFICO','S',8);</v>
      </c>
    </row>
    <row r="1183" spans="1:16" ht="17" thickBot="1" x14ac:dyDescent="0.25">
      <c r="A1183" s="11" t="str">
        <f t="shared" si="228"/>
        <v>3</v>
      </c>
      <c r="B1183" s="12" t="str">
        <f t="shared" si="229"/>
        <v>3</v>
      </c>
      <c r="C1183" s="13" t="str">
        <f t="shared" si="230"/>
        <v>93</v>
      </c>
      <c r="D1183" s="13" t="str">
        <f t="shared" si="231"/>
        <v>30</v>
      </c>
      <c r="E1183" s="13" t="str">
        <f t="shared" si="232"/>
        <v>40</v>
      </c>
      <c r="F1183" s="14" t="str">
        <f t="shared" si="233"/>
        <v>00</v>
      </c>
      <c r="G1183" s="18">
        <v>3393304000</v>
      </c>
      <c r="H1183" s="15" t="s">
        <v>417</v>
      </c>
      <c r="I1183" s="12" t="s">
        <v>13</v>
      </c>
      <c r="K1183" t="str">
        <f t="shared" si="222"/>
        <v>3393304000</v>
      </c>
      <c r="L1183" t="str">
        <f t="shared" si="223"/>
        <v>'3393304000'</v>
      </c>
      <c r="M1183" t="str">
        <f t="shared" si="224"/>
        <v>' FERRAMENTAS'</v>
      </c>
      <c r="N1183" t="str">
        <f t="shared" si="225"/>
        <v>'S'</v>
      </c>
      <c r="O1183">
        <f t="shared" si="226"/>
        <v>8</v>
      </c>
      <c r="P1183" t="str">
        <f t="shared" si="227"/>
        <v>Insert into CONTA_RECEITA_DESPESA  (VERSION,ATIVO,DATE_CREATED,LAST_UPDATED,TIPO,CODIGO,DESCRICAO,ANALITICO,TAMANHO) values (0,'S',sysdate,sysdate,'D','3393304000',' FERRAMENTAS','S',8);</v>
      </c>
    </row>
    <row r="1184" spans="1:16" ht="17" thickBot="1" x14ac:dyDescent="0.25">
      <c r="A1184" s="11" t="str">
        <f t="shared" si="228"/>
        <v>3</v>
      </c>
      <c r="B1184" s="12" t="str">
        <f t="shared" si="229"/>
        <v>3</v>
      </c>
      <c r="C1184" s="13" t="str">
        <f t="shared" si="230"/>
        <v>93</v>
      </c>
      <c r="D1184" s="13" t="str">
        <f t="shared" si="231"/>
        <v>30</v>
      </c>
      <c r="E1184" s="13" t="str">
        <f t="shared" si="232"/>
        <v>41</v>
      </c>
      <c r="F1184" s="14" t="str">
        <f t="shared" si="233"/>
        <v>00</v>
      </c>
      <c r="G1184" s="18">
        <v>3393304100</v>
      </c>
      <c r="H1184" s="15" t="s">
        <v>418</v>
      </c>
      <c r="I1184" s="12" t="s">
        <v>13</v>
      </c>
      <c r="K1184" t="str">
        <f t="shared" si="222"/>
        <v>3393304100</v>
      </c>
      <c r="L1184" t="str">
        <f t="shared" si="223"/>
        <v>'3393304100'</v>
      </c>
      <c r="M1184" t="str">
        <f t="shared" si="224"/>
        <v>' MATERIAL PARA REABILITAÇÃO PROFISSIONAL'</v>
      </c>
      <c r="N1184" t="str">
        <f t="shared" si="225"/>
        <v>'S'</v>
      </c>
      <c r="O1184">
        <f t="shared" si="226"/>
        <v>8</v>
      </c>
      <c r="P1184" t="str">
        <f t="shared" si="227"/>
        <v>Insert into CONTA_RECEITA_DESPESA  (VERSION,ATIVO,DATE_CREATED,LAST_UPDATED,TIPO,CODIGO,DESCRICAO,ANALITICO,TAMANHO) values (0,'S',sysdate,sysdate,'D','3393304100',' MATERIAL PARA REABILITAÇÃO PROFISSIONAL','S',8);</v>
      </c>
    </row>
    <row r="1185" spans="1:16" ht="17" thickBot="1" x14ac:dyDescent="0.25">
      <c r="A1185" s="11" t="str">
        <f t="shared" si="228"/>
        <v>3</v>
      </c>
      <c r="B1185" s="12" t="str">
        <f t="shared" si="229"/>
        <v>3</v>
      </c>
      <c r="C1185" s="13" t="str">
        <f t="shared" si="230"/>
        <v>93</v>
      </c>
      <c r="D1185" s="13" t="str">
        <f t="shared" si="231"/>
        <v>30</v>
      </c>
      <c r="E1185" s="13" t="str">
        <f t="shared" si="232"/>
        <v>42</v>
      </c>
      <c r="F1185" s="14" t="str">
        <f t="shared" si="233"/>
        <v>00</v>
      </c>
      <c r="G1185" s="18">
        <v>3393304200</v>
      </c>
      <c r="H1185" s="15" t="s">
        <v>667</v>
      </c>
      <c r="I1185" s="12" t="s">
        <v>13</v>
      </c>
      <c r="K1185" t="str">
        <f t="shared" si="222"/>
        <v>3393304200</v>
      </c>
      <c r="L1185" t="str">
        <f t="shared" si="223"/>
        <v>'3393304200'</v>
      </c>
      <c r="M1185" t="str">
        <f t="shared" si="224"/>
        <v>'MATERIAL DE SINALIZAÇÃO VISUAL E AFINS'</v>
      </c>
      <c r="N1185" t="str">
        <f t="shared" si="225"/>
        <v>'S'</v>
      </c>
      <c r="O1185">
        <f t="shared" si="226"/>
        <v>8</v>
      </c>
      <c r="P1185" t="str">
        <f t="shared" si="227"/>
        <v>Insert into CONTA_RECEITA_DESPESA  (VERSION,ATIVO,DATE_CREATED,LAST_UPDATED,TIPO,CODIGO,DESCRICAO,ANALITICO,TAMANHO) values (0,'S',sysdate,sysdate,'D','3393304200','MATERIAL DE SINALIZAÇÃO VISUAL E AFINS','S',8);</v>
      </c>
    </row>
    <row r="1186" spans="1:16" ht="17" thickBot="1" x14ac:dyDescent="0.25">
      <c r="A1186" s="11" t="str">
        <f t="shared" si="228"/>
        <v>3</v>
      </c>
      <c r="B1186" s="12" t="str">
        <f t="shared" si="229"/>
        <v>3</v>
      </c>
      <c r="C1186" s="13" t="str">
        <f t="shared" si="230"/>
        <v>93</v>
      </c>
      <c r="D1186" s="13" t="str">
        <f t="shared" si="231"/>
        <v>30</v>
      </c>
      <c r="E1186" s="13" t="str">
        <f t="shared" si="232"/>
        <v>43</v>
      </c>
      <c r="F1186" s="14" t="str">
        <f t="shared" si="233"/>
        <v>00</v>
      </c>
      <c r="G1186" s="18">
        <v>3393304300</v>
      </c>
      <c r="H1186" s="15" t="s">
        <v>420</v>
      </c>
      <c r="I1186" s="12" t="s">
        <v>13</v>
      </c>
      <c r="K1186" t="str">
        <f t="shared" si="222"/>
        <v>3393304300</v>
      </c>
      <c r="L1186" t="str">
        <f t="shared" si="223"/>
        <v>'3393304300'</v>
      </c>
      <c r="M1186" t="str">
        <f t="shared" si="224"/>
        <v>' MATERIAL TÉCNICO PARA SELEÇÃO E TREINAMENTO'</v>
      </c>
      <c r="N1186" t="str">
        <f t="shared" si="225"/>
        <v>'S'</v>
      </c>
      <c r="O1186">
        <f t="shared" si="226"/>
        <v>8</v>
      </c>
      <c r="P1186" t="str">
        <f t="shared" si="227"/>
        <v>Insert into CONTA_RECEITA_DESPESA  (VERSION,ATIVO,DATE_CREATED,LAST_UPDATED,TIPO,CODIGO,DESCRICAO,ANALITICO,TAMANHO) values (0,'S',sysdate,sysdate,'D','3393304300',' MATERIAL TÉCNICO PARA SELEÇÃO E TREINAMENTO','S',8);</v>
      </c>
    </row>
    <row r="1187" spans="1:16" ht="17" thickBot="1" x14ac:dyDescent="0.25">
      <c r="A1187" s="11" t="str">
        <f t="shared" si="228"/>
        <v>3</v>
      </c>
      <c r="B1187" s="12" t="str">
        <f t="shared" si="229"/>
        <v>3</v>
      </c>
      <c r="C1187" s="13" t="str">
        <f t="shared" si="230"/>
        <v>93</v>
      </c>
      <c r="D1187" s="13" t="str">
        <f t="shared" si="231"/>
        <v>30</v>
      </c>
      <c r="E1187" s="13" t="str">
        <f t="shared" si="232"/>
        <v>44</v>
      </c>
      <c r="F1187" s="14" t="str">
        <f t="shared" si="233"/>
        <v>00</v>
      </c>
      <c r="G1187" s="18">
        <v>3393304400</v>
      </c>
      <c r="H1187" s="15" t="s">
        <v>421</v>
      </c>
      <c r="I1187" s="12" t="s">
        <v>13</v>
      </c>
      <c r="K1187" t="str">
        <f t="shared" si="222"/>
        <v>3393304400</v>
      </c>
      <c r="L1187" t="str">
        <f t="shared" si="223"/>
        <v>'3393304400'</v>
      </c>
      <c r="M1187" t="str">
        <f t="shared" si="224"/>
        <v>' MATERIAL BIBLIOGRÁFICO NÃO IMOBILIZÁVEL'</v>
      </c>
      <c r="N1187" t="str">
        <f t="shared" si="225"/>
        <v>'S'</v>
      </c>
      <c r="O1187">
        <f t="shared" si="226"/>
        <v>8</v>
      </c>
      <c r="P1187" t="str">
        <f t="shared" si="227"/>
        <v>Insert into CONTA_RECEITA_DESPESA  (VERSION,ATIVO,DATE_CREATED,LAST_UPDATED,TIPO,CODIGO,DESCRICAO,ANALITICO,TAMANHO) values (0,'S',sysdate,sysdate,'D','3393304400',' MATERIAL BIBLIOGRÁFICO NÃO IMOBILIZÁVEL','S',8);</v>
      </c>
    </row>
    <row r="1188" spans="1:16" ht="17" thickBot="1" x14ac:dyDescent="0.25">
      <c r="A1188" s="11" t="str">
        <f t="shared" si="228"/>
        <v>3</v>
      </c>
      <c r="B1188" s="12" t="str">
        <f t="shared" si="229"/>
        <v>3</v>
      </c>
      <c r="C1188" s="13" t="str">
        <f t="shared" si="230"/>
        <v>93</v>
      </c>
      <c r="D1188" s="13" t="str">
        <f t="shared" si="231"/>
        <v>30</v>
      </c>
      <c r="E1188" s="13" t="str">
        <f t="shared" si="232"/>
        <v>45</v>
      </c>
      <c r="F1188" s="14" t="str">
        <f t="shared" si="233"/>
        <v>00</v>
      </c>
      <c r="G1188" s="18">
        <v>3393304500</v>
      </c>
      <c r="H1188" s="15" t="s">
        <v>668</v>
      </c>
      <c r="I1188" s="12" t="s">
        <v>13</v>
      </c>
      <c r="K1188" t="str">
        <f t="shared" si="222"/>
        <v>3393304500</v>
      </c>
      <c r="L1188" t="str">
        <f t="shared" si="223"/>
        <v>'3393304500'</v>
      </c>
      <c r="M1188" t="str">
        <f t="shared" si="224"/>
        <v>' AQUISIÇÃO DE SOFTWARES DE BASE'</v>
      </c>
      <c r="N1188" t="str">
        <f t="shared" si="225"/>
        <v>'S'</v>
      </c>
      <c r="O1188">
        <f t="shared" si="226"/>
        <v>8</v>
      </c>
      <c r="P1188" t="str">
        <f t="shared" si="227"/>
        <v>Insert into CONTA_RECEITA_DESPESA  (VERSION,ATIVO,DATE_CREATED,LAST_UPDATED,TIPO,CODIGO,DESCRICAO,ANALITICO,TAMANHO) values (0,'S',sysdate,sysdate,'D','3393304500',' AQUISIÇÃO DE SOFTWARES DE BASE','S',8);</v>
      </c>
    </row>
    <row r="1189" spans="1:16" ht="17" thickBot="1" x14ac:dyDescent="0.25">
      <c r="A1189" s="11" t="str">
        <f t="shared" si="228"/>
        <v>3</v>
      </c>
      <c r="B1189" s="12" t="str">
        <f t="shared" si="229"/>
        <v>3</v>
      </c>
      <c r="C1189" s="13" t="str">
        <f t="shared" si="230"/>
        <v>93</v>
      </c>
      <c r="D1189" s="13" t="str">
        <f t="shared" si="231"/>
        <v>30</v>
      </c>
      <c r="E1189" s="13" t="str">
        <f t="shared" si="232"/>
        <v>46</v>
      </c>
      <c r="F1189" s="14" t="str">
        <f t="shared" si="233"/>
        <v>00</v>
      </c>
      <c r="G1189" s="18">
        <v>3393304600</v>
      </c>
      <c r="H1189" s="15" t="s">
        <v>423</v>
      </c>
      <c r="I1189" s="12" t="s">
        <v>13</v>
      </c>
      <c r="K1189" t="str">
        <f t="shared" si="222"/>
        <v>3393304600</v>
      </c>
      <c r="L1189" t="str">
        <f t="shared" si="223"/>
        <v>'3393304600'</v>
      </c>
      <c r="M1189" t="str">
        <f t="shared" si="224"/>
        <v>' BENS MÓVEIS NÃO ATIVÁVEIS'</v>
      </c>
      <c r="N1189" t="str">
        <f t="shared" si="225"/>
        <v>'S'</v>
      </c>
      <c r="O1189">
        <f t="shared" si="226"/>
        <v>8</v>
      </c>
      <c r="P1189" t="str">
        <f t="shared" si="227"/>
        <v>Insert into CONTA_RECEITA_DESPESA  (VERSION,ATIVO,DATE_CREATED,LAST_UPDATED,TIPO,CODIGO,DESCRICAO,ANALITICO,TAMANHO) values (0,'S',sysdate,sysdate,'D','3393304600',' BENS MÓVEIS NÃO ATIVÁVEIS','S',8);</v>
      </c>
    </row>
    <row r="1190" spans="1:16" ht="17" thickBot="1" x14ac:dyDescent="0.25">
      <c r="A1190" s="11" t="str">
        <f t="shared" si="228"/>
        <v>3</v>
      </c>
      <c r="B1190" s="12" t="str">
        <f t="shared" si="229"/>
        <v>3</v>
      </c>
      <c r="C1190" s="13" t="str">
        <f t="shared" si="230"/>
        <v>93</v>
      </c>
      <c r="D1190" s="13" t="str">
        <f t="shared" si="231"/>
        <v>30</v>
      </c>
      <c r="E1190" s="13" t="str">
        <f t="shared" si="232"/>
        <v>47</v>
      </c>
      <c r="F1190" s="14" t="str">
        <f t="shared" si="233"/>
        <v>00</v>
      </c>
      <c r="G1190" s="18">
        <v>3393304700</v>
      </c>
      <c r="H1190" s="15" t="s">
        <v>425</v>
      </c>
      <c r="I1190" s="12" t="s">
        <v>13</v>
      </c>
      <c r="K1190" t="str">
        <f t="shared" si="222"/>
        <v>3393304700</v>
      </c>
      <c r="L1190" t="str">
        <f t="shared" si="223"/>
        <v>'3393304700'</v>
      </c>
      <c r="M1190" t="str">
        <f t="shared" si="224"/>
        <v>' BANDEIRAS, FLÂMULAS E INSÍGNIAS'</v>
      </c>
      <c r="N1190" t="str">
        <f t="shared" si="225"/>
        <v>'S'</v>
      </c>
      <c r="O1190">
        <f t="shared" si="226"/>
        <v>8</v>
      </c>
      <c r="P1190" t="str">
        <f t="shared" si="227"/>
        <v>Insert into CONTA_RECEITA_DESPESA  (VERSION,ATIVO,DATE_CREATED,LAST_UPDATED,TIPO,CODIGO,DESCRICAO,ANALITICO,TAMANHO) values (0,'S',sysdate,sysdate,'D','3393304700',' BANDEIRAS, FLÂMULAS E INSÍGNIAS','S',8);</v>
      </c>
    </row>
    <row r="1191" spans="1:16" ht="17" thickBot="1" x14ac:dyDescent="0.25">
      <c r="A1191" s="11" t="str">
        <f t="shared" si="228"/>
        <v>3</v>
      </c>
      <c r="B1191" s="12" t="str">
        <f t="shared" si="229"/>
        <v>3</v>
      </c>
      <c r="C1191" s="13" t="str">
        <f t="shared" si="230"/>
        <v>93</v>
      </c>
      <c r="D1191" s="13" t="str">
        <f t="shared" si="231"/>
        <v>30</v>
      </c>
      <c r="E1191" s="13" t="str">
        <f t="shared" si="232"/>
        <v>99</v>
      </c>
      <c r="F1191" s="14" t="str">
        <f t="shared" si="233"/>
        <v>00</v>
      </c>
      <c r="G1191" s="18">
        <v>3393309900</v>
      </c>
      <c r="H1191" s="15" t="s">
        <v>436</v>
      </c>
      <c r="I1191" s="12" t="s">
        <v>13</v>
      </c>
      <c r="K1191" t="str">
        <f t="shared" si="222"/>
        <v>3393309900</v>
      </c>
      <c r="L1191" t="str">
        <f t="shared" si="223"/>
        <v>'3393309900'</v>
      </c>
      <c r="M1191" t="str">
        <f t="shared" si="224"/>
        <v>'OUTROS MATERIAIS DE CONSUMO '</v>
      </c>
      <c r="N1191" t="str">
        <f t="shared" si="225"/>
        <v>'S'</v>
      </c>
      <c r="O1191">
        <f t="shared" si="226"/>
        <v>8</v>
      </c>
      <c r="P1191" t="str">
        <f t="shared" si="227"/>
        <v>Insert into CONTA_RECEITA_DESPESA  (VERSION,ATIVO,DATE_CREATED,LAST_UPDATED,TIPO,CODIGO,DESCRICAO,ANALITICO,TAMANHO) values (0,'S',sysdate,sysdate,'D','3393309900','OUTROS MATERIAIS DE CONSUMO ','S',8);</v>
      </c>
    </row>
    <row r="1192" spans="1:16" ht="17" thickBot="1" x14ac:dyDescent="0.25">
      <c r="A1192" s="11" t="str">
        <f t="shared" si="228"/>
        <v>3</v>
      </c>
      <c r="B1192" s="12" t="str">
        <f t="shared" si="229"/>
        <v>3</v>
      </c>
      <c r="C1192" s="13" t="str">
        <f t="shared" si="230"/>
        <v>93</v>
      </c>
      <c r="D1192" s="13" t="str">
        <f t="shared" si="231"/>
        <v>32</v>
      </c>
      <c r="E1192" s="13" t="str">
        <f t="shared" si="232"/>
        <v>00</v>
      </c>
      <c r="F1192" s="14" t="str">
        <f t="shared" si="233"/>
        <v>00</v>
      </c>
      <c r="G1192" s="18">
        <v>3393320000</v>
      </c>
      <c r="H1192" s="15" t="s">
        <v>329</v>
      </c>
      <c r="I1192" s="12" t="s">
        <v>10</v>
      </c>
      <c r="K1192" t="str">
        <f t="shared" si="222"/>
        <v>3393320000</v>
      </c>
      <c r="L1192" t="str">
        <f t="shared" si="223"/>
        <v>'3393320000'</v>
      </c>
      <c r="M1192" t="str">
        <f t="shared" si="224"/>
        <v>'MATERIAL, BEM OU SERVIÇO PARA DISTRIBUIÇÃO GRATUITA '</v>
      </c>
      <c r="N1192" t="str">
        <f t="shared" si="225"/>
        <v>'N'</v>
      </c>
      <c r="O1192">
        <f t="shared" si="226"/>
        <v>6</v>
      </c>
      <c r="P1192" t="str">
        <f t="shared" si="227"/>
        <v>Insert into CONTA_RECEITA_DESPESA  (VERSION,ATIVO,DATE_CREATED,LAST_UPDATED,TIPO,CODIGO,DESCRICAO,ANALITICO,TAMANHO) values (0,'S',sysdate,sysdate,'D','3393320000','MATERIAL, BEM OU SERVIÇO PARA DISTRIBUIÇÃO GRATUITA ','N',6);</v>
      </c>
    </row>
    <row r="1193" spans="1:16" ht="17" thickBot="1" x14ac:dyDescent="0.25">
      <c r="A1193" s="11" t="str">
        <f t="shared" si="228"/>
        <v>3</v>
      </c>
      <c r="B1193" s="12" t="str">
        <f t="shared" si="229"/>
        <v>3</v>
      </c>
      <c r="C1193" s="13" t="str">
        <f t="shared" si="230"/>
        <v>93</v>
      </c>
      <c r="D1193" s="13" t="str">
        <f t="shared" si="231"/>
        <v>32</v>
      </c>
      <c r="E1193" s="13" t="str">
        <f t="shared" si="232"/>
        <v>01</v>
      </c>
      <c r="F1193" s="14" t="str">
        <f t="shared" si="233"/>
        <v>00</v>
      </c>
      <c r="G1193" s="18">
        <v>3393320100</v>
      </c>
      <c r="H1193" s="15" t="s">
        <v>669</v>
      </c>
      <c r="I1193" s="12" t="s">
        <v>13</v>
      </c>
      <c r="K1193" t="str">
        <f t="shared" si="222"/>
        <v>3393320100</v>
      </c>
      <c r="L1193" t="str">
        <f t="shared" si="223"/>
        <v>'3393320100'</v>
      </c>
      <c r="M1193" t="str">
        <f t="shared" si="224"/>
        <v>'MEDICAMENTOS'</v>
      </c>
      <c r="N1193" t="str">
        <f t="shared" si="225"/>
        <v>'S'</v>
      </c>
      <c r="O1193">
        <f t="shared" si="226"/>
        <v>8</v>
      </c>
      <c r="P1193" t="str">
        <f t="shared" si="227"/>
        <v>Insert into CONTA_RECEITA_DESPESA  (VERSION,ATIVO,DATE_CREATED,LAST_UPDATED,TIPO,CODIGO,DESCRICAO,ANALITICO,TAMANHO) values (0,'S',sysdate,sysdate,'D','3393320100','MEDICAMENTOS','S',8);</v>
      </c>
    </row>
    <row r="1194" spans="1:16" ht="17" thickBot="1" x14ac:dyDescent="0.25">
      <c r="A1194" s="11" t="str">
        <f t="shared" si="228"/>
        <v>3</v>
      </c>
      <c r="B1194" s="12" t="str">
        <f t="shared" si="229"/>
        <v>3</v>
      </c>
      <c r="C1194" s="13" t="str">
        <f t="shared" si="230"/>
        <v>93</v>
      </c>
      <c r="D1194" s="13" t="str">
        <f t="shared" si="231"/>
        <v>32</v>
      </c>
      <c r="E1194" s="13" t="str">
        <f t="shared" si="232"/>
        <v>02</v>
      </c>
      <c r="F1194" s="14" t="str">
        <f t="shared" si="233"/>
        <v>00</v>
      </c>
      <c r="G1194" s="18">
        <v>3393320200</v>
      </c>
      <c r="H1194" s="15" t="s">
        <v>438</v>
      </c>
      <c r="I1194" s="12" t="s">
        <v>13</v>
      </c>
      <c r="K1194" t="str">
        <f t="shared" si="222"/>
        <v>3393320200</v>
      </c>
      <c r="L1194" t="str">
        <f t="shared" si="223"/>
        <v>'3393320200'</v>
      </c>
      <c r="M1194" t="str">
        <f t="shared" si="224"/>
        <v>'MEDICAMENTOS PARA USO DOMICILIAR'</v>
      </c>
      <c r="N1194" t="str">
        <f t="shared" si="225"/>
        <v>'S'</v>
      </c>
      <c r="O1194">
        <f t="shared" si="226"/>
        <v>8</v>
      </c>
      <c r="P1194" t="str">
        <f t="shared" si="227"/>
        <v>Insert into CONTA_RECEITA_DESPESA  (VERSION,ATIVO,DATE_CREATED,LAST_UPDATED,TIPO,CODIGO,DESCRICAO,ANALITICO,TAMANHO) values (0,'S',sysdate,sysdate,'D','3393320200','MEDICAMENTOS PARA USO DOMICILIAR','S',8);</v>
      </c>
    </row>
    <row r="1195" spans="1:16" ht="17" thickBot="1" x14ac:dyDescent="0.25">
      <c r="A1195" s="11" t="str">
        <f t="shared" si="228"/>
        <v>3</v>
      </c>
      <c r="B1195" s="12" t="str">
        <f t="shared" si="229"/>
        <v>3</v>
      </c>
      <c r="C1195" s="13" t="str">
        <f t="shared" si="230"/>
        <v>93</v>
      </c>
      <c r="D1195" s="13" t="str">
        <f t="shared" si="231"/>
        <v>32</v>
      </c>
      <c r="E1195" s="13" t="str">
        <f t="shared" si="232"/>
        <v>99</v>
      </c>
      <c r="F1195" s="14" t="str">
        <f t="shared" si="233"/>
        <v>00</v>
      </c>
      <c r="G1195" s="18">
        <v>3393329900</v>
      </c>
      <c r="H1195" s="15" t="s">
        <v>671</v>
      </c>
      <c r="I1195" s="12" t="s">
        <v>13</v>
      </c>
      <c r="K1195" t="str">
        <f t="shared" si="222"/>
        <v>3393329900</v>
      </c>
      <c r="L1195" t="str">
        <f t="shared" si="223"/>
        <v>'3393329900'</v>
      </c>
      <c r="M1195" t="str">
        <f t="shared" si="224"/>
        <v>'OUTROS MATERIAIS, BENS OU SERVIÇOS PARA DISTRIBUIÇÃO GRATUITA'</v>
      </c>
      <c r="N1195" t="str">
        <f t="shared" si="225"/>
        <v>'S'</v>
      </c>
      <c r="O1195">
        <f t="shared" si="226"/>
        <v>8</v>
      </c>
      <c r="P1195" t="str">
        <f t="shared" si="227"/>
        <v>Insert into CONTA_RECEITA_DESPESA  (VERSION,ATIVO,DATE_CREATED,LAST_UPDATED,TIPO,CODIGO,DESCRICAO,ANALITICO,TAMANHO) values (0,'S',sysdate,sysdate,'D','3393329900','OUTROS MATERIAIS, BENS OU SERVIÇOS PARA DISTRIBUIÇÃO GRATUITA','S',8);</v>
      </c>
    </row>
    <row r="1196" spans="1:16" ht="17" thickBot="1" x14ac:dyDescent="0.25">
      <c r="A1196" s="11" t="str">
        <f t="shared" si="228"/>
        <v>3</v>
      </c>
      <c r="B1196" s="12" t="str">
        <f t="shared" si="229"/>
        <v>3</v>
      </c>
      <c r="C1196" s="13" t="str">
        <f t="shared" si="230"/>
        <v>93</v>
      </c>
      <c r="D1196" s="13" t="str">
        <f t="shared" si="231"/>
        <v>34</v>
      </c>
      <c r="E1196" s="13" t="str">
        <f t="shared" si="232"/>
        <v>00</v>
      </c>
      <c r="F1196" s="14" t="str">
        <f t="shared" si="233"/>
        <v>00</v>
      </c>
      <c r="G1196" s="18">
        <v>3393340000</v>
      </c>
      <c r="H1196" s="15" t="s">
        <v>339</v>
      </c>
      <c r="I1196" s="12" t="s">
        <v>13</v>
      </c>
      <c r="K1196" t="str">
        <f t="shared" si="222"/>
        <v>3393340000</v>
      </c>
      <c r="L1196" t="str">
        <f t="shared" si="223"/>
        <v>'3393340000'</v>
      </c>
      <c r="M1196" t="str">
        <f t="shared" si="224"/>
        <v>'OUTRAS DESPESAS DE PESSOAL DECORRENTES DE CONTRATOS DE TERCEIRIZAÇÃO '</v>
      </c>
      <c r="N1196" t="str">
        <f t="shared" si="225"/>
        <v>'S'</v>
      </c>
      <c r="O1196">
        <f t="shared" si="226"/>
        <v>6</v>
      </c>
      <c r="P1196" t="str">
        <f t="shared" si="227"/>
        <v>Insert into CONTA_RECEITA_DESPESA  (VERSION,ATIVO,DATE_CREATED,LAST_UPDATED,TIPO,CODIGO,DESCRICAO,ANALITICO,TAMANHO) values (0,'S',sysdate,sysdate,'D','3393340000','OUTRAS DESPESAS DE PESSOAL DECORRENTES DE CONTRATOS DE TERCEIRIZAÇÃO ','S',6);</v>
      </c>
    </row>
    <row r="1197" spans="1:16" ht="17" thickBot="1" x14ac:dyDescent="0.25">
      <c r="A1197" s="11" t="str">
        <f t="shared" si="228"/>
        <v>3</v>
      </c>
      <c r="B1197" s="12" t="str">
        <f t="shared" si="229"/>
        <v>3</v>
      </c>
      <c r="C1197" s="13" t="str">
        <f t="shared" si="230"/>
        <v>93</v>
      </c>
      <c r="D1197" s="13" t="str">
        <f t="shared" si="231"/>
        <v>39</v>
      </c>
      <c r="E1197" s="13" t="str">
        <f t="shared" si="232"/>
        <v>00</v>
      </c>
      <c r="F1197" s="14" t="str">
        <f t="shared" si="233"/>
        <v>00</v>
      </c>
      <c r="G1197" s="18">
        <v>3393390000</v>
      </c>
      <c r="H1197" s="15" t="s">
        <v>301</v>
      </c>
      <c r="I1197" s="12" t="s">
        <v>10</v>
      </c>
      <c r="K1197" t="str">
        <f t="shared" si="222"/>
        <v>3393390000</v>
      </c>
      <c r="L1197" t="str">
        <f t="shared" si="223"/>
        <v>'3393390000'</v>
      </c>
      <c r="M1197" t="str">
        <f t="shared" si="224"/>
        <v>'OUTROS SERVIÇOS DE TERCEIROS - PESSOA JURÍDICA '</v>
      </c>
      <c r="N1197" t="str">
        <f t="shared" si="225"/>
        <v>'N'</v>
      </c>
      <c r="O1197">
        <f t="shared" si="226"/>
        <v>6</v>
      </c>
      <c r="P1197" t="str">
        <f t="shared" si="227"/>
        <v>Insert into CONTA_RECEITA_DESPESA  (VERSION,ATIVO,DATE_CREATED,LAST_UPDATED,TIPO,CODIGO,DESCRICAO,ANALITICO,TAMANHO) values (0,'S',sysdate,sysdate,'D','3393390000','OUTROS SERVIÇOS DE TERCEIROS - PESSOA JURÍDICA ','N',6);</v>
      </c>
    </row>
    <row r="1198" spans="1:16" ht="17" thickBot="1" x14ac:dyDescent="0.25">
      <c r="A1198" s="11" t="str">
        <f t="shared" si="228"/>
        <v>3</v>
      </c>
      <c r="B1198" s="12" t="str">
        <f t="shared" si="229"/>
        <v>3</v>
      </c>
      <c r="C1198" s="13" t="str">
        <f t="shared" si="230"/>
        <v>93</v>
      </c>
      <c r="D1198" s="13" t="str">
        <f t="shared" si="231"/>
        <v>39</v>
      </c>
      <c r="E1198" s="13" t="str">
        <f t="shared" si="232"/>
        <v>01</v>
      </c>
      <c r="F1198" s="14" t="str">
        <f t="shared" si="233"/>
        <v>00</v>
      </c>
      <c r="G1198" s="18">
        <v>3393390100</v>
      </c>
      <c r="H1198" s="15" t="s">
        <v>672</v>
      </c>
      <c r="I1198" s="12" t="s">
        <v>13</v>
      </c>
      <c r="K1198" t="str">
        <f t="shared" si="222"/>
        <v>3393390100</v>
      </c>
      <c r="L1198" t="str">
        <f t="shared" si="223"/>
        <v>'3393390100'</v>
      </c>
      <c r="M1198" t="str">
        <f t="shared" si="224"/>
        <v>' ASSINATURAS DE PERIÓDICOS E ANUIDADES '</v>
      </c>
      <c r="N1198" t="str">
        <f t="shared" si="225"/>
        <v>'S'</v>
      </c>
      <c r="O1198">
        <f t="shared" si="226"/>
        <v>8</v>
      </c>
      <c r="P1198" t="str">
        <f t="shared" si="227"/>
        <v>Insert into CONTA_RECEITA_DESPESA  (VERSION,ATIVO,DATE_CREATED,LAST_UPDATED,TIPO,CODIGO,DESCRICAO,ANALITICO,TAMANHO) values (0,'S',sysdate,sysdate,'D','3393390100',' ASSINATURAS DE PERIÓDICOS E ANUIDADES ','S',8);</v>
      </c>
    </row>
    <row r="1199" spans="1:16" ht="17" thickBot="1" x14ac:dyDescent="0.25">
      <c r="A1199" s="11" t="str">
        <f t="shared" si="228"/>
        <v>3</v>
      </c>
      <c r="B1199" s="12" t="str">
        <f t="shared" si="229"/>
        <v>3</v>
      </c>
      <c r="C1199" s="13" t="str">
        <f t="shared" si="230"/>
        <v>93</v>
      </c>
      <c r="D1199" s="13" t="str">
        <f t="shared" si="231"/>
        <v>39</v>
      </c>
      <c r="E1199" s="13" t="str">
        <f t="shared" si="232"/>
        <v>02</v>
      </c>
      <c r="F1199" s="14" t="str">
        <f t="shared" si="233"/>
        <v>00</v>
      </c>
      <c r="G1199" s="18">
        <v>3393390200</v>
      </c>
      <c r="H1199" s="15" t="s">
        <v>673</v>
      </c>
      <c r="I1199" s="12" t="s">
        <v>13</v>
      </c>
      <c r="K1199" t="str">
        <f t="shared" si="222"/>
        <v>3393390200</v>
      </c>
      <c r="L1199" t="str">
        <f t="shared" si="223"/>
        <v>'3393390200'</v>
      </c>
      <c r="M1199" t="str">
        <f t="shared" si="224"/>
        <v>' CONDOMÍNIOS '</v>
      </c>
      <c r="N1199" t="str">
        <f t="shared" si="225"/>
        <v>'S'</v>
      </c>
      <c r="O1199">
        <f t="shared" si="226"/>
        <v>8</v>
      </c>
      <c r="P1199" t="str">
        <f t="shared" si="227"/>
        <v>Insert into CONTA_RECEITA_DESPESA  (VERSION,ATIVO,DATE_CREATED,LAST_UPDATED,TIPO,CODIGO,DESCRICAO,ANALITICO,TAMANHO) values (0,'S',sysdate,sysdate,'D','3393390200',' CONDOMÍNIOS ','S',8);</v>
      </c>
    </row>
    <row r="1200" spans="1:16" ht="17" thickBot="1" x14ac:dyDescent="0.25">
      <c r="A1200" s="11" t="str">
        <f t="shared" si="228"/>
        <v>3</v>
      </c>
      <c r="B1200" s="12" t="str">
        <f t="shared" si="229"/>
        <v>3</v>
      </c>
      <c r="C1200" s="13" t="str">
        <f t="shared" si="230"/>
        <v>93</v>
      </c>
      <c r="D1200" s="13" t="str">
        <f t="shared" si="231"/>
        <v>39</v>
      </c>
      <c r="E1200" s="13" t="str">
        <f t="shared" si="232"/>
        <v>03</v>
      </c>
      <c r="F1200" s="14" t="str">
        <f t="shared" si="233"/>
        <v>00</v>
      </c>
      <c r="G1200" s="18">
        <v>3393390300</v>
      </c>
      <c r="H1200" s="15" t="s">
        <v>508</v>
      </c>
      <c r="I1200" s="12" t="s">
        <v>13</v>
      </c>
      <c r="K1200" t="str">
        <f t="shared" si="222"/>
        <v>3393390300</v>
      </c>
      <c r="L1200" t="str">
        <f t="shared" si="223"/>
        <v>'3393390300'</v>
      </c>
      <c r="M1200" t="str">
        <f t="shared" si="224"/>
        <v>'COMISSÕES E CORRETAGENS '</v>
      </c>
      <c r="N1200" t="str">
        <f t="shared" si="225"/>
        <v>'S'</v>
      </c>
      <c r="O1200">
        <f t="shared" si="226"/>
        <v>8</v>
      </c>
      <c r="P1200" t="str">
        <f t="shared" si="227"/>
        <v>Insert into CONTA_RECEITA_DESPESA  (VERSION,ATIVO,DATE_CREATED,LAST_UPDATED,TIPO,CODIGO,DESCRICAO,ANALITICO,TAMANHO) values (0,'S',sysdate,sysdate,'D','3393390300','COMISSÕES E CORRETAGENS ','S',8);</v>
      </c>
    </row>
    <row r="1201" spans="1:16" ht="17" thickBot="1" x14ac:dyDescent="0.25">
      <c r="A1201" s="11" t="str">
        <f t="shared" si="228"/>
        <v>3</v>
      </c>
      <c r="B1201" s="12" t="str">
        <f t="shared" si="229"/>
        <v>3</v>
      </c>
      <c r="C1201" s="13" t="str">
        <f t="shared" si="230"/>
        <v>93</v>
      </c>
      <c r="D1201" s="13" t="str">
        <f t="shared" si="231"/>
        <v>39</v>
      </c>
      <c r="E1201" s="13" t="str">
        <f t="shared" si="232"/>
        <v>04</v>
      </c>
      <c r="F1201" s="14" t="str">
        <f t="shared" si="233"/>
        <v>00</v>
      </c>
      <c r="G1201" s="18">
        <v>3393390400</v>
      </c>
      <c r="H1201" s="15" t="s">
        <v>509</v>
      </c>
      <c r="I1201" s="12" t="s">
        <v>13</v>
      </c>
      <c r="K1201" t="str">
        <f t="shared" si="222"/>
        <v>3393390400</v>
      </c>
      <c r="L1201" t="str">
        <f t="shared" si="223"/>
        <v>'3393390400'</v>
      </c>
      <c r="M1201" t="str">
        <f t="shared" si="224"/>
        <v>'DIREITOS AUTORAIS '</v>
      </c>
      <c r="N1201" t="str">
        <f t="shared" si="225"/>
        <v>'S'</v>
      </c>
      <c r="O1201">
        <f t="shared" si="226"/>
        <v>8</v>
      </c>
      <c r="P1201" t="str">
        <f t="shared" si="227"/>
        <v>Insert into CONTA_RECEITA_DESPESA  (VERSION,ATIVO,DATE_CREATED,LAST_UPDATED,TIPO,CODIGO,DESCRICAO,ANALITICO,TAMANHO) values (0,'S',sysdate,sysdate,'D','3393390400','DIREITOS AUTORAIS ','S',8);</v>
      </c>
    </row>
    <row r="1202" spans="1:16" ht="17" thickBot="1" x14ac:dyDescent="0.25">
      <c r="A1202" s="11" t="str">
        <f t="shared" si="228"/>
        <v>3</v>
      </c>
      <c r="B1202" s="12" t="str">
        <f t="shared" si="229"/>
        <v>3</v>
      </c>
      <c r="C1202" s="13" t="str">
        <f t="shared" si="230"/>
        <v>93</v>
      </c>
      <c r="D1202" s="13" t="str">
        <f t="shared" si="231"/>
        <v>39</v>
      </c>
      <c r="E1202" s="13" t="str">
        <f t="shared" si="232"/>
        <v>05</v>
      </c>
      <c r="F1202" s="14" t="str">
        <f t="shared" si="233"/>
        <v>00</v>
      </c>
      <c r="G1202" s="18">
        <v>3393390500</v>
      </c>
      <c r="H1202" s="15" t="s">
        <v>674</v>
      </c>
      <c r="I1202" s="12" t="s">
        <v>13</v>
      </c>
      <c r="K1202" t="str">
        <f t="shared" si="222"/>
        <v>3393390500</v>
      </c>
      <c r="L1202" t="str">
        <f t="shared" si="223"/>
        <v>'3393390500'</v>
      </c>
      <c r="M1202" t="str">
        <f t="shared" si="224"/>
        <v>' SERVIÇOS TÉCNICOS PROFISSIONAIS '</v>
      </c>
      <c r="N1202" t="str">
        <f t="shared" si="225"/>
        <v>'S'</v>
      </c>
      <c r="O1202">
        <f t="shared" si="226"/>
        <v>8</v>
      </c>
      <c r="P1202" t="str">
        <f t="shared" si="227"/>
        <v>Insert into CONTA_RECEITA_DESPESA  (VERSION,ATIVO,DATE_CREATED,LAST_UPDATED,TIPO,CODIGO,DESCRICAO,ANALITICO,TAMANHO) values (0,'S',sysdate,sysdate,'D','3393390500',' SERVIÇOS TÉCNICOS PROFISSIONAIS ','S',8);</v>
      </c>
    </row>
    <row r="1203" spans="1:16" ht="17" thickBot="1" x14ac:dyDescent="0.25">
      <c r="A1203" s="11" t="str">
        <f t="shared" si="228"/>
        <v>3</v>
      </c>
      <c r="B1203" s="12" t="str">
        <f t="shared" si="229"/>
        <v>3</v>
      </c>
      <c r="C1203" s="13" t="str">
        <f t="shared" si="230"/>
        <v>93</v>
      </c>
      <c r="D1203" s="13" t="str">
        <f t="shared" si="231"/>
        <v>39</v>
      </c>
      <c r="E1203" s="13" t="str">
        <f t="shared" si="232"/>
        <v>06</v>
      </c>
      <c r="F1203" s="14" t="str">
        <f t="shared" si="233"/>
        <v>00</v>
      </c>
      <c r="G1203" s="18">
        <v>3393390600</v>
      </c>
      <c r="H1203" s="15" t="s">
        <v>470</v>
      </c>
      <c r="I1203" s="12" t="s">
        <v>13</v>
      </c>
      <c r="K1203" t="str">
        <f t="shared" si="222"/>
        <v>3393390600</v>
      </c>
      <c r="L1203" t="str">
        <f t="shared" si="223"/>
        <v>'3393390600'</v>
      </c>
      <c r="M1203" t="str">
        <f t="shared" si="224"/>
        <v>'CAPATAZIA, ESTIVA E PESAGEM '</v>
      </c>
      <c r="N1203" t="str">
        <f t="shared" si="225"/>
        <v>'S'</v>
      </c>
      <c r="O1203">
        <f t="shared" si="226"/>
        <v>8</v>
      </c>
      <c r="P1203" t="str">
        <f t="shared" si="227"/>
        <v>Insert into CONTA_RECEITA_DESPESA  (VERSION,ATIVO,DATE_CREATED,LAST_UPDATED,TIPO,CODIGO,DESCRICAO,ANALITICO,TAMANHO) values (0,'S',sysdate,sysdate,'D','3393390600','CAPATAZIA, ESTIVA E PESAGEM ','S',8);</v>
      </c>
    </row>
    <row r="1204" spans="1:16" ht="17" thickBot="1" x14ac:dyDescent="0.25">
      <c r="A1204" s="11" t="str">
        <f t="shared" si="228"/>
        <v>3</v>
      </c>
      <c r="B1204" s="12" t="str">
        <f t="shared" si="229"/>
        <v>3</v>
      </c>
      <c r="C1204" s="13" t="str">
        <f t="shared" si="230"/>
        <v>93</v>
      </c>
      <c r="D1204" s="13" t="str">
        <f t="shared" si="231"/>
        <v>39</v>
      </c>
      <c r="E1204" s="13" t="str">
        <f t="shared" si="232"/>
        <v>07</v>
      </c>
      <c r="F1204" s="14" t="str">
        <f t="shared" si="233"/>
        <v>00</v>
      </c>
      <c r="G1204" s="18">
        <v>3393390700</v>
      </c>
      <c r="H1204" s="15" t="s">
        <v>511</v>
      </c>
      <c r="I1204" s="12" t="s">
        <v>13</v>
      </c>
      <c r="K1204" t="str">
        <f t="shared" si="222"/>
        <v>3393390700</v>
      </c>
      <c r="L1204" t="str">
        <f t="shared" si="223"/>
        <v>'3393390700'</v>
      </c>
      <c r="M1204" t="str">
        <f t="shared" si="224"/>
        <v>'DESCONTOS FINANCEIROS CONCEDIDOS '</v>
      </c>
      <c r="N1204" t="str">
        <f t="shared" si="225"/>
        <v>'S'</v>
      </c>
      <c r="O1204">
        <f t="shared" si="226"/>
        <v>8</v>
      </c>
      <c r="P1204" t="str">
        <f t="shared" si="227"/>
        <v>Insert into CONTA_RECEITA_DESPESA  (VERSION,ATIVO,DATE_CREATED,LAST_UPDATED,TIPO,CODIGO,DESCRICAO,ANALITICO,TAMANHO) values (0,'S',sysdate,sysdate,'D','3393390700','DESCONTOS FINANCEIROS CONCEDIDOS ','S',8);</v>
      </c>
    </row>
    <row r="1205" spans="1:16" ht="17" thickBot="1" x14ac:dyDescent="0.25">
      <c r="A1205" s="11" t="str">
        <f t="shared" si="228"/>
        <v>3</v>
      </c>
      <c r="B1205" s="12" t="str">
        <f t="shared" si="229"/>
        <v>3</v>
      </c>
      <c r="C1205" s="13" t="str">
        <f t="shared" si="230"/>
        <v>93</v>
      </c>
      <c r="D1205" s="13" t="str">
        <f t="shared" si="231"/>
        <v>39</v>
      </c>
      <c r="E1205" s="13" t="str">
        <f t="shared" si="232"/>
        <v>09</v>
      </c>
      <c r="F1205" s="14" t="str">
        <f t="shared" si="233"/>
        <v>00</v>
      </c>
      <c r="G1205" s="18">
        <v>3393390900</v>
      </c>
      <c r="H1205" s="15" t="s">
        <v>472</v>
      </c>
      <c r="I1205" s="12" t="s">
        <v>13</v>
      </c>
      <c r="K1205" t="str">
        <f t="shared" si="222"/>
        <v>3393390900</v>
      </c>
      <c r="L1205" t="str">
        <f t="shared" si="223"/>
        <v>'3393390900'</v>
      </c>
      <c r="M1205" t="str">
        <f t="shared" si="224"/>
        <v>'ARMAZENAGEM '</v>
      </c>
      <c r="N1205" t="str">
        <f t="shared" si="225"/>
        <v>'S'</v>
      </c>
      <c r="O1205">
        <f t="shared" si="226"/>
        <v>8</v>
      </c>
      <c r="P1205" t="str">
        <f t="shared" si="227"/>
        <v>Insert into CONTA_RECEITA_DESPESA  (VERSION,ATIVO,DATE_CREATED,LAST_UPDATED,TIPO,CODIGO,DESCRICAO,ANALITICO,TAMANHO) values (0,'S',sysdate,sysdate,'D','3393390900','ARMAZENAGEM ','S',8);</v>
      </c>
    </row>
    <row r="1206" spans="1:16" ht="17" thickBot="1" x14ac:dyDescent="0.25">
      <c r="A1206" s="11" t="str">
        <f t="shared" si="228"/>
        <v>3</v>
      </c>
      <c r="B1206" s="12" t="str">
        <f t="shared" si="229"/>
        <v>3</v>
      </c>
      <c r="C1206" s="13" t="str">
        <f t="shared" si="230"/>
        <v>93</v>
      </c>
      <c r="D1206" s="13" t="str">
        <f t="shared" si="231"/>
        <v>39</v>
      </c>
      <c r="E1206" s="13" t="str">
        <f t="shared" si="232"/>
        <v>10</v>
      </c>
      <c r="F1206" s="14" t="str">
        <f t="shared" si="233"/>
        <v>00</v>
      </c>
      <c r="G1206" s="18">
        <v>3393391000</v>
      </c>
      <c r="H1206" s="15" t="s">
        <v>473</v>
      </c>
      <c r="I1206" s="12" t="s">
        <v>13</v>
      </c>
      <c r="K1206" t="str">
        <f t="shared" si="222"/>
        <v>3393391000</v>
      </c>
      <c r="L1206" t="str">
        <f t="shared" si="223"/>
        <v>'3393391000'</v>
      </c>
      <c r="M1206" t="str">
        <f t="shared" si="224"/>
        <v>'LOCAÇÃO DE IMÓVEIS '</v>
      </c>
      <c r="N1206" t="str">
        <f t="shared" si="225"/>
        <v>'S'</v>
      </c>
      <c r="O1206">
        <f t="shared" si="226"/>
        <v>8</v>
      </c>
      <c r="P1206" t="str">
        <f t="shared" si="227"/>
        <v>Insert into CONTA_RECEITA_DESPESA  (VERSION,ATIVO,DATE_CREATED,LAST_UPDATED,TIPO,CODIGO,DESCRICAO,ANALITICO,TAMANHO) values (0,'S',sysdate,sysdate,'D','3393391000','LOCAÇÃO DE IMÓVEIS ','S',8);</v>
      </c>
    </row>
    <row r="1207" spans="1:16" ht="17" thickBot="1" x14ac:dyDescent="0.25">
      <c r="A1207" s="11" t="str">
        <f t="shared" si="228"/>
        <v>3</v>
      </c>
      <c r="B1207" s="12" t="str">
        <f t="shared" si="229"/>
        <v>3</v>
      </c>
      <c r="C1207" s="13" t="str">
        <f t="shared" si="230"/>
        <v>93</v>
      </c>
      <c r="D1207" s="13" t="str">
        <f t="shared" si="231"/>
        <v>39</v>
      </c>
      <c r="E1207" s="13" t="str">
        <f t="shared" si="232"/>
        <v>12</v>
      </c>
      <c r="F1207" s="14" t="str">
        <f t="shared" si="233"/>
        <v>00</v>
      </c>
      <c r="G1207" s="18">
        <v>3393391200</v>
      </c>
      <c r="H1207" s="15" t="s">
        <v>512</v>
      </c>
      <c r="I1207" s="12" t="s">
        <v>13</v>
      </c>
      <c r="K1207" t="str">
        <f t="shared" si="222"/>
        <v>3393391200</v>
      </c>
      <c r="L1207" t="str">
        <f t="shared" si="223"/>
        <v>'3393391200'</v>
      </c>
      <c r="M1207" t="str">
        <f t="shared" si="224"/>
        <v>'LOCAÇÃO DE MÁQUINAS E EQUIPAMENTOS '</v>
      </c>
      <c r="N1207" t="str">
        <f t="shared" si="225"/>
        <v>'S'</v>
      </c>
      <c r="O1207">
        <f t="shared" si="226"/>
        <v>8</v>
      </c>
      <c r="P1207" t="str">
        <f t="shared" si="227"/>
        <v>Insert into CONTA_RECEITA_DESPESA  (VERSION,ATIVO,DATE_CREATED,LAST_UPDATED,TIPO,CODIGO,DESCRICAO,ANALITICO,TAMANHO) values (0,'S',sysdate,sysdate,'D','3393391200','LOCAÇÃO DE MÁQUINAS E EQUIPAMENTOS ','S',8);</v>
      </c>
    </row>
    <row r="1208" spans="1:16" ht="17" thickBot="1" x14ac:dyDescent="0.25">
      <c r="A1208" s="11" t="str">
        <f t="shared" si="228"/>
        <v>3</v>
      </c>
      <c r="B1208" s="12" t="str">
        <f t="shared" si="229"/>
        <v>3</v>
      </c>
      <c r="C1208" s="13" t="str">
        <f t="shared" si="230"/>
        <v>93</v>
      </c>
      <c r="D1208" s="13" t="str">
        <f t="shared" si="231"/>
        <v>39</v>
      </c>
      <c r="E1208" s="13" t="str">
        <f t="shared" si="232"/>
        <v>13</v>
      </c>
      <c r="F1208" s="14" t="str">
        <f t="shared" si="233"/>
        <v>00</v>
      </c>
      <c r="G1208" s="18">
        <v>3393391300</v>
      </c>
      <c r="H1208" s="15" t="s">
        <v>513</v>
      </c>
      <c r="I1208" s="12" t="s">
        <v>13</v>
      </c>
      <c r="K1208" t="str">
        <f t="shared" si="222"/>
        <v>3393391300</v>
      </c>
      <c r="L1208" t="str">
        <f t="shared" si="223"/>
        <v>'3393391300'</v>
      </c>
      <c r="M1208" t="str">
        <f t="shared" si="224"/>
        <v>'LOCAÇÃO DE BENS MÓVEIS TANGÍVEIS OU INTANGÍVEIS, DE OUTRAS NATUREZAS '</v>
      </c>
      <c r="N1208" t="str">
        <f t="shared" si="225"/>
        <v>'S'</v>
      </c>
      <c r="O1208">
        <f t="shared" si="226"/>
        <v>8</v>
      </c>
      <c r="P1208" t="str">
        <f t="shared" si="227"/>
        <v>Insert into CONTA_RECEITA_DESPESA  (VERSION,ATIVO,DATE_CREATED,LAST_UPDATED,TIPO,CODIGO,DESCRICAO,ANALITICO,TAMANHO) values (0,'S',sysdate,sysdate,'D','3393391300','LOCAÇÃO DE BENS MÓVEIS TANGÍVEIS OU INTANGÍVEIS, DE OUTRAS NATUREZAS ','S',8);</v>
      </c>
    </row>
    <row r="1209" spans="1:16" ht="17" thickBot="1" x14ac:dyDescent="0.25">
      <c r="A1209" s="11" t="str">
        <f t="shared" si="228"/>
        <v>3</v>
      </c>
      <c r="B1209" s="12" t="str">
        <f t="shared" si="229"/>
        <v>3</v>
      </c>
      <c r="C1209" s="13" t="str">
        <f t="shared" si="230"/>
        <v>93</v>
      </c>
      <c r="D1209" s="13" t="str">
        <f t="shared" si="231"/>
        <v>39</v>
      </c>
      <c r="E1209" s="13" t="str">
        <f t="shared" si="232"/>
        <v>14</v>
      </c>
      <c r="F1209" s="14" t="str">
        <f t="shared" si="233"/>
        <v>00</v>
      </c>
      <c r="G1209" s="18">
        <v>3393391400</v>
      </c>
      <c r="H1209" s="15" t="s">
        <v>478</v>
      </c>
      <c r="I1209" s="12" t="s">
        <v>13</v>
      </c>
      <c r="K1209" t="str">
        <f t="shared" si="222"/>
        <v>3393391400</v>
      </c>
      <c r="L1209" t="str">
        <f t="shared" si="223"/>
        <v>'3393391400'</v>
      </c>
      <c r="M1209" t="str">
        <f t="shared" si="224"/>
        <v>'MANUTENÇÃO E CONSERVAÇÃO DE BENS IMÓVEIS '</v>
      </c>
      <c r="N1209" t="str">
        <f t="shared" si="225"/>
        <v>'S'</v>
      </c>
      <c r="O1209">
        <f t="shared" si="226"/>
        <v>8</v>
      </c>
      <c r="P1209" t="str">
        <f t="shared" si="227"/>
        <v>Insert into CONTA_RECEITA_DESPESA  (VERSION,ATIVO,DATE_CREATED,LAST_UPDATED,TIPO,CODIGO,DESCRICAO,ANALITICO,TAMANHO) values (0,'S',sysdate,sysdate,'D','3393391400','MANUTENÇÃO E CONSERVAÇÃO DE BENS IMÓVEIS ','S',8);</v>
      </c>
    </row>
    <row r="1210" spans="1:16" ht="17" thickBot="1" x14ac:dyDescent="0.25">
      <c r="A1210" s="11" t="str">
        <f t="shared" si="228"/>
        <v>3</v>
      </c>
      <c r="B1210" s="12" t="str">
        <f t="shared" si="229"/>
        <v>3</v>
      </c>
      <c r="C1210" s="13" t="str">
        <f t="shared" si="230"/>
        <v>93</v>
      </c>
      <c r="D1210" s="13" t="str">
        <f t="shared" si="231"/>
        <v>39</v>
      </c>
      <c r="E1210" s="13" t="str">
        <f t="shared" si="232"/>
        <v>15</v>
      </c>
      <c r="F1210" s="14" t="str">
        <f t="shared" si="233"/>
        <v>00</v>
      </c>
      <c r="G1210" s="18">
        <v>3393391500</v>
      </c>
      <c r="H1210" s="15" t="s">
        <v>675</v>
      </c>
      <c r="I1210" s="12" t="s">
        <v>13</v>
      </c>
      <c r="K1210" t="str">
        <f t="shared" si="222"/>
        <v>3393391500</v>
      </c>
      <c r="L1210" t="str">
        <f t="shared" si="223"/>
        <v>'3393391500'</v>
      </c>
      <c r="M1210" t="str">
        <f t="shared" si="224"/>
        <v>'MANUTENÇÃO E CONSERVAÇÃO DE MÁQUINAS E EQUIPAMENTOS '</v>
      </c>
      <c r="N1210" t="str">
        <f t="shared" si="225"/>
        <v>'S'</v>
      </c>
      <c r="O1210">
        <f t="shared" si="226"/>
        <v>8</v>
      </c>
      <c r="P1210" t="str">
        <f t="shared" si="227"/>
        <v>Insert into CONTA_RECEITA_DESPESA  (VERSION,ATIVO,DATE_CREATED,LAST_UPDATED,TIPO,CODIGO,DESCRICAO,ANALITICO,TAMANHO) values (0,'S',sysdate,sysdate,'D','3393391500','MANUTENÇÃO E CONSERVAÇÃO DE MÁQUINAS E EQUIPAMENTOS ','S',8);</v>
      </c>
    </row>
    <row r="1211" spans="1:16" ht="17" thickBot="1" x14ac:dyDescent="0.25">
      <c r="A1211" s="11" t="str">
        <f t="shared" si="228"/>
        <v>3</v>
      </c>
      <c r="B1211" s="12" t="str">
        <f t="shared" si="229"/>
        <v>3</v>
      </c>
      <c r="C1211" s="13" t="str">
        <f t="shared" si="230"/>
        <v>93</v>
      </c>
      <c r="D1211" s="13" t="str">
        <f t="shared" si="231"/>
        <v>39</v>
      </c>
      <c r="E1211" s="13" t="str">
        <f t="shared" si="232"/>
        <v>16</v>
      </c>
      <c r="F1211" s="14" t="str">
        <f t="shared" si="233"/>
        <v>00</v>
      </c>
      <c r="G1211" s="18">
        <v>3393391600</v>
      </c>
      <c r="H1211" s="15" t="s">
        <v>676</v>
      </c>
      <c r="I1211" s="12" t="s">
        <v>13</v>
      </c>
      <c r="K1211" t="str">
        <f t="shared" si="222"/>
        <v>3393391600</v>
      </c>
      <c r="L1211" t="str">
        <f t="shared" si="223"/>
        <v>'3393391600'</v>
      </c>
      <c r="M1211" t="str">
        <f t="shared" si="224"/>
        <v>' MANUTENÇÃO E CONSERVAÇÃO DE VEÍCULOS '</v>
      </c>
      <c r="N1211" t="str">
        <f t="shared" si="225"/>
        <v>'S'</v>
      </c>
      <c r="O1211">
        <f t="shared" si="226"/>
        <v>8</v>
      </c>
      <c r="P1211" t="str">
        <f t="shared" si="227"/>
        <v>Insert into CONTA_RECEITA_DESPESA  (VERSION,ATIVO,DATE_CREATED,LAST_UPDATED,TIPO,CODIGO,DESCRICAO,ANALITICO,TAMANHO) values (0,'S',sysdate,sysdate,'D','3393391600',' MANUTENÇÃO E CONSERVAÇÃO DE VEÍCULOS ','S',8);</v>
      </c>
    </row>
    <row r="1212" spans="1:16" ht="17" thickBot="1" x14ac:dyDescent="0.25">
      <c r="A1212" s="11" t="str">
        <f t="shared" si="228"/>
        <v>3</v>
      </c>
      <c r="B1212" s="12" t="str">
        <f t="shared" si="229"/>
        <v>3</v>
      </c>
      <c r="C1212" s="13" t="str">
        <f t="shared" si="230"/>
        <v>93</v>
      </c>
      <c r="D1212" s="13" t="str">
        <f t="shared" si="231"/>
        <v>39</v>
      </c>
      <c r="E1212" s="13" t="str">
        <f t="shared" si="232"/>
        <v>17</v>
      </c>
      <c r="F1212" s="14" t="str">
        <f t="shared" si="233"/>
        <v>00</v>
      </c>
      <c r="G1212" s="18">
        <v>3393391700</v>
      </c>
      <c r="H1212" s="15" t="s">
        <v>477</v>
      </c>
      <c r="I1212" s="12" t="s">
        <v>13</v>
      </c>
      <c r="K1212" t="str">
        <f t="shared" si="222"/>
        <v>3393391700</v>
      </c>
      <c r="L1212" t="str">
        <f t="shared" si="223"/>
        <v>'3393391700'</v>
      </c>
      <c r="M1212" t="str">
        <f t="shared" si="224"/>
        <v>'MANUTENÇÃO E CONSERVAÇÃO DE BENS MÓVEIS DE OUTRAS NATUREZAS '</v>
      </c>
      <c r="N1212" t="str">
        <f t="shared" si="225"/>
        <v>'S'</v>
      </c>
      <c r="O1212">
        <f t="shared" si="226"/>
        <v>8</v>
      </c>
      <c r="P1212" t="str">
        <f t="shared" si="227"/>
        <v>Insert into CONTA_RECEITA_DESPESA  (VERSION,ATIVO,DATE_CREATED,LAST_UPDATED,TIPO,CODIGO,DESCRICAO,ANALITICO,TAMANHO) values (0,'S',sysdate,sysdate,'D','3393391700','MANUTENÇÃO E CONSERVAÇÃO DE BENS MÓVEIS DE OUTRAS NATUREZAS ','S',8);</v>
      </c>
    </row>
    <row r="1213" spans="1:16" ht="17" thickBot="1" x14ac:dyDescent="0.25">
      <c r="A1213" s="11" t="str">
        <f t="shared" si="228"/>
        <v>3</v>
      </c>
      <c r="B1213" s="12" t="str">
        <f t="shared" si="229"/>
        <v>3</v>
      </c>
      <c r="C1213" s="13" t="str">
        <f t="shared" si="230"/>
        <v>93</v>
      </c>
      <c r="D1213" s="13" t="str">
        <f t="shared" si="231"/>
        <v>39</v>
      </c>
      <c r="E1213" s="13" t="str">
        <f t="shared" si="232"/>
        <v>18</v>
      </c>
      <c r="F1213" s="14" t="str">
        <f t="shared" si="233"/>
        <v>00</v>
      </c>
      <c r="G1213" s="18">
        <v>3393391800</v>
      </c>
      <c r="H1213" s="15" t="s">
        <v>516</v>
      </c>
      <c r="I1213" s="12" t="s">
        <v>13</v>
      </c>
      <c r="K1213" t="str">
        <f t="shared" si="222"/>
        <v>3393391800</v>
      </c>
      <c r="L1213" t="str">
        <f t="shared" si="223"/>
        <v>'3393391800'</v>
      </c>
      <c r="M1213" t="str">
        <f t="shared" si="224"/>
        <v>'MANUTENÇÃO E CONSERVAÇÃO DE ESTRADAS OU OUTRAS VIAS '</v>
      </c>
      <c r="N1213" t="str">
        <f t="shared" si="225"/>
        <v>'S'</v>
      </c>
      <c r="O1213">
        <f t="shared" si="226"/>
        <v>8</v>
      </c>
      <c r="P1213" t="str">
        <f t="shared" si="227"/>
        <v>Insert into CONTA_RECEITA_DESPESA  (VERSION,ATIVO,DATE_CREATED,LAST_UPDATED,TIPO,CODIGO,DESCRICAO,ANALITICO,TAMANHO) values (0,'S',sysdate,sysdate,'D','3393391800','MANUTENÇÃO E CONSERVAÇÃO DE ESTRADAS OU OUTRAS VIAS ','S',8);</v>
      </c>
    </row>
    <row r="1214" spans="1:16" ht="17" thickBot="1" x14ac:dyDescent="0.25">
      <c r="A1214" s="11" t="str">
        <f t="shared" si="228"/>
        <v>3</v>
      </c>
      <c r="B1214" s="12" t="str">
        <f t="shared" si="229"/>
        <v>3</v>
      </c>
      <c r="C1214" s="13" t="str">
        <f t="shared" si="230"/>
        <v>93</v>
      </c>
      <c r="D1214" s="13" t="str">
        <f t="shared" si="231"/>
        <v>39</v>
      </c>
      <c r="E1214" s="13" t="str">
        <f t="shared" si="232"/>
        <v>19</v>
      </c>
      <c r="F1214" s="14" t="str">
        <f t="shared" si="233"/>
        <v>00</v>
      </c>
      <c r="G1214" s="18">
        <v>3393391900</v>
      </c>
      <c r="H1214" s="15" t="s">
        <v>517</v>
      </c>
      <c r="I1214" s="12" t="s">
        <v>13</v>
      </c>
      <c r="K1214" t="str">
        <f t="shared" si="222"/>
        <v>3393391900</v>
      </c>
      <c r="L1214" t="str">
        <f t="shared" si="223"/>
        <v>'3393391900'</v>
      </c>
      <c r="M1214" t="str">
        <f t="shared" si="224"/>
        <v>'EXPOSIÇÕES, CONGRESSOS E CONFERÊNCIAS '</v>
      </c>
      <c r="N1214" t="str">
        <f t="shared" si="225"/>
        <v>'S'</v>
      </c>
      <c r="O1214">
        <f t="shared" si="226"/>
        <v>8</v>
      </c>
      <c r="P1214" t="str">
        <f t="shared" si="227"/>
        <v>Insert into CONTA_RECEITA_DESPESA  (VERSION,ATIVO,DATE_CREATED,LAST_UPDATED,TIPO,CODIGO,DESCRICAO,ANALITICO,TAMANHO) values (0,'S',sysdate,sysdate,'D','3393391900','EXPOSIÇÕES, CONGRESSOS E CONFERÊNCIAS ','S',8);</v>
      </c>
    </row>
    <row r="1215" spans="1:16" ht="17" thickBot="1" x14ac:dyDescent="0.25">
      <c r="A1215" s="11" t="str">
        <f t="shared" si="228"/>
        <v>3</v>
      </c>
      <c r="B1215" s="12" t="str">
        <f t="shared" si="229"/>
        <v>3</v>
      </c>
      <c r="C1215" s="13" t="str">
        <f t="shared" si="230"/>
        <v>93</v>
      </c>
      <c r="D1215" s="13" t="str">
        <f t="shared" si="231"/>
        <v>39</v>
      </c>
      <c r="E1215" s="13" t="str">
        <f t="shared" si="232"/>
        <v>20</v>
      </c>
      <c r="F1215" s="14" t="str">
        <f t="shared" si="233"/>
        <v>00</v>
      </c>
      <c r="G1215" s="18">
        <v>3393392000</v>
      </c>
      <c r="H1215" s="15" t="s">
        <v>518</v>
      </c>
      <c r="I1215" s="12" t="s">
        <v>13</v>
      </c>
      <c r="K1215" t="str">
        <f t="shared" si="222"/>
        <v>3393392000</v>
      </c>
      <c r="L1215" t="str">
        <f t="shared" si="223"/>
        <v>'3393392000'</v>
      </c>
      <c r="M1215" t="str">
        <f t="shared" si="224"/>
        <v>'FESTIVIDADES E HOMENAGENS '</v>
      </c>
      <c r="N1215" t="str">
        <f t="shared" si="225"/>
        <v>'S'</v>
      </c>
      <c r="O1215">
        <f t="shared" si="226"/>
        <v>8</v>
      </c>
      <c r="P1215" t="str">
        <f t="shared" si="227"/>
        <v>Insert into CONTA_RECEITA_DESPESA  (VERSION,ATIVO,DATE_CREATED,LAST_UPDATED,TIPO,CODIGO,DESCRICAO,ANALITICO,TAMANHO) values (0,'S',sysdate,sysdate,'D','3393392000','FESTIVIDADES E HOMENAGENS ','S',8);</v>
      </c>
    </row>
    <row r="1216" spans="1:16" ht="17" thickBot="1" x14ac:dyDescent="0.25">
      <c r="A1216" s="11" t="str">
        <f t="shared" si="228"/>
        <v>3</v>
      </c>
      <c r="B1216" s="12" t="str">
        <f t="shared" si="229"/>
        <v>3</v>
      </c>
      <c r="C1216" s="13" t="str">
        <f t="shared" si="230"/>
        <v>93</v>
      </c>
      <c r="D1216" s="13" t="str">
        <f t="shared" si="231"/>
        <v>39</v>
      </c>
      <c r="E1216" s="13" t="str">
        <f t="shared" si="232"/>
        <v>21</v>
      </c>
      <c r="F1216" s="14" t="str">
        <f t="shared" si="233"/>
        <v>00</v>
      </c>
      <c r="G1216" s="18">
        <v>3393392100</v>
      </c>
      <c r="H1216" s="15" t="s">
        <v>493</v>
      </c>
      <c r="I1216" s="12" t="s">
        <v>13</v>
      </c>
      <c r="K1216" t="str">
        <f t="shared" si="222"/>
        <v>3393392100</v>
      </c>
      <c r="L1216" t="str">
        <f t="shared" si="223"/>
        <v>'3393392100'</v>
      </c>
      <c r="M1216" t="str">
        <f t="shared" si="224"/>
        <v>'MULTAS DEDUTÍVEIS '</v>
      </c>
      <c r="N1216" t="str">
        <f t="shared" si="225"/>
        <v>'S'</v>
      </c>
      <c r="O1216">
        <f t="shared" si="226"/>
        <v>8</v>
      </c>
      <c r="P1216" t="str">
        <f t="shared" si="227"/>
        <v>Insert into CONTA_RECEITA_DESPESA  (VERSION,ATIVO,DATE_CREATED,LAST_UPDATED,TIPO,CODIGO,DESCRICAO,ANALITICO,TAMANHO) values (0,'S',sysdate,sysdate,'D','3393392100','MULTAS DEDUTÍVEIS ','S',8);</v>
      </c>
    </row>
    <row r="1217" spans="1:16" ht="17" thickBot="1" x14ac:dyDescent="0.25">
      <c r="A1217" s="11" t="str">
        <f t="shared" si="228"/>
        <v>3</v>
      </c>
      <c r="B1217" s="12" t="str">
        <f t="shared" si="229"/>
        <v>3</v>
      </c>
      <c r="C1217" s="13" t="str">
        <f t="shared" si="230"/>
        <v>93</v>
      </c>
      <c r="D1217" s="13" t="str">
        <f t="shared" si="231"/>
        <v>39</v>
      </c>
      <c r="E1217" s="13" t="str">
        <f t="shared" si="232"/>
        <v>22</v>
      </c>
      <c r="F1217" s="14" t="str">
        <f t="shared" si="233"/>
        <v>00</v>
      </c>
      <c r="G1217" s="18">
        <v>3393392200</v>
      </c>
      <c r="H1217" s="15" t="s">
        <v>496</v>
      </c>
      <c r="I1217" s="12" t="s">
        <v>13</v>
      </c>
      <c r="K1217" t="str">
        <f t="shared" si="222"/>
        <v>3393392200</v>
      </c>
      <c r="L1217" t="str">
        <f t="shared" si="223"/>
        <v>'3393392200'</v>
      </c>
      <c r="M1217" t="str">
        <f t="shared" si="224"/>
        <v>'MULTAS INDEDUTÍVEIS '</v>
      </c>
      <c r="N1217" t="str">
        <f t="shared" si="225"/>
        <v>'S'</v>
      </c>
      <c r="O1217">
        <f t="shared" si="226"/>
        <v>8</v>
      </c>
      <c r="P1217" t="str">
        <f t="shared" si="227"/>
        <v>Insert into CONTA_RECEITA_DESPESA  (VERSION,ATIVO,DATE_CREATED,LAST_UPDATED,TIPO,CODIGO,DESCRICAO,ANALITICO,TAMANHO) values (0,'S',sysdate,sysdate,'D','3393392200','MULTAS INDEDUTÍVEIS ','S',8);</v>
      </c>
    </row>
    <row r="1218" spans="1:16" ht="17" thickBot="1" x14ac:dyDescent="0.25">
      <c r="A1218" s="11" t="str">
        <f t="shared" si="228"/>
        <v>3</v>
      </c>
      <c r="B1218" s="12" t="str">
        <f t="shared" si="229"/>
        <v>3</v>
      </c>
      <c r="C1218" s="13" t="str">
        <f t="shared" si="230"/>
        <v>93</v>
      </c>
      <c r="D1218" s="13" t="str">
        <f t="shared" si="231"/>
        <v>39</v>
      </c>
      <c r="E1218" s="13" t="str">
        <f t="shared" si="232"/>
        <v>23</v>
      </c>
      <c r="F1218" s="14" t="str">
        <f t="shared" si="233"/>
        <v>00</v>
      </c>
      <c r="G1218" s="18">
        <v>3393392300</v>
      </c>
      <c r="H1218" s="15" t="s">
        <v>494</v>
      </c>
      <c r="I1218" s="12" t="s">
        <v>13</v>
      </c>
      <c r="K1218" t="str">
        <f t="shared" si="222"/>
        <v>3393392300</v>
      </c>
      <c r="L1218" t="str">
        <f t="shared" si="223"/>
        <v>'3393392300'</v>
      </c>
      <c r="M1218" t="str">
        <f t="shared" si="224"/>
        <v>'JUROS '</v>
      </c>
      <c r="N1218" t="str">
        <f t="shared" si="225"/>
        <v>'S'</v>
      </c>
      <c r="O1218">
        <f t="shared" si="226"/>
        <v>8</v>
      </c>
      <c r="P1218" t="str">
        <f t="shared" si="227"/>
        <v>Insert into CONTA_RECEITA_DESPESA  (VERSION,ATIVO,DATE_CREATED,LAST_UPDATED,TIPO,CODIGO,DESCRICAO,ANALITICO,TAMANHO) values (0,'S',sysdate,sysdate,'D','3393392300','JUROS ','S',8);</v>
      </c>
    </row>
    <row r="1219" spans="1:16" ht="17" thickBot="1" x14ac:dyDescent="0.25">
      <c r="A1219" s="11" t="str">
        <f t="shared" si="228"/>
        <v>3</v>
      </c>
      <c r="B1219" s="12" t="str">
        <f t="shared" si="229"/>
        <v>3</v>
      </c>
      <c r="C1219" s="13" t="str">
        <f t="shared" si="230"/>
        <v>93</v>
      </c>
      <c r="D1219" s="13" t="str">
        <f t="shared" si="231"/>
        <v>39</v>
      </c>
      <c r="E1219" s="13" t="str">
        <f t="shared" si="232"/>
        <v>24</v>
      </c>
      <c r="F1219" s="14" t="str">
        <f t="shared" si="233"/>
        <v>00</v>
      </c>
      <c r="G1219" s="18">
        <v>3393392400</v>
      </c>
      <c r="H1219" s="15" t="s">
        <v>492</v>
      </c>
      <c r="I1219" s="12" t="s">
        <v>13</v>
      </c>
      <c r="K1219" t="str">
        <f t="shared" si="222"/>
        <v>3393392400</v>
      </c>
      <c r="L1219" t="str">
        <f t="shared" si="223"/>
        <v>'3393392400'</v>
      </c>
      <c r="M1219" t="str">
        <f t="shared" si="224"/>
        <v>'ENCARGOS FINANCEIROS DEDUTÍVEIS '</v>
      </c>
      <c r="N1219" t="str">
        <f t="shared" si="225"/>
        <v>'S'</v>
      </c>
      <c r="O1219">
        <f t="shared" si="226"/>
        <v>8</v>
      </c>
      <c r="P1219" t="str">
        <f t="shared" si="227"/>
        <v>Insert into CONTA_RECEITA_DESPESA  (VERSION,ATIVO,DATE_CREATED,LAST_UPDATED,TIPO,CODIGO,DESCRICAO,ANALITICO,TAMANHO) values (0,'S',sysdate,sysdate,'D','3393392400','ENCARGOS FINANCEIROS DEDUTÍVEIS ','S',8);</v>
      </c>
    </row>
    <row r="1220" spans="1:16" ht="17" thickBot="1" x14ac:dyDescent="0.25">
      <c r="A1220" s="11" t="str">
        <f t="shared" si="228"/>
        <v>3</v>
      </c>
      <c r="B1220" s="12" t="str">
        <f t="shared" si="229"/>
        <v>3</v>
      </c>
      <c r="C1220" s="13" t="str">
        <f t="shared" si="230"/>
        <v>93</v>
      </c>
      <c r="D1220" s="13" t="str">
        <f t="shared" si="231"/>
        <v>39</v>
      </c>
      <c r="E1220" s="13" t="str">
        <f t="shared" si="232"/>
        <v>25</v>
      </c>
      <c r="F1220" s="14" t="str">
        <f t="shared" si="233"/>
        <v>00</v>
      </c>
      <c r="G1220" s="18">
        <v>3393392500</v>
      </c>
      <c r="H1220" s="15" t="s">
        <v>495</v>
      </c>
      <c r="I1220" s="12" t="s">
        <v>13</v>
      </c>
      <c r="K1220" t="str">
        <f t="shared" si="222"/>
        <v>3393392500</v>
      </c>
      <c r="L1220" t="str">
        <f t="shared" si="223"/>
        <v>'3393392500'</v>
      </c>
      <c r="M1220" t="str">
        <f t="shared" si="224"/>
        <v>'ENCARGOS FINANCEIROS INDEDUTÍVEIS '</v>
      </c>
      <c r="N1220" t="str">
        <f t="shared" si="225"/>
        <v>'S'</v>
      </c>
      <c r="O1220">
        <f t="shared" si="226"/>
        <v>8</v>
      </c>
      <c r="P1220" t="str">
        <f t="shared" si="227"/>
        <v>Insert into CONTA_RECEITA_DESPESA  (VERSION,ATIVO,DATE_CREATED,LAST_UPDATED,TIPO,CODIGO,DESCRICAO,ANALITICO,TAMANHO) values (0,'S',sysdate,sysdate,'D','3393392500','ENCARGOS FINANCEIROS INDEDUTÍVEIS ','S',8);</v>
      </c>
    </row>
    <row r="1221" spans="1:16" ht="17" thickBot="1" x14ac:dyDescent="0.25">
      <c r="A1221" s="11" t="str">
        <f t="shared" si="228"/>
        <v>3</v>
      </c>
      <c r="B1221" s="12" t="str">
        <f t="shared" si="229"/>
        <v>3</v>
      </c>
      <c r="C1221" s="13" t="str">
        <f t="shared" si="230"/>
        <v>93</v>
      </c>
      <c r="D1221" s="13" t="str">
        <f t="shared" si="231"/>
        <v>39</v>
      </c>
      <c r="E1221" s="13" t="str">
        <f t="shared" si="232"/>
        <v>26</v>
      </c>
      <c r="F1221" s="14" t="str">
        <f t="shared" si="233"/>
        <v>00</v>
      </c>
      <c r="G1221" s="18">
        <v>3393392600</v>
      </c>
      <c r="H1221" s="15" t="s">
        <v>519</v>
      </c>
      <c r="I1221" s="12" t="s">
        <v>13</v>
      </c>
      <c r="K1221" t="str">
        <f t="shared" si="222"/>
        <v>3393392600</v>
      </c>
      <c r="L1221" t="str">
        <f t="shared" si="223"/>
        <v>'3393392600'</v>
      </c>
      <c r="M1221" t="str">
        <f t="shared" si="224"/>
        <v>'PROGRAMA DE ALIMENTAÇÃO DO TRABALHADOR '</v>
      </c>
      <c r="N1221" t="str">
        <f t="shared" si="225"/>
        <v>'S'</v>
      </c>
      <c r="O1221">
        <f t="shared" si="226"/>
        <v>8</v>
      </c>
      <c r="P1221" t="str">
        <f t="shared" si="227"/>
        <v>Insert into CONTA_RECEITA_DESPESA  (VERSION,ATIVO,DATE_CREATED,LAST_UPDATED,TIPO,CODIGO,DESCRICAO,ANALITICO,TAMANHO) values (0,'S',sysdate,sysdate,'D','3393392600','PROGRAMA DE ALIMENTAÇÃO DO TRABALHADOR ','S',8);</v>
      </c>
    </row>
    <row r="1222" spans="1:16" ht="17" thickBot="1" x14ac:dyDescent="0.25">
      <c r="A1222" s="11" t="str">
        <f t="shared" si="228"/>
        <v>3</v>
      </c>
      <c r="B1222" s="12" t="str">
        <f t="shared" si="229"/>
        <v>3</v>
      </c>
      <c r="C1222" s="13" t="str">
        <f t="shared" si="230"/>
        <v>93</v>
      </c>
      <c r="D1222" s="13" t="str">
        <f t="shared" si="231"/>
        <v>39</v>
      </c>
      <c r="E1222" s="13" t="str">
        <f t="shared" si="232"/>
        <v>27</v>
      </c>
      <c r="F1222" s="14" t="str">
        <f t="shared" si="233"/>
        <v>00</v>
      </c>
      <c r="G1222" s="18">
        <v>3393392700</v>
      </c>
      <c r="H1222" s="15" t="s">
        <v>479</v>
      </c>
      <c r="I1222" s="12" t="s">
        <v>13</v>
      </c>
      <c r="K1222" t="str">
        <f t="shared" ref="K1222:K1285" si="234">SUBSTITUTE(G1222,".","")</f>
        <v>3393392700</v>
      </c>
      <c r="L1222" t="str">
        <f t="shared" ref="L1222:L1285" si="235">_xlfn.CONCAT("'",K1222,"'")</f>
        <v>'3393392700'</v>
      </c>
      <c r="M1222" t="str">
        <f t="shared" ref="M1222:M1285" si="236">_xlfn.CONCAT("'",CLEAN(H1222),"'")</f>
        <v>'FORNECIMENTO DE ALIMENTAÇÃO '</v>
      </c>
      <c r="N1222" t="str">
        <f t="shared" ref="N1222:N1285" si="237">IF(TRIM(I1222)="Sintética","'N'",IF(TRIM(I1222)="Analítica","'S'","*ERR0*"))</f>
        <v>'S'</v>
      </c>
      <c r="O1222">
        <f t="shared" ref="O1222:O1285" si="238">IF(RIGHT(K1222,2)&lt;&gt;"00",10,IF(MID(K1222,7,2)&lt;&gt;"00",8,IF(MID(K1222,5,2)&lt;&gt;"00",6,IF(MID(K1222,3,2)&lt;&gt;"00",4,IF(MID(K1222,2,1)&lt;&gt;"0",2,IF(LEFT(K1222,1)&lt;&gt;"0",1,"*ERR0*"))))))</f>
        <v>8</v>
      </c>
      <c r="P1222" t="str">
        <f t="shared" ref="P1222:P1285" si="239">_xlfn.CONCAT("Insert into CONTA_RECEITA_DESPESA  (VERSION,ATIVO,DATE_CREATED,LAST_UPDATED,TIPO,CODIGO,DESCRICAO,ANALITICO,TAMANHO) values (0,'S',sysdate,sysdate,'D',",L1222,",",M1222,",",N1222,",",O1222,");")</f>
        <v>Insert into CONTA_RECEITA_DESPESA  (VERSION,ATIVO,DATE_CREATED,LAST_UPDATED,TIPO,CODIGO,DESCRICAO,ANALITICO,TAMANHO) values (0,'S',sysdate,sysdate,'D','3393392700','FORNECIMENTO DE ALIMENTAÇÃO ','S',8);</v>
      </c>
    </row>
    <row r="1223" spans="1:16" ht="17" thickBot="1" x14ac:dyDescent="0.25">
      <c r="A1223" s="11" t="str">
        <f t="shared" si="228"/>
        <v>3</v>
      </c>
      <c r="B1223" s="12" t="str">
        <f t="shared" si="229"/>
        <v>3</v>
      </c>
      <c r="C1223" s="13" t="str">
        <f t="shared" si="230"/>
        <v>93</v>
      </c>
      <c r="D1223" s="13" t="str">
        <f t="shared" si="231"/>
        <v>39</v>
      </c>
      <c r="E1223" s="13" t="str">
        <f t="shared" si="232"/>
        <v>28</v>
      </c>
      <c r="F1223" s="14" t="str">
        <f t="shared" si="233"/>
        <v>00</v>
      </c>
      <c r="G1223" s="18">
        <v>3393392800</v>
      </c>
      <c r="H1223" s="15" t="s">
        <v>480</v>
      </c>
      <c r="I1223" s="12" t="s">
        <v>13</v>
      </c>
      <c r="K1223" t="str">
        <f t="shared" si="234"/>
        <v>3393392800</v>
      </c>
      <c r="L1223" t="str">
        <f t="shared" si="235"/>
        <v>'3393392800'</v>
      </c>
      <c r="M1223" t="str">
        <f t="shared" si="236"/>
        <v>'SERVIÇOS DE CARÁTER SECRETO OU RESERVADO '</v>
      </c>
      <c r="N1223" t="str">
        <f t="shared" si="237"/>
        <v>'S'</v>
      </c>
      <c r="O1223">
        <f t="shared" si="238"/>
        <v>8</v>
      </c>
      <c r="P1223" t="str">
        <f t="shared" si="239"/>
        <v>Insert into CONTA_RECEITA_DESPESA  (VERSION,ATIVO,DATE_CREATED,LAST_UPDATED,TIPO,CODIGO,DESCRICAO,ANALITICO,TAMANHO) values (0,'S',sysdate,sysdate,'D','3393392800','SERVIÇOS DE CARÁTER SECRETO OU RESERVADO ','S',8);</v>
      </c>
    </row>
    <row r="1224" spans="1:16" ht="17" thickBot="1" x14ac:dyDescent="0.25">
      <c r="A1224" s="11" t="str">
        <f t="shared" si="228"/>
        <v>3</v>
      </c>
      <c r="B1224" s="12" t="str">
        <f t="shared" si="229"/>
        <v>3</v>
      </c>
      <c r="C1224" s="13" t="str">
        <f t="shared" si="230"/>
        <v>93</v>
      </c>
      <c r="D1224" s="13" t="str">
        <f t="shared" si="231"/>
        <v>39</v>
      </c>
      <c r="E1224" s="13" t="str">
        <f t="shared" si="232"/>
        <v>29</v>
      </c>
      <c r="F1224" s="14" t="str">
        <f t="shared" si="233"/>
        <v>00</v>
      </c>
      <c r="G1224" s="18">
        <v>3393392900</v>
      </c>
      <c r="H1224" s="15" t="s">
        <v>677</v>
      </c>
      <c r="I1224" s="12" t="s">
        <v>13</v>
      </c>
      <c r="K1224" t="str">
        <f t="shared" si="234"/>
        <v>3393392900</v>
      </c>
      <c r="L1224" t="str">
        <f t="shared" si="235"/>
        <v>'3393392900'</v>
      </c>
      <c r="M1224" t="str">
        <f t="shared" si="236"/>
        <v>'SERVIÇOS DE ENERGIA ELÉTRICA '</v>
      </c>
      <c r="N1224" t="str">
        <f t="shared" si="237"/>
        <v>'S'</v>
      </c>
      <c r="O1224">
        <f t="shared" si="238"/>
        <v>8</v>
      </c>
      <c r="P1224" t="str">
        <f t="shared" si="239"/>
        <v>Insert into CONTA_RECEITA_DESPESA  (VERSION,ATIVO,DATE_CREATED,LAST_UPDATED,TIPO,CODIGO,DESCRICAO,ANALITICO,TAMANHO) values (0,'S',sysdate,sysdate,'D','3393392900','SERVIÇOS DE ENERGIA ELÉTRICA ','S',8);</v>
      </c>
    </row>
    <row r="1225" spans="1:16" ht="17" thickBot="1" x14ac:dyDescent="0.25">
      <c r="A1225" s="11" t="str">
        <f t="shared" ref="A1225:A1288" si="240">MID($G1225,1,1)</f>
        <v>3</v>
      </c>
      <c r="B1225" s="12" t="str">
        <f t="shared" ref="B1225:B1288" si="241">MID($G1225,2,1)</f>
        <v>3</v>
      </c>
      <c r="C1225" s="13" t="str">
        <f t="shared" ref="C1225:C1288" si="242">MID($G1225,3,2)</f>
        <v>93</v>
      </c>
      <c r="D1225" s="13" t="str">
        <f t="shared" ref="D1225:D1288" si="243">MID($G1225,5,2)</f>
        <v>39</v>
      </c>
      <c r="E1225" s="13" t="str">
        <f t="shared" ref="E1225:E1288" si="244">MID($G1225,7,2)</f>
        <v>30</v>
      </c>
      <c r="F1225" s="14" t="str">
        <f t="shared" ref="F1225:F1288" si="245">MID($G1225,9,2)</f>
        <v>00</v>
      </c>
      <c r="G1225" s="18">
        <v>3393393000</v>
      </c>
      <c r="H1225" s="15" t="s">
        <v>678</v>
      </c>
      <c r="I1225" s="12" t="s">
        <v>13</v>
      </c>
      <c r="K1225" t="str">
        <f t="shared" si="234"/>
        <v>3393393000</v>
      </c>
      <c r="L1225" t="str">
        <f t="shared" si="235"/>
        <v>'3393393000'</v>
      </c>
      <c r="M1225" t="str">
        <f t="shared" si="236"/>
        <v>'SERVIÇOS DE ÁGUA E ESGOTO '</v>
      </c>
      <c r="N1225" t="str">
        <f t="shared" si="237"/>
        <v>'S'</v>
      </c>
      <c r="O1225">
        <f t="shared" si="238"/>
        <v>8</v>
      </c>
      <c r="P1225" t="str">
        <f t="shared" si="239"/>
        <v>Insert into CONTA_RECEITA_DESPESA  (VERSION,ATIVO,DATE_CREATED,LAST_UPDATED,TIPO,CODIGO,DESCRICAO,ANALITICO,TAMANHO) values (0,'S',sysdate,sysdate,'D','3393393000','SERVIÇOS DE ÁGUA E ESGOTO ','S',8);</v>
      </c>
    </row>
    <row r="1226" spans="1:16" ht="17" thickBot="1" x14ac:dyDescent="0.25">
      <c r="A1226" s="11" t="str">
        <f t="shared" si="240"/>
        <v>3</v>
      </c>
      <c r="B1226" s="12" t="str">
        <f t="shared" si="241"/>
        <v>3</v>
      </c>
      <c r="C1226" s="13" t="str">
        <f t="shared" si="242"/>
        <v>93</v>
      </c>
      <c r="D1226" s="13" t="str">
        <f t="shared" si="243"/>
        <v>39</v>
      </c>
      <c r="E1226" s="13" t="str">
        <f t="shared" si="244"/>
        <v>31</v>
      </c>
      <c r="F1226" s="14" t="str">
        <f t="shared" si="245"/>
        <v>00</v>
      </c>
      <c r="G1226" s="18">
        <v>3393393100</v>
      </c>
      <c r="H1226" s="15" t="s">
        <v>521</v>
      </c>
      <c r="I1226" s="12" t="s">
        <v>13</v>
      </c>
      <c r="K1226" t="str">
        <f t="shared" si="234"/>
        <v>3393393100</v>
      </c>
      <c r="L1226" t="str">
        <f t="shared" si="235"/>
        <v>'3393393100'</v>
      </c>
      <c r="M1226" t="str">
        <f t="shared" si="236"/>
        <v>'SERVIÇOS DE GÁS '</v>
      </c>
      <c r="N1226" t="str">
        <f t="shared" si="237"/>
        <v>'S'</v>
      </c>
      <c r="O1226">
        <f t="shared" si="238"/>
        <v>8</v>
      </c>
      <c r="P1226" t="str">
        <f t="shared" si="239"/>
        <v>Insert into CONTA_RECEITA_DESPESA  (VERSION,ATIVO,DATE_CREATED,LAST_UPDATED,TIPO,CODIGO,DESCRICAO,ANALITICO,TAMANHO) values (0,'S',sysdate,sysdate,'D','3393393100','SERVIÇOS DE GÁS ','S',8);</v>
      </c>
    </row>
    <row r="1227" spans="1:16" ht="17" thickBot="1" x14ac:dyDescent="0.25">
      <c r="A1227" s="11" t="str">
        <f t="shared" si="240"/>
        <v>3</v>
      </c>
      <c r="B1227" s="12" t="str">
        <f t="shared" si="241"/>
        <v>3</v>
      </c>
      <c r="C1227" s="13" t="str">
        <f t="shared" si="242"/>
        <v>93</v>
      </c>
      <c r="D1227" s="13" t="str">
        <f t="shared" si="243"/>
        <v>39</v>
      </c>
      <c r="E1227" s="13" t="str">
        <f t="shared" si="244"/>
        <v>32</v>
      </c>
      <c r="F1227" s="14" t="str">
        <f t="shared" si="245"/>
        <v>00</v>
      </c>
      <c r="G1227" s="18">
        <v>3393393200</v>
      </c>
      <c r="H1227" s="15" t="s">
        <v>482</v>
      </c>
      <c r="I1227" s="12" t="s">
        <v>13</v>
      </c>
      <c r="K1227" t="str">
        <f t="shared" si="234"/>
        <v>3393393200</v>
      </c>
      <c r="L1227" t="str">
        <f t="shared" si="235"/>
        <v>'3393393200'</v>
      </c>
      <c r="M1227" t="str">
        <f t="shared" si="236"/>
        <v>'SERVIÇOS DOMÉSTICOS '</v>
      </c>
      <c r="N1227" t="str">
        <f t="shared" si="237"/>
        <v>'S'</v>
      </c>
      <c r="O1227">
        <f t="shared" si="238"/>
        <v>8</v>
      </c>
      <c r="P1227" t="str">
        <f t="shared" si="239"/>
        <v>Insert into CONTA_RECEITA_DESPESA  (VERSION,ATIVO,DATE_CREATED,LAST_UPDATED,TIPO,CODIGO,DESCRICAO,ANALITICO,TAMANHO) values (0,'S',sysdate,sysdate,'D','3393393200','SERVIÇOS DOMÉSTICOS ','S',8);</v>
      </c>
    </row>
    <row r="1228" spans="1:16" ht="17" thickBot="1" x14ac:dyDescent="0.25">
      <c r="A1228" s="11" t="str">
        <f t="shared" si="240"/>
        <v>3</v>
      </c>
      <c r="B1228" s="12" t="str">
        <f t="shared" si="241"/>
        <v>3</v>
      </c>
      <c r="C1228" s="13" t="str">
        <f t="shared" si="242"/>
        <v>93</v>
      </c>
      <c r="D1228" s="13" t="str">
        <f t="shared" si="243"/>
        <v>39</v>
      </c>
      <c r="E1228" s="13" t="str">
        <f t="shared" si="244"/>
        <v>33</v>
      </c>
      <c r="F1228" s="14" t="str">
        <f t="shared" si="245"/>
        <v>00</v>
      </c>
      <c r="G1228" s="18">
        <v>3393393300</v>
      </c>
      <c r="H1228" s="15" t="s">
        <v>483</v>
      </c>
      <c r="I1228" s="12" t="s">
        <v>13</v>
      </c>
      <c r="K1228" t="str">
        <f t="shared" si="234"/>
        <v>3393393300</v>
      </c>
      <c r="L1228" t="str">
        <f t="shared" si="235"/>
        <v>'3393393300'</v>
      </c>
      <c r="M1228" t="str">
        <f t="shared" si="236"/>
        <v>'SERVIÇOS DE COMUNICAÇÃO EM GERAL '</v>
      </c>
      <c r="N1228" t="str">
        <f t="shared" si="237"/>
        <v>'S'</v>
      </c>
      <c r="O1228">
        <f t="shared" si="238"/>
        <v>8</v>
      </c>
      <c r="P1228" t="str">
        <f t="shared" si="239"/>
        <v>Insert into CONTA_RECEITA_DESPESA  (VERSION,ATIVO,DATE_CREATED,LAST_UPDATED,TIPO,CODIGO,DESCRICAO,ANALITICO,TAMANHO) values (0,'S',sysdate,sysdate,'D','3393393300','SERVIÇOS DE COMUNICAÇÃO EM GERAL ','S',8);</v>
      </c>
    </row>
    <row r="1229" spans="1:16" ht="17" thickBot="1" x14ac:dyDescent="0.25">
      <c r="A1229" s="11" t="str">
        <f t="shared" si="240"/>
        <v>3</v>
      </c>
      <c r="B1229" s="12" t="str">
        <f t="shared" si="241"/>
        <v>3</v>
      </c>
      <c r="C1229" s="13" t="str">
        <f t="shared" si="242"/>
        <v>93</v>
      </c>
      <c r="D1229" s="13" t="str">
        <f t="shared" si="243"/>
        <v>39</v>
      </c>
      <c r="E1229" s="13" t="str">
        <f t="shared" si="244"/>
        <v>34</v>
      </c>
      <c r="F1229" s="14" t="str">
        <f t="shared" si="245"/>
        <v>00</v>
      </c>
      <c r="G1229" s="18">
        <v>3393393400</v>
      </c>
      <c r="H1229" s="15" t="s">
        <v>484</v>
      </c>
      <c r="I1229" s="12" t="s">
        <v>13</v>
      </c>
      <c r="K1229" t="str">
        <f t="shared" si="234"/>
        <v>3393393400</v>
      </c>
      <c r="L1229" t="str">
        <f t="shared" si="235"/>
        <v>'3393393400'</v>
      </c>
      <c r="M1229" t="str">
        <f t="shared" si="236"/>
        <v>'SERVIÇO DE SELEÇÃO E TREINAMENTO '</v>
      </c>
      <c r="N1229" t="str">
        <f t="shared" si="237"/>
        <v>'S'</v>
      </c>
      <c r="O1229">
        <f t="shared" si="238"/>
        <v>8</v>
      </c>
      <c r="P1229" t="str">
        <f t="shared" si="239"/>
        <v>Insert into CONTA_RECEITA_DESPESA  (VERSION,ATIVO,DATE_CREATED,LAST_UPDATED,TIPO,CODIGO,DESCRICAO,ANALITICO,TAMANHO) values (0,'S',sysdate,sysdate,'D','3393393400','SERVIÇO DE SELEÇÃO E TREINAMENTO ','S',8);</v>
      </c>
    </row>
    <row r="1230" spans="1:16" ht="17" thickBot="1" x14ac:dyDescent="0.25">
      <c r="A1230" s="11" t="str">
        <f t="shared" si="240"/>
        <v>3</v>
      </c>
      <c r="B1230" s="12" t="str">
        <f t="shared" si="241"/>
        <v>3</v>
      </c>
      <c r="C1230" s="13" t="str">
        <f t="shared" si="242"/>
        <v>93</v>
      </c>
      <c r="D1230" s="13" t="str">
        <f t="shared" si="243"/>
        <v>39</v>
      </c>
      <c r="E1230" s="13" t="str">
        <f t="shared" si="244"/>
        <v>35</v>
      </c>
      <c r="F1230" s="14" t="str">
        <f t="shared" si="245"/>
        <v>00</v>
      </c>
      <c r="G1230" s="18">
        <v>3393393500</v>
      </c>
      <c r="H1230" s="15" t="s">
        <v>523</v>
      </c>
      <c r="I1230" s="12" t="s">
        <v>13</v>
      </c>
      <c r="K1230" t="str">
        <f t="shared" si="234"/>
        <v>3393393500</v>
      </c>
      <c r="L1230" t="str">
        <f t="shared" si="235"/>
        <v>'3393393500'</v>
      </c>
      <c r="M1230" t="str">
        <f t="shared" si="236"/>
        <v>'PRODUÇÕES JORNALÍSTICAS '</v>
      </c>
      <c r="N1230" t="str">
        <f t="shared" si="237"/>
        <v>'S'</v>
      </c>
      <c r="O1230">
        <f t="shared" si="238"/>
        <v>8</v>
      </c>
      <c r="P1230" t="str">
        <f t="shared" si="239"/>
        <v>Insert into CONTA_RECEITA_DESPESA  (VERSION,ATIVO,DATE_CREATED,LAST_UPDATED,TIPO,CODIGO,DESCRICAO,ANALITICO,TAMANHO) values (0,'S',sysdate,sysdate,'D','3393393500','PRODUÇÕES JORNALÍSTICAS ','S',8);</v>
      </c>
    </row>
    <row r="1231" spans="1:16" ht="17" thickBot="1" x14ac:dyDescent="0.25">
      <c r="A1231" s="11" t="str">
        <f t="shared" si="240"/>
        <v>3</v>
      </c>
      <c r="B1231" s="12" t="str">
        <f t="shared" si="241"/>
        <v>3</v>
      </c>
      <c r="C1231" s="13" t="str">
        <f t="shared" si="242"/>
        <v>93</v>
      </c>
      <c r="D1231" s="13" t="str">
        <f t="shared" si="243"/>
        <v>39</v>
      </c>
      <c r="E1231" s="13" t="str">
        <f t="shared" si="244"/>
        <v>36</v>
      </c>
      <c r="F1231" s="14" t="str">
        <f t="shared" si="245"/>
        <v>00</v>
      </c>
      <c r="G1231" s="18">
        <v>3393393600</v>
      </c>
      <c r="H1231" s="15" t="s">
        <v>524</v>
      </c>
      <c r="I1231" s="12" t="s">
        <v>13</v>
      </c>
      <c r="K1231" t="str">
        <f t="shared" si="234"/>
        <v>3393393600</v>
      </c>
      <c r="L1231" t="str">
        <f t="shared" si="235"/>
        <v>'3393393600'</v>
      </c>
      <c r="M1231" t="str">
        <f t="shared" si="236"/>
        <v>'SERVIÇO MÉDICO-HOSPITALAR, ODONTOLÓGICO E LABORATORIAL '</v>
      </c>
      <c r="N1231" t="str">
        <f t="shared" si="237"/>
        <v>'S'</v>
      </c>
      <c r="O1231">
        <f t="shared" si="238"/>
        <v>8</v>
      </c>
      <c r="P1231" t="str">
        <f t="shared" si="239"/>
        <v>Insert into CONTA_RECEITA_DESPESA  (VERSION,ATIVO,DATE_CREATED,LAST_UPDATED,TIPO,CODIGO,DESCRICAO,ANALITICO,TAMANHO) values (0,'S',sysdate,sysdate,'D','3393393600','SERVIÇO MÉDICO-HOSPITALAR, ODONTOLÓGICO E LABORATORIAL ','S',8);</v>
      </c>
    </row>
    <row r="1232" spans="1:16" ht="17" thickBot="1" x14ac:dyDescent="0.25">
      <c r="A1232" s="11" t="str">
        <f t="shared" si="240"/>
        <v>3</v>
      </c>
      <c r="B1232" s="12" t="str">
        <f t="shared" si="241"/>
        <v>3</v>
      </c>
      <c r="C1232" s="13" t="str">
        <f t="shared" si="242"/>
        <v>93</v>
      </c>
      <c r="D1232" s="13" t="str">
        <f t="shared" si="243"/>
        <v>39</v>
      </c>
      <c r="E1232" s="13" t="str">
        <f t="shared" si="244"/>
        <v>37</v>
      </c>
      <c r="F1232" s="14" t="str">
        <f t="shared" si="245"/>
        <v>00</v>
      </c>
      <c r="G1232" s="18">
        <v>3393393700</v>
      </c>
      <c r="H1232" s="15" t="s">
        <v>525</v>
      </c>
      <c r="I1232" s="12" t="s">
        <v>13</v>
      </c>
      <c r="K1232" t="str">
        <f t="shared" si="234"/>
        <v>3393393700</v>
      </c>
      <c r="L1232" t="str">
        <f t="shared" si="235"/>
        <v>'3393393700'</v>
      </c>
      <c r="M1232" t="str">
        <f t="shared" si="236"/>
        <v>'SERVIÇOS DE ANÁLISES E PESQUISAS CIENTÍFICAS '</v>
      </c>
      <c r="N1232" t="str">
        <f t="shared" si="237"/>
        <v>'S'</v>
      </c>
      <c r="O1232">
        <f t="shared" si="238"/>
        <v>8</v>
      </c>
      <c r="P1232" t="str">
        <f t="shared" si="239"/>
        <v>Insert into CONTA_RECEITA_DESPESA  (VERSION,ATIVO,DATE_CREATED,LAST_UPDATED,TIPO,CODIGO,DESCRICAO,ANALITICO,TAMANHO) values (0,'S',sysdate,sysdate,'D','3393393700','SERVIÇOS DE ANÁLISES E PESQUISAS CIENTÍFICAS ','S',8);</v>
      </c>
    </row>
    <row r="1233" spans="1:16" ht="17" thickBot="1" x14ac:dyDescent="0.25">
      <c r="A1233" s="11" t="str">
        <f t="shared" si="240"/>
        <v>3</v>
      </c>
      <c r="B1233" s="12" t="str">
        <f t="shared" si="241"/>
        <v>3</v>
      </c>
      <c r="C1233" s="13" t="str">
        <f t="shared" si="242"/>
        <v>93</v>
      </c>
      <c r="D1233" s="13" t="str">
        <f t="shared" si="243"/>
        <v>39</v>
      </c>
      <c r="E1233" s="13" t="str">
        <f t="shared" si="244"/>
        <v>38</v>
      </c>
      <c r="F1233" s="14" t="str">
        <f t="shared" si="245"/>
        <v>00</v>
      </c>
      <c r="G1233" s="18">
        <v>3393393800</v>
      </c>
      <c r="H1233" s="15" t="s">
        <v>486</v>
      </c>
      <c r="I1233" s="12" t="s">
        <v>13</v>
      </c>
      <c r="K1233" t="str">
        <f t="shared" si="234"/>
        <v>3393393800</v>
      </c>
      <c r="L1233" t="str">
        <f t="shared" si="235"/>
        <v>'3393393800'</v>
      </c>
      <c r="M1233" t="str">
        <f t="shared" si="236"/>
        <v>'SERVIÇOS DE REABILITAÇÃO PROFISSIONAL '</v>
      </c>
      <c r="N1233" t="str">
        <f t="shared" si="237"/>
        <v>'S'</v>
      </c>
      <c r="O1233">
        <f t="shared" si="238"/>
        <v>8</v>
      </c>
      <c r="P1233" t="str">
        <f t="shared" si="239"/>
        <v>Insert into CONTA_RECEITA_DESPESA  (VERSION,ATIVO,DATE_CREATED,LAST_UPDATED,TIPO,CODIGO,DESCRICAO,ANALITICO,TAMANHO) values (0,'S',sysdate,sysdate,'D','3393393800','SERVIÇOS DE REABILITAÇÃO PROFISSIONAL ','S',8);</v>
      </c>
    </row>
    <row r="1234" spans="1:16" ht="17" thickBot="1" x14ac:dyDescent="0.25">
      <c r="A1234" s="11" t="str">
        <f t="shared" si="240"/>
        <v>3</v>
      </c>
      <c r="B1234" s="12" t="str">
        <f t="shared" si="241"/>
        <v>3</v>
      </c>
      <c r="C1234" s="13" t="str">
        <f t="shared" si="242"/>
        <v>93</v>
      </c>
      <c r="D1234" s="13" t="str">
        <f t="shared" si="243"/>
        <v>39</v>
      </c>
      <c r="E1234" s="13" t="str">
        <f t="shared" si="244"/>
        <v>39</v>
      </c>
      <c r="F1234" s="14" t="str">
        <f t="shared" si="245"/>
        <v>00</v>
      </c>
      <c r="G1234" s="18">
        <v>3393393900</v>
      </c>
      <c r="H1234" s="15" t="s">
        <v>526</v>
      </c>
      <c r="I1234" s="12" t="s">
        <v>13</v>
      </c>
      <c r="K1234" t="str">
        <f t="shared" si="234"/>
        <v>3393393900</v>
      </c>
      <c r="L1234" t="str">
        <f t="shared" si="235"/>
        <v>'3393393900'</v>
      </c>
      <c r="M1234" t="str">
        <f t="shared" si="236"/>
        <v>'SERVIÇOS DE ASSISTÊNCIA SOCIAL '</v>
      </c>
      <c r="N1234" t="str">
        <f t="shared" si="237"/>
        <v>'S'</v>
      </c>
      <c r="O1234">
        <f t="shared" si="238"/>
        <v>8</v>
      </c>
      <c r="P1234" t="str">
        <f t="shared" si="239"/>
        <v>Insert into CONTA_RECEITA_DESPESA  (VERSION,ATIVO,DATE_CREATED,LAST_UPDATED,TIPO,CODIGO,DESCRICAO,ANALITICO,TAMANHO) values (0,'S',sysdate,sysdate,'D','3393393900','SERVIÇOS DE ASSISTÊNCIA SOCIAL ','S',8);</v>
      </c>
    </row>
    <row r="1235" spans="1:16" ht="17" thickBot="1" x14ac:dyDescent="0.25">
      <c r="A1235" s="11" t="str">
        <f t="shared" si="240"/>
        <v>3</v>
      </c>
      <c r="B1235" s="12" t="str">
        <f t="shared" si="241"/>
        <v>3</v>
      </c>
      <c r="C1235" s="13" t="str">
        <f t="shared" si="242"/>
        <v>93</v>
      </c>
      <c r="D1235" s="13" t="str">
        <f t="shared" si="243"/>
        <v>39</v>
      </c>
      <c r="E1235" s="13" t="str">
        <f t="shared" si="244"/>
        <v>40</v>
      </c>
      <c r="F1235" s="14" t="str">
        <f t="shared" si="245"/>
        <v>00</v>
      </c>
      <c r="G1235" s="18">
        <v>3393394000</v>
      </c>
      <c r="H1235" s="15" t="s">
        <v>527</v>
      </c>
      <c r="I1235" s="12" t="s">
        <v>13</v>
      </c>
      <c r="K1235" t="str">
        <f t="shared" si="234"/>
        <v>3393394000</v>
      </c>
      <c r="L1235" t="str">
        <f t="shared" si="235"/>
        <v>'3393394000'</v>
      </c>
      <c r="M1235" t="str">
        <f t="shared" si="236"/>
        <v>'SERVIÇOS DE CRECHES E ASSISTÊNCIA PRÉ-ESCOLAR '</v>
      </c>
      <c r="N1235" t="str">
        <f t="shared" si="237"/>
        <v>'S'</v>
      </c>
      <c r="O1235">
        <f t="shared" si="238"/>
        <v>8</v>
      </c>
      <c r="P1235" t="str">
        <f t="shared" si="239"/>
        <v>Insert into CONTA_RECEITA_DESPESA  (VERSION,ATIVO,DATE_CREATED,LAST_UPDATED,TIPO,CODIGO,DESCRICAO,ANALITICO,TAMANHO) values (0,'S',sysdate,sysdate,'D','3393394000','SERVIÇOS DE CRECHES E ASSISTÊNCIA PRÉ-ESCOLAR ','S',8);</v>
      </c>
    </row>
    <row r="1236" spans="1:16" ht="17" thickBot="1" x14ac:dyDescent="0.25">
      <c r="A1236" s="11" t="str">
        <f t="shared" si="240"/>
        <v>3</v>
      </c>
      <c r="B1236" s="12" t="str">
        <f t="shared" si="241"/>
        <v>3</v>
      </c>
      <c r="C1236" s="13" t="str">
        <f t="shared" si="242"/>
        <v>93</v>
      </c>
      <c r="D1236" s="13" t="str">
        <f t="shared" si="243"/>
        <v>39</v>
      </c>
      <c r="E1236" s="13" t="str">
        <f t="shared" si="244"/>
        <v>41</v>
      </c>
      <c r="F1236" s="14" t="str">
        <f t="shared" si="245"/>
        <v>00</v>
      </c>
      <c r="G1236" s="18">
        <v>3393394100</v>
      </c>
      <c r="H1236" s="15" t="s">
        <v>679</v>
      </c>
      <c r="I1236" s="12" t="s">
        <v>13</v>
      </c>
      <c r="K1236" t="str">
        <f t="shared" si="234"/>
        <v>3393394100</v>
      </c>
      <c r="L1236" t="str">
        <f t="shared" si="235"/>
        <v>'3393394100'</v>
      </c>
      <c r="M1236" t="str">
        <f t="shared" si="236"/>
        <v>' SERVIÇOS DE PERÍCIAS MÉDICAS POR BENEFÍCIOS '</v>
      </c>
      <c r="N1236" t="str">
        <f t="shared" si="237"/>
        <v>'S'</v>
      </c>
      <c r="O1236">
        <f t="shared" si="238"/>
        <v>8</v>
      </c>
      <c r="P1236" t="str">
        <f t="shared" si="239"/>
        <v>Insert into CONTA_RECEITA_DESPESA  (VERSION,ATIVO,DATE_CREATED,LAST_UPDATED,TIPO,CODIGO,DESCRICAO,ANALITICO,TAMANHO) values (0,'S',sysdate,sysdate,'D','3393394100',' SERVIÇOS DE PERÍCIAS MÉDICAS POR BENEFÍCIOS ','S',8);</v>
      </c>
    </row>
    <row r="1237" spans="1:16" ht="17" thickBot="1" x14ac:dyDescent="0.25">
      <c r="A1237" s="11" t="str">
        <f t="shared" si="240"/>
        <v>3</v>
      </c>
      <c r="B1237" s="12" t="str">
        <f t="shared" si="241"/>
        <v>3</v>
      </c>
      <c r="C1237" s="13" t="str">
        <f t="shared" si="242"/>
        <v>93</v>
      </c>
      <c r="D1237" s="13" t="str">
        <f t="shared" si="243"/>
        <v>39</v>
      </c>
      <c r="E1237" s="13" t="str">
        <f t="shared" si="244"/>
        <v>43</v>
      </c>
      <c r="F1237" s="14" t="str">
        <f t="shared" si="245"/>
        <v>00</v>
      </c>
      <c r="G1237" s="18">
        <v>3393394300</v>
      </c>
      <c r="H1237" s="15" t="s">
        <v>680</v>
      </c>
      <c r="I1237" s="12" t="s">
        <v>13</v>
      </c>
      <c r="K1237" t="str">
        <f t="shared" si="234"/>
        <v>3393394300</v>
      </c>
      <c r="L1237" t="str">
        <f t="shared" si="235"/>
        <v>'3393394300'</v>
      </c>
      <c r="M1237" t="str">
        <f t="shared" si="236"/>
        <v>'SERVIÇOS DE TELECOMUNICAÇÕES '</v>
      </c>
      <c r="N1237" t="str">
        <f t="shared" si="237"/>
        <v>'S'</v>
      </c>
      <c r="O1237">
        <f t="shared" si="238"/>
        <v>8</v>
      </c>
      <c r="P1237" t="str">
        <f t="shared" si="239"/>
        <v>Insert into CONTA_RECEITA_DESPESA  (VERSION,ATIVO,DATE_CREATED,LAST_UPDATED,TIPO,CODIGO,DESCRICAO,ANALITICO,TAMANHO) values (0,'S',sysdate,sysdate,'D','3393394300','SERVIÇOS DE TELECOMUNICAÇÕES ','S',8);</v>
      </c>
    </row>
    <row r="1238" spans="1:16" ht="17" thickBot="1" x14ac:dyDescent="0.25">
      <c r="A1238" s="11" t="str">
        <f t="shared" si="240"/>
        <v>3</v>
      </c>
      <c r="B1238" s="12" t="str">
        <f t="shared" si="241"/>
        <v>3</v>
      </c>
      <c r="C1238" s="13" t="str">
        <f t="shared" si="242"/>
        <v>93</v>
      </c>
      <c r="D1238" s="13" t="str">
        <f t="shared" si="243"/>
        <v>39</v>
      </c>
      <c r="E1238" s="13" t="str">
        <f t="shared" si="244"/>
        <v>44</v>
      </c>
      <c r="F1238" s="14" t="str">
        <f t="shared" si="245"/>
        <v>00</v>
      </c>
      <c r="G1238" s="18">
        <v>3393394400</v>
      </c>
      <c r="H1238" s="15" t="s">
        <v>681</v>
      </c>
      <c r="I1238" s="12" t="s">
        <v>13</v>
      </c>
      <c r="K1238" t="str">
        <f t="shared" si="234"/>
        <v>3393394400</v>
      </c>
      <c r="L1238" t="str">
        <f t="shared" si="235"/>
        <v>'3393394400'</v>
      </c>
      <c r="M1238" t="str">
        <f t="shared" si="236"/>
        <v>'SERVIÇOS DE ÁUDIO, VÍDEO E FOTO '</v>
      </c>
      <c r="N1238" t="str">
        <f t="shared" si="237"/>
        <v>'S'</v>
      </c>
      <c r="O1238">
        <f t="shared" si="238"/>
        <v>8</v>
      </c>
      <c r="P1238" t="str">
        <f t="shared" si="239"/>
        <v>Insert into CONTA_RECEITA_DESPESA  (VERSION,ATIVO,DATE_CREATED,LAST_UPDATED,TIPO,CODIGO,DESCRICAO,ANALITICO,TAMANHO) values (0,'S',sysdate,sysdate,'D','3393394400','SERVIÇOS DE ÁUDIO, VÍDEO E FOTO ','S',8);</v>
      </c>
    </row>
    <row r="1239" spans="1:16" ht="17" thickBot="1" x14ac:dyDescent="0.25">
      <c r="A1239" s="11" t="str">
        <f t="shared" si="240"/>
        <v>3</v>
      </c>
      <c r="B1239" s="12" t="str">
        <f t="shared" si="241"/>
        <v>3</v>
      </c>
      <c r="C1239" s="13" t="str">
        <f t="shared" si="242"/>
        <v>93</v>
      </c>
      <c r="D1239" s="13" t="str">
        <f t="shared" si="243"/>
        <v>39</v>
      </c>
      <c r="E1239" s="13" t="str">
        <f t="shared" si="244"/>
        <v>45</v>
      </c>
      <c r="F1239" s="14" t="str">
        <f t="shared" si="245"/>
        <v>00</v>
      </c>
      <c r="G1239" s="18">
        <v>3393394500</v>
      </c>
      <c r="H1239" s="15" t="s">
        <v>682</v>
      </c>
      <c r="I1239" s="12" t="s">
        <v>13</v>
      </c>
      <c r="K1239" t="str">
        <f t="shared" si="234"/>
        <v>3393394500</v>
      </c>
      <c r="L1239" t="str">
        <f t="shared" si="235"/>
        <v>'3393394500'</v>
      </c>
      <c r="M1239" t="str">
        <f t="shared" si="236"/>
        <v>' SERVIÇOS DE MANOBRA E PATRULHAMENTO '</v>
      </c>
      <c r="N1239" t="str">
        <f t="shared" si="237"/>
        <v>'S'</v>
      </c>
      <c r="O1239">
        <f t="shared" si="238"/>
        <v>8</v>
      </c>
      <c r="P1239" t="str">
        <f t="shared" si="239"/>
        <v>Insert into CONTA_RECEITA_DESPESA  (VERSION,ATIVO,DATE_CREATED,LAST_UPDATED,TIPO,CODIGO,DESCRICAO,ANALITICO,TAMANHO) values (0,'S',sysdate,sysdate,'D','3393394500',' SERVIÇOS DE MANOBRA E PATRULHAMENTO ','S',8);</v>
      </c>
    </row>
    <row r="1240" spans="1:16" ht="17" thickBot="1" x14ac:dyDescent="0.25">
      <c r="A1240" s="11" t="str">
        <f t="shared" si="240"/>
        <v>3</v>
      </c>
      <c r="B1240" s="12" t="str">
        <f t="shared" si="241"/>
        <v>3</v>
      </c>
      <c r="C1240" s="13" t="str">
        <f t="shared" si="242"/>
        <v>93</v>
      </c>
      <c r="D1240" s="13" t="str">
        <f t="shared" si="243"/>
        <v>39</v>
      </c>
      <c r="E1240" s="13" t="str">
        <f t="shared" si="244"/>
        <v>46</v>
      </c>
      <c r="F1240" s="14" t="str">
        <f t="shared" si="245"/>
        <v>00</v>
      </c>
      <c r="G1240" s="18">
        <v>3393394600</v>
      </c>
      <c r="H1240" s="15" t="s">
        <v>532</v>
      </c>
      <c r="I1240" s="12" t="s">
        <v>13</v>
      </c>
      <c r="K1240" t="str">
        <f t="shared" si="234"/>
        <v>3393394600</v>
      </c>
      <c r="L1240" t="str">
        <f t="shared" si="235"/>
        <v>'3393394600'</v>
      </c>
      <c r="M1240" t="str">
        <f t="shared" si="236"/>
        <v>'SERVIÇOS DE SOCORRO E SALVAMENTO '</v>
      </c>
      <c r="N1240" t="str">
        <f t="shared" si="237"/>
        <v>'S'</v>
      </c>
      <c r="O1240">
        <f t="shared" si="238"/>
        <v>8</v>
      </c>
      <c r="P1240" t="str">
        <f t="shared" si="239"/>
        <v>Insert into CONTA_RECEITA_DESPESA  (VERSION,ATIVO,DATE_CREATED,LAST_UPDATED,TIPO,CODIGO,DESCRICAO,ANALITICO,TAMANHO) values (0,'S',sysdate,sysdate,'D','3393394600','SERVIÇOS DE SOCORRO E SALVAMENTO ','S',8);</v>
      </c>
    </row>
    <row r="1241" spans="1:16" ht="17" thickBot="1" x14ac:dyDescent="0.25">
      <c r="A1241" s="11" t="str">
        <f t="shared" si="240"/>
        <v>3</v>
      </c>
      <c r="B1241" s="12" t="str">
        <f t="shared" si="241"/>
        <v>3</v>
      </c>
      <c r="C1241" s="13" t="str">
        <f t="shared" si="242"/>
        <v>93</v>
      </c>
      <c r="D1241" s="13" t="str">
        <f t="shared" si="243"/>
        <v>39</v>
      </c>
      <c r="E1241" s="13" t="str">
        <f t="shared" si="244"/>
        <v>47</v>
      </c>
      <c r="F1241" s="14" t="str">
        <f t="shared" si="245"/>
        <v>00</v>
      </c>
      <c r="G1241" s="18">
        <v>3393394700</v>
      </c>
      <c r="H1241" s="15" t="s">
        <v>683</v>
      </c>
      <c r="I1241" s="12" t="s">
        <v>13</v>
      </c>
      <c r="K1241" t="str">
        <f t="shared" si="234"/>
        <v>3393394700</v>
      </c>
      <c r="L1241" t="str">
        <f t="shared" si="235"/>
        <v>'3393394700'</v>
      </c>
      <c r="M1241" t="str">
        <f t="shared" si="236"/>
        <v>'SERVIÇOS DE PRODUÇÃO INDUSTRIAL '</v>
      </c>
      <c r="N1241" t="str">
        <f t="shared" si="237"/>
        <v>'S'</v>
      </c>
      <c r="O1241">
        <f t="shared" si="238"/>
        <v>8</v>
      </c>
      <c r="P1241" t="str">
        <f t="shared" si="239"/>
        <v>Insert into CONTA_RECEITA_DESPESA  (VERSION,ATIVO,DATE_CREATED,LAST_UPDATED,TIPO,CODIGO,DESCRICAO,ANALITICO,TAMANHO) values (0,'S',sysdate,sysdate,'D','3393394700','SERVIÇOS DE PRODUÇÃO INDUSTRIAL ','S',8);</v>
      </c>
    </row>
    <row r="1242" spans="1:16" ht="17" thickBot="1" x14ac:dyDescent="0.25">
      <c r="A1242" s="11" t="str">
        <f t="shared" si="240"/>
        <v>3</v>
      </c>
      <c r="B1242" s="12" t="str">
        <f t="shared" si="241"/>
        <v>3</v>
      </c>
      <c r="C1242" s="13" t="str">
        <f t="shared" si="242"/>
        <v>93</v>
      </c>
      <c r="D1242" s="13" t="str">
        <f t="shared" si="243"/>
        <v>39</v>
      </c>
      <c r="E1242" s="13" t="str">
        <f t="shared" si="244"/>
        <v>48</v>
      </c>
      <c r="F1242" s="14" t="str">
        <f t="shared" si="245"/>
        <v>00</v>
      </c>
      <c r="G1242" s="18">
        <v>3393394800</v>
      </c>
      <c r="H1242" s="15" t="s">
        <v>684</v>
      </c>
      <c r="I1242" s="12" t="s">
        <v>13</v>
      </c>
      <c r="K1242" t="str">
        <f t="shared" si="234"/>
        <v>3393394800</v>
      </c>
      <c r="L1242" t="str">
        <f t="shared" si="235"/>
        <v>'3393394800'</v>
      </c>
      <c r="M1242" t="str">
        <f t="shared" si="236"/>
        <v>' SERVIÇOS GRÁFICOS '</v>
      </c>
      <c r="N1242" t="str">
        <f t="shared" si="237"/>
        <v>'S'</v>
      </c>
      <c r="O1242">
        <f t="shared" si="238"/>
        <v>8</v>
      </c>
      <c r="P1242" t="str">
        <f t="shared" si="239"/>
        <v>Insert into CONTA_RECEITA_DESPESA  (VERSION,ATIVO,DATE_CREATED,LAST_UPDATED,TIPO,CODIGO,DESCRICAO,ANALITICO,TAMANHO) values (0,'S',sysdate,sysdate,'D','3393394800',' SERVIÇOS GRÁFICOS ','S',8);</v>
      </c>
    </row>
    <row r="1243" spans="1:16" ht="17" thickBot="1" x14ac:dyDescent="0.25">
      <c r="A1243" s="11" t="str">
        <f t="shared" si="240"/>
        <v>3</v>
      </c>
      <c r="B1243" s="12" t="str">
        <f t="shared" si="241"/>
        <v>3</v>
      </c>
      <c r="C1243" s="13" t="str">
        <f t="shared" si="242"/>
        <v>93</v>
      </c>
      <c r="D1243" s="13" t="str">
        <f t="shared" si="243"/>
        <v>39</v>
      </c>
      <c r="E1243" s="13" t="str">
        <f t="shared" si="244"/>
        <v>49</v>
      </c>
      <c r="F1243" s="14" t="str">
        <f t="shared" si="245"/>
        <v>00</v>
      </c>
      <c r="G1243" s="18">
        <v>3393394900</v>
      </c>
      <c r="H1243" s="15" t="s">
        <v>535</v>
      </c>
      <c r="I1243" s="12" t="s">
        <v>13</v>
      </c>
      <c r="K1243" t="str">
        <f t="shared" si="234"/>
        <v>3393394900</v>
      </c>
      <c r="L1243" t="str">
        <f t="shared" si="235"/>
        <v>'3393394900'</v>
      </c>
      <c r="M1243" t="str">
        <f t="shared" si="236"/>
        <v>'SERVIÇOS DE APOIO AO ENSINO '</v>
      </c>
      <c r="N1243" t="str">
        <f t="shared" si="237"/>
        <v>'S'</v>
      </c>
      <c r="O1243">
        <f t="shared" si="238"/>
        <v>8</v>
      </c>
      <c r="P1243" t="str">
        <f t="shared" si="239"/>
        <v>Insert into CONTA_RECEITA_DESPESA  (VERSION,ATIVO,DATE_CREATED,LAST_UPDATED,TIPO,CODIGO,DESCRICAO,ANALITICO,TAMANHO) values (0,'S',sysdate,sysdate,'D','3393394900','SERVIÇOS DE APOIO AO ENSINO ','S',8);</v>
      </c>
    </row>
    <row r="1244" spans="1:16" ht="17" thickBot="1" x14ac:dyDescent="0.25">
      <c r="A1244" s="11" t="str">
        <f t="shared" si="240"/>
        <v>3</v>
      </c>
      <c r="B1244" s="12" t="str">
        <f t="shared" si="241"/>
        <v>3</v>
      </c>
      <c r="C1244" s="13" t="str">
        <f t="shared" si="242"/>
        <v>93</v>
      </c>
      <c r="D1244" s="13" t="str">
        <f t="shared" si="243"/>
        <v>39</v>
      </c>
      <c r="E1244" s="13" t="str">
        <f t="shared" si="244"/>
        <v>50</v>
      </c>
      <c r="F1244" s="14" t="str">
        <f t="shared" si="245"/>
        <v>00</v>
      </c>
      <c r="G1244" s="18">
        <v>3393395000</v>
      </c>
      <c r="H1244" s="15" t="s">
        <v>920</v>
      </c>
      <c r="I1244" s="12" t="s">
        <v>13</v>
      </c>
      <c r="K1244" t="str">
        <f t="shared" si="234"/>
        <v>3393395000</v>
      </c>
      <c r="L1244" t="str">
        <f t="shared" si="235"/>
        <v>'3393395000'</v>
      </c>
      <c r="M1244" t="str">
        <f t="shared" si="236"/>
        <v>'SERV.MEDICO-HOSPITAL.,ODONTOL.E LABORATORIAIS'</v>
      </c>
      <c r="N1244" t="str">
        <f t="shared" si="237"/>
        <v>'S'</v>
      </c>
      <c r="O1244">
        <f t="shared" si="238"/>
        <v>8</v>
      </c>
      <c r="P1244" t="str">
        <f t="shared" si="239"/>
        <v>Insert into CONTA_RECEITA_DESPESA  (VERSION,ATIVO,DATE_CREATED,LAST_UPDATED,TIPO,CODIGO,DESCRICAO,ANALITICO,TAMANHO) values (0,'S',sysdate,sysdate,'D','3393395000','SERV.MEDICO-HOSPITAL.,ODONTOL.E LABORATORIAIS','S',8);</v>
      </c>
    </row>
    <row r="1245" spans="1:16" ht="17" thickBot="1" x14ac:dyDescent="0.25">
      <c r="A1245" s="11" t="str">
        <f t="shared" si="240"/>
        <v>3</v>
      </c>
      <c r="B1245" s="12" t="str">
        <f t="shared" si="241"/>
        <v>3</v>
      </c>
      <c r="C1245" s="13" t="str">
        <f t="shared" si="242"/>
        <v>93</v>
      </c>
      <c r="D1245" s="13" t="str">
        <f t="shared" si="243"/>
        <v>39</v>
      </c>
      <c r="E1245" s="13" t="str">
        <f t="shared" si="244"/>
        <v>51</v>
      </c>
      <c r="F1245" s="14" t="str">
        <f t="shared" si="245"/>
        <v>00</v>
      </c>
      <c r="G1245" s="18">
        <v>3393395100</v>
      </c>
      <c r="H1245" s="15" t="s">
        <v>537</v>
      </c>
      <c r="I1245" s="12" t="s">
        <v>13</v>
      </c>
      <c r="K1245" t="str">
        <f t="shared" si="234"/>
        <v>3393395100</v>
      </c>
      <c r="L1245" t="str">
        <f t="shared" si="235"/>
        <v>'3393395100'</v>
      </c>
      <c r="M1245" t="str">
        <f t="shared" si="236"/>
        <v>'SERVIÇOS FUNERÁRIOS '</v>
      </c>
      <c r="N1245" t="str">
        <f t="shared" si="237"/>
        <v>'S'</v>
      </c>
      <c r="O1245">
        <f t="shared" si="238"/>
        <v>8</v>
      </c>
      <c r="P1245" t="str">
        <f t="shared" si="239"/>
        <v>Insert into CONTA_RECEITA_DESPESA  (VERSION,ATIVO,DATE_CREATED,LAST_UPDATED,TIPO,CODIGO,DESCRICAO,ANALITICO,TAMANHO) values (0,'S',sysdate,sysdate,'D','3393395100','SERVIÇOS FUNERÁRIOS ','S',8);</v>
      </c>
    </row>
    <row r="1246" spans="1:16" ht="17" thickBot="1" x14ac:dyDescent="0.25">
      <c r="A1246" s="11" t="str">
        <f t="shared" si="240"/>
        <v>3</v>
      </c>
      <c r="B1246" s="12" t="str">
        <f t="shared" si="241"/>
        <v>3</v>
      </c>
      <c r="C1246" s="13" t="str">
        <f t="shared" si="242"/>
        <v>93</v>
      </c>
      <c r="D1246" s="13" t="str">
        <f t="shared" si="243"/>
        <v>39</v>
      </c>
      <c r="E1246" s="13" t="str">
        <f t="shared" si="244"/>
        <v>52</v>
      </c>
      <c r="F1246" s="14" t="str">
        <f t="shared" si="245"/>
        <v>00</v>
      </c>
      <c r="G1246" s="18">
        <v>3393395200</v>
      </c>
      <c r="H1246" s="15" t="s">
        <v>538</v>
      </c>
      <c r="I1246" s="12" t="s">
        <v>13</v>
      </c>
      <c r="K1246" t="str">
        <f t="shared" si="234"/>
        <v>3393395200</v>
      </c>
      <c r="L1246" t="str">
        <f t="shared" si="235"/>
        <v>'3393395200'</v>
      </c>
      <c r="M1246" t="str">
        <f t="shared" si="236"/>
        <v>'SERVIÇO DE CONSERVAÇÃO E REBENEFICIAMENTO DE MERCADORIAS '</v>
      </c>
      <c r="N1246" t="str">
        <f t="shared" si="237"/>
        <v>'S'</v>
      </c>
      <c r="O1246">
        <f t="shared" si="238"/>
        <v>8</v>
      </c>
      <c r="P1246" t="str">
        <f t="shared" si="239"/>
        <v>Insert into CONTA_RECEITA_DESPESA  (VERSION,ATIVO,DATE_CREATED,LAST_UPDATED,TIPO,CODIGO,DESCRICAO,ANALITICO,TAMANHO) values (0,'S',sysdate,sysdate,'D','3393395200','SERVIÇO DE CONSERVAÇÃO E REBENEFICIAMENTO DE MERCADORIAS ','S',8);</v>
      </c>
    </row>
    <row r="1247" spans="1:16" ht="17" thickBot="1" x14ac:dyDescent="0.25">
      <c r="A1247" s="11" t="str">
        <f t="shared" si="240"/>
        <v>3</v>
      </c>
      <c r="B1247" s="12" t="str">
        <f t="shared" si="241"/>
        <v>3</v>
      </c>
      <c r="C1247" s="13" t="str">
        <f t="shared" si="242"/>
        <v>93</v>
      </c>
      <c r="D1247" s="13" t="str">
        <f t="shared" si="243"/>
        <v>39</v>
      </c>
      <c r="E1247" s="13" t="str">
        <f t="shared" si="244"/>
        <v>53</v>
      </c>
      <c r="F1247" s="14" t="str">
        <f t="shared" si="245"/>
        <v>00</v>
      </c>
      <c r="G1247" s="18">
        <v>3393395300</v>
      </c>
      <c r="H1247" s="15" t="s">
        <v>686</v>
      </c>
      <c r="I1247" s="12" t="s">
        <v>13</v>
      </c>
      <c r="K1247" t="str">
        <f t="shared" si="234"/>
        <v>3393395300</v>
      </c>
      <c r="L1247" t="str">
        <f t="shared" si="235"/>
        <v>'3393395300'</v>
      </c>
      <c r="M1247" t="str">
        <f t="shared" si="236"/>
        <v>'SEGUROS EM GERAL '</v>
      </c>
      <c r="N1247" t="str">
        <f t="shared" si="237"/>
        <v>'S'</v>
      </c>
      <c r="O1247">
        <f t="shared" si="238"/>
        <v>8</v>
      </c>
      <c r="P1247" t="str">
        <f t="shared" si="239"/>
        <v>Insert into CONTA_RECEITA_DESPESA  (VERSION,ATIVO,DATE_CREATED,LAST_UPDATED,TIPO,CODIGO,DESCRICAO,ANALITICO,TAMANHO) values (0,'S',sysdate,sysdate,'D','3393395300','SEGUROS EM GERAL ','S',8);</v>
      </c>
    </row>
    <row r="1248" spans="1:16" ht="17" thickBot="1" x14ac:dyDescent="0.25">
      <c r="A1248" s="11" t="str">
        <f t="shared" si="240"/>
        <v>3</v>
      </c>
      <c r="B1248" s="12" t="str">
        <f t="shared" si="241"/>
        <v>3</v>
      </c>
      <c r="C1248" s="13" t="str">
        <f t="shared" si="242"/>
        <v>93</v>
      </c>
      <c r="D1248" s="13" t="str">
        <f t="shared" si="243"/>
        <v>39</v>
      </c>
      <c r="E1248" s="13" t="str">
        <f t="shared" si="244"/>
        <v>54</v>
      </c>
      <c r="F1248" s="14" t="str">
        <f t="shared" si="245"/>
        <v>00</v>
      </c>
      <c r="G1248" s="18">
        <v>3393395400</v>
      </c>
      <c r="H1248" s="15" t="s">
        <v>490</v>
      </c>
      <c r="I1248" s="12" t="s">
        <v>13</v>
      </c>
      <c r="K1248" t="str">
        <f t="shared" si="234"/>
        <v>3393395400</v>
      </c>
      <c r="L1248" t="str">
        <f t="shared" si="235"/>
        <v>'3393395400'</v>
      </c>
      <c r="M1248" t="str">
        <f t="shared" si="236"/>
        <v>'CONFECÇÃO DE UNIFORMES, BANDEIRAS E FLÂMULAS '</v>
      </c>
      <c r="N1248" t="str">
        <f t="shared" si="237"/>
        <v>'S'</v>
      </c>
      <c r="O1248">
        <f t="shared" si="238"/>
        <v>8</v>
      </c>
      <c r="P1248" t="str">
        <f t="shared" si="239"/>
        <v>Insert into CONTA_RECEITA_DESPESA  (VERSION,ATIVO,DATE_CREATED,LAST_UPDATED,TIPO,CODIGO,DESCRICAO,ANALITICO,TAMANHO) values (0,'S',sysdate,sysdate,'D','3393395400','CONFECÇÃO DE UNIFORMES, BANDEIRAS E FLÂMULAS ','S',8);</v>
      </c>
    </row>
    <row r="1249" spans="1:16" ht="17" thickBot="1" x14ac:dyDescent="0.25">
      <c r="A1249" s="11" t="str">
        <f t="shared" si="240"/>
        <v>3</v>
      </c>
      <c r="B1249" s="12" t="str">
        <f t="shared" si="241"/>
        <v>3</v>
      </c>
      <c r="C1249" s="13" t="str">
        <f t="shared" si="242"/>
        <v>93</v>
      </c>
      <c r="D1249" s="13" t="str">
        <f t="shared" si="243"/>
        <v>39</v>
      </c>
      <c r="E1249" s="13" t="str">
        <f t="shared" si="244"/>
        <v>55</v>
      </c>
      <c r="F1249" s="14" t="str">
        <f t="shared" si="245"/>
        <v>00</v>
      </c>
      <c r="G1249" s="18">
        <v>3393395500</v>
      </c>
      <c r="H1249" s="15" t="s">
        <v>540</v>
      </c>
      <c r="I1249" s="12" t="s">
        <v>13</v>
      </c>
      <c r="K1249" t="str">
        <f t="shared" si="234"/>
        <v>3393395500</v>
      </c>
      <c r="L1249" t="str">
        <f t="shared" si="235"/>
        <v>'3393395500'</v>
      </c>
      <c r="M1249" t="str">
        <f t="shared" si="236"/>
        <v>'CONFECÇÃO DE MATERIAL DE ACONDICIONAMENTO E EMBALAGEM '</v>
      </c>
      <c r="N1249" t="str">
        <f t="shared" si="237"/>
        <v>'S'</v>
      </c>
      <c r="O1249">
        <f t="shared" si="238"/>
        <v>8</v>
      </c>
      <c r="P1249" t="str">
        <f t="shared" si="239"/>
        <v>Insert into CONTA_RECEITA_DESPESA  (VERSION,ATIVO,DATE_CREATED,LAST_UPDATED,TIPO,CODIGO,DESCRICAO,ANALITICO,TAMANHO) values (0,'S',sysdate,sysdate,'D','3393395500','CONFECÇÃO DE MATERIAL DE ACONDICIONAMENTO E EMBALAGEM ','S',8);</v>
      </c>
    </row>
    <row r="1250" spans="1:16" ht="17" thickBot="1" x14ac:dyDescent="0.25">
      <c r="A1250" s="11" t="str">
        <f t="shared" si="240"/>
        <v>3</v>
      </c>
      <c r="B1250" s="12" t="str">
        <f t="shared" si="241"/>
        <v>3</v>
      </c>
      <c r="C1250" s="13" t="str">
        <f t="shared" si="242"/>
        <v>93</v>
      </c>
      <c r="D1250" s="13" t="str">
        <f t="shared" si="243"/>
        <v>39</v>
      </c>
      <c r="E1250" s="13" t="str">
        <f t="shared" si="244"/>
        <v>56</v>
      </c>
      <c r="F1250" s="14" t="str">
        <f t="shared" si="245"/>
        <v>00</v>
      </c>
      <c r="G1250" s="18">
        <v>3393395600</v>
      </c>
      <c r="H1250" s="15" t="s">
        <v>687</v>
      </c>
      <c r="I1250" s="12" t="s">
        <v>13</v>
      </c>
      <c r="K1250" t="str">
        <f t="shared" si="234"/>
        <v>3393395600</v>
      </c>
      <c r="L1250" t="str">
        <f t="shared" si="235"/>
        <v>'3393395600'</v>
      </c>
      <c r="M1250" t="str">
        <f t="shared" si="236"/>
        <v>'VALE-TRANSPORTE '</v>
      </c>
      <c r="N1250" t="str">
        <f t="shared" si="237"/>
        <v>'S'</v>
      </c>
      <c r="O1250">
        <f t="shared" si="238"/>
        <v>8</v>
      </c>
      <c r="P1250" t="str">
        <f t="shared" si="239"/>
        <v>Insert into CONTA_RECEITA_DESPESA  (VERSION,ATIVO,DATE_CREATED,LAST_UPDATED,TIPO,CODIGO,DESCRICAO,ANALITICO,TAMANHO) values (0,'S',sysdate,sysdate,'D','3393395600','VALE-TRANSPORTE ','S',8);</v>
      </c>
    </row>
    <row r="1251" spans="1:16" ht="17" thickBot="1" x14ac:dyDescent="0.25">
      <c r="A1251" s="11" t="str">
        <f t="shared" si="240"/>
        <v>3</v>
      </c>
      <c r="B1251" s="12" t="str">
        <f t="shared" si="241"/>
        <v>3</v>
      </c>
      <c r="C1251" s="13" t="str">
        <f t="shared" si="242"/>
        <v>93</v>
      </c>
      <c r="D1251" s="13" t="str">
        <f t="shared" si="243"/>
        <v>39</v>
      </c>
      <c r="E1251" s="13" t="str">
        <f t="shared" si="244"/>
        <v>57</v>
      </c>
      <c r="F1251" s="14" t="str">
        <f t="shared" si="245"/>
        <v>00</v>
      </c>
      <c r="G1251" s="18">
        <v>3393395700</v>
      </c>
      <c r="H1251" s="15" t="s">
        <v>542</v>
      </c>
      <c r="I1251" s="12" t="s">
        <v>13</v>
      </c>
      <c r="K1251" t="str">
        <f t="shared" si="234"/>
        <v>3393395700</v>
      </c>
      <c r="L1251" t="str">
        <f t="shared" si="235"/>
        <v>'3393395700'</v>
      </c>
      <c r="M1251" t="str">
        <f t="shared" si="236"/>
        <v>'TRANSPORTE ESCOLAR '</v>
      </c>
      <c r="N1251" t="str">
        <f t="shared" si="237"/>
        <v>'S'</v>
      </c>
      <c r="O1251">
        <f t="shared" si="238"/>
        <v>8</v>
      </c>
      <c r="P1251" t="str">
        <f t="shared" si="239"/>
        <v>Insert into CONTA_RECEITA_DESPESA  (VERSION,ATIVO,DATE_CREATED,LAST_UPDATED,TIPO,CODIGO,DESCRICAO,ANALITICO,TAMANHO) values (0,'S',sysdate,sysdate,'D','3393395700','TRANSPORTE ESCOLAR ','S',8);</v>
      </c>
    </row>
    <row r="1252" spans="1:16" ht="17" thickBot="1" x14ac:dyDescent="0.25">
      <c r="A1252" s="11" t="str">
        <f t="shared" si="240"/>
        <v>3</v>
      </c>
      <c r="B1252" s="12" t="str">
        <f t="shared" si="241"/>
        <v>3</v>
      </c>
      <c r="C1252" s="13" t="str">
        <f t="shared" si="242"/>
        <v>93</v>
      </c>
      <c r="D1252" s="13" t="str">
        <f t="shared" si="243"/>
        <v>39</v>
      </c>
      <c r="E1252" s="13" t="str">
        <f t="shared" si="244"/>
        <v>58</v>
      </c>
      <c r="F1252" s="14" t="str">
        <f t="shared" si="245"/>
        <v>00</v>
      </c>
      <c r="G1252" s="18">
        <v>3393395800</v>
      </c>
      <c r="H1252" s="15" t="s">
        <v>543</v>
      </c>
      <c r="I1252" s="12" t="s">
        <v>13</v>
      </c>
      <c r="K1252" t="str">
        <f t="shared" si="234"/>
        <v>3393395800</v>
      </c>
      <c r="L1252" t="str">
        <f t="shared" si="235"/>
        <v>'3393395800'</v>
      </c>
      <c r="M1252" t="str">
        <f t="shared" si="236"/>
        <v>'FRETES E TRANSPORTES DE ENCOMENDAS '</v>
      </c>
      <c r="N1252" t="str">
        <f t="shared" si="237"/>
        <v>'S'</v>
      </c>
      <c r="O1252">
        <f t="shared" si="238"/>
        <v>8</v>
      </c>
      <c r="P1252" t="str">
        <f t="shared" si="239"/>
        <v>Insert into CONTA_RECEITA_DESPESA  (VERSION,ATIVO,DATE_CREATED,LAST_UPDATED,TIPO,CODIGO,DESCRICAO,ANALITICO,TAMANHO) values (0,'S',sysdate,sysdate,'D','3393395800','FRETES E TRANSPORTES DE ENCOMENDAS ','S',8);</v>
      </c>
    </row>
    <row r="1253" spans="1:16" ht="17" thickBot="1" x14ac:dyDescent="0.25">
      <c r="A1253" s="11" t="str">
        <f t="shared" si="240"/>
        <v>3</v>
      </c>
      <c r="B1253" s="12" t="str">
        <f t="shared" si="241"/>
        <v>3</v>
      </c>
      <c r="C1253" s="13" t="str">
        <f t="shared" si="242"/>
        <v>93</v>
      </c>
      <c r="D1253" s="13" t="str">
        <f t="shared" si="243"/>
        <v>39</v>
      </c>
      <c r="E1253" s="13" t="str">
        <f t="shared" si="244"/>
        <v>59</v>
      </c>
      <c r="F1253" s="14" t="str">
        <f t="shared" si="245"/>
        <v>00</v>
      </c>
      <c r="G1253" s="18">
        <v>3393395900</v>
      </c>
      <c r="H1253" s="15" t="s">
        <v>544</v>
      </c>
      <c r="I1253" s="12" t="s">
        <v>13</v>
      </c>
      <c r="K1253" t="str">
        <f t="shared" si="234"/>
        <v>3393395900</v>
      </c>
      <c r="L1253" t="str">
        <f t="shared" si="235"/>
        <v>'3393395900'</v>
      </c>
      <c r="M1253" t="str">
        <f t="shared" si="236"/>
        <v>'CLASSIFICAÇÃO DE PRODUTOS '</v>
      </c>
      <c r="N1253" t="str">
        <f t="shared" si="237"/>
        <v>'S'</v>
      </c>
      <c r="O1253">
        <f t="shared" si="238"/>
        <v>8</v>
      </c>
      <c r="P1253" t="str">
        <f t="shared" si="239"/>
        <v>Insert into CONTA_RECEITA_DESPESA  (VERSION,ATIVO,DATE_CREATED,LAST_UPDATED,TIPO,CODIGO,DESCRICAO,ANALITICO,TAMANHO) values (0,'S',sysdate,sysdate,'D','3393395900','CLASSIFICAÇÃO DE PRODUTOS ','S',8);</v>
      </c>
    </row>
    <row r="1254" spans="1:16" ht="17" thickBot="1" x14ac:dyDescent="0.25">
      <c r="A1254" s="11" t="str">
        <f t="shared" si="240"/>
        <v>3</v>
      </c>
      <c r="B1254" s="12" t="str">
        <f t="shared" si="241"/>
        <v>3</v>
      </c>
      <c r="C1254" s="13" t="str">
        <f t="shared" si="242"/>
        <v>93</v>
      </c>
      <c r="D1254" s="13" t="str">
        <f t="shared" si="243"/>
        <v>39</v>
      </c>
      <c r="E1254" s="13" t="str">
        <f t="shared" si="244"/>
        <v>60</v>
      </c>
      <c r="F1254" s="14" t="str">
        <f t="shared" si="245"/>
        <v>00</v>
      </c>
      <c r="G1254" s="18">
        <v>3393396000</v>
      </c>
      <c r="H1254" s="15" t="s">
        <v>688</v>
      </c>
      <c r="I1254" s="12" t="s">
        <v>13</v>
      </c>
      <c r="K1254" t="str">
        <f t="shared" si="234"/>
        <v>3393396000</v>
      </c>
      <c r="L1254" t="str">
        <f t="shared" si="235"/>
        <v>'3393396000'</v>
      </c>
      <c r="M1254" t="str">
        <f t="shared" si="236"/>
        <v>'VIGILÂNCIA OSTENSIVA '</v>
      </c>
      <c r="N1254" t="str">
        <f t="shared" si="237"/>
        <v>'S'</v>
      </c>
      <c r="O1254">
        <f t="shared" si="238"/>
        <v>8</v>
      </c>
      <c r="P1254" t="str">
        <f t="shared" si="239"/>
        <v>Insert into CONTA_RECEITA_DESPESA  (VERSION,ATIVO,DATE_CREATED,LAST_UPDATED,TIPO,CODIGO,DESCRICAO,ANALITICO,TAMANHO) values (0,'S',sysdate,sysdate,'D','3393396000','VIGILÂNCIA OSTENSIVA ','S',8);</v>
      </c>
    </row>
    <row r="1255" spans="1:16" ht="17" thickBot="1" x14ac:dyDescent="0.25">
      <c r="A1255" s="11" t="str">
        <f t="shared" si="240"/>
        <v>3</v>
      </c>
      <c r="B1255" s="12" t="str">
        <f t="shared" si="241"/>
        <v>3</v>
      </c>
      <c r="C1255" s="13" t="str">
        <f t="shared" si="242"/>
        <v>93</v>
      </c>
      <c r="D1255" s="13" t="str">
        <f t="shared" si="243"/>
        <v>39</v>
      </c>
      <c r="E1255" s="13" t="str">
        <f t="shared" si="244"/>
        <v>61</v>
      </c>
      <c r="F1255" s="14" t="str">
        <f t="shared" si="245"/>
        <v>00</v>
      </c>
      <c r="G1255" s="18">
        <v>3393396100</v>
      </c>
      <c r="H1255" s="15" t="s">
        <v>689</v>
      </c>
      <c r="I1255" s="12" t="s">
        <v>13</v>
      </c>
      <c r="K1255" t="str">
        <f t="shared" si="234"/>
        <v>3393396100</v>
      </c>
      <c r="L1255" t="str">
        <f t="shared" si="235"/>
        <v>'3393396100'</v>
      </c>
      <c r="M1255" t="str">
        <f t="shared" si="236"/>
        <v>'LIMPEZA E CONSERVAÇÃO '</v>
      </c>
      <c r="N1255" t="str">
        <f t="shared" si="237"/>
        <v>'S'</v>
      </c>
      <c r="O1255">
        <f t="shared" si="238"/>
        <v>8</v>
      </c>
      <c r="P1255" t="str">
        <f t="shared" si="239"/>
        <v>Insert into CONTA_RECEITA_DESPESA  (VERSION,ATIVO,DATE_CREATED,LAST_UPDATED,TIPO,CODIGO,DESCRICAO,ANALITICO,TAMANHO) values (0,'S',sysdate,sysdate,'D','3393396100','LIMPEZA E CONSERVAÇÃO ','S',8);</v>
      </c>
    </row>
    <row r="1256" spans="1:16" ht="17" thickBot="1" x14ac:dyDescent="0.25">
      <c r="A1256" s="11" t="str">
        <f t="shared" si="240"/>
        <v>3</v>
      </c>
      <c r="B1256" s="12" t="str">
        <f t="shared" si="241"/>
        <v>3</v>
      </c>
      <c r="C1256" s="13" t="str">
        <f t="shared" si="242"/>
        <v>93</v>
      </c>
      <c r="D1256" s="13" t="str">
        <f t="shared" si="243"/>
        <v>39</v>
      </c>
      <c r="E1256" s="13" t="str">
        <f t="shared" si="244"/>
        <v>62</v>
      </c>
      <c r="F1256" s="14" t="str">
        <f t="shared" si="245"/>
        <v>00</v>
      </c>
      <c r="G1256" s="18">
        <v>3393396200</v>
      </c>
      <c r="H1256" s="15" t="s">
        <v>546</v>
      </c>
      <c r="I1256" s="12" t="s">
        <v>13</v>
      </c>
      <c r="K1256" t="str">
        <f t="shared" si="234"/>
        <v>3393396200</v>
      </c>
      <c r="L1256" t="str">
        <f t="shared" si="235"/>
        <v>'3393396200'</v>
      </c>
      <c r="M1256" t="str">
        <f t="shared" si="236"/>
        <v>'SERVIÇO DE APOIO ADMINISTRATIVO, TÉCNICO E OPERACIONAL '</v>
      </c>
      <c r="N1256" t="str">
        <f t="shared" si="237"/>
        <v>'S'</v>
      </c>
      <c r="O1256">
        <f t="shared" si="238"/>
        <v>8</v>
      </c>
      <c r="P1256" t="str">
        <f t="shared" si="239"/>
        <v>Insert into CONTA_RECEITA_DESPESA  (VERSION,ATIVO,DATE_CREATED,LAST_UPDATED,TIPO,CODIGO,DESCRICAO,ANALITICO,TAMANHO) values (0,'S',sysdate,sysdate,'D','3393396200','SERVIÇO DE APOIO ADMINISTRATIVO, TÉCNICO E OPERACIONAL ','S',8);</v>
      </c>
    </row>
    <row r="1257" spans="1:16" ht="17" thickBot="1" x14ac:dyDescent="0.25">
      <c r="A1257" s="11" t="str">
        <f t="shared" si="240"/>
        <v>3</v>
      </c>
      <c r="B1257" s="12" t="str">
        <f t="shared" si="241"/>
        <v>3</v>
      </c>
      <c r="C1257" s="13" t="str">
        <f t="shared" si="242"/>
        <v>93</v>
      </c>
      <c r="D1257" s="13" t="str">
        <f t="shared" si="243"/>
        <v>39</v>
      </c>
      <c r="E1257" s="13" t="str">
        <f t="shared" si="244"/>
        <v>63</v>
      </c>
      <c r="F1257" s="14" t="str">
        <f t="shared" si="245"/>
        <v>00</v>
      </c>
      <c r="G1257" s="18">
        <v>3393396300</v>
      </c>
      <c r="H1257" s="15" t="s">
        <v>547</v>
      </c>
      <c r="I1257" s="12" t="s">
        <v>13</v>
      </c>
      <c r="K1257" t="str">
        <f t="shared" si="234"/>
        <v>3393396300</v>
      </c>
      <c r="L1257" t="str">
        <f t="shared" si="235"/>
        <v>'3393396300'</v>
      </c>
      <c r="M1257" t="str">
        <f t="shared" si="236"/>
        <v>'HOSPEDAGENS '</v>
      </c>
      <c r="N1257" t="str">
        <f t="shared" si="237"/>
        <v>'S'</v>
      </c>
      <c r="O1257">
        <f t="shared" si="238"/>
        <v>8</v>
      </c>
      <c r="P1257" t="str">
        <f t="shared" si="239"/>
        <v>Insert into CONTA_RECEITA_DESPESA  (VERSION,ATIVO,DATE_CREATED,LAST_UPDATED,TIPO,CODIGO,DESCRICAO,ANALITICO,TAMANHO) values (0,'S',sysdate,sysdate,'D','3393396300','HOSPEDAGENS ','S',8);</v>
      </c>
    </row>
    <row r="1258" spans="1:16" ht="17" thickBot="1" x14ac:dyDescent="0.25">
      <c r="A1258" s="11" t="str">
        <f t="shared" si="240"/>
        <v>3</v>
      </c>
      <c r="B1258" s="12" t="str">
        <f t="shared" si="241"/>
        <v>3</v>
      </c>
      <c r="C1258" s="13" t="str">
        <f t="shared" si="242"/>
        <v>93</v>
      </c>
      <c r="D1258" s="13" t="str">
        <f t="shared" si="243"/>
        <v>39</v>
      </c>
      <c r="E1258" s="13" t="str">
        <f t="shared" si="244"/>
        <v>64</v>
      </c>
      <c r="F1258" s="14" t="str">
        <f t="shared" si="245"/>
        <v>00</v>
      </c>
      <c r="G1258" s="18">
        <v>3393396400</v>
      </c>
      <c r="H1258" s="15" t="s">
        <v>690</v>
      </c>
      <c r="I1258" s="12" t="s">
        <v>13</v>
      </c>
      <c r="K1258" t="str">
        <f t="shared" si="234"/>
        <v>3393396400</v>
      </c>
      <c r="L1258" t="str">
        <f t="shared" si="235"/>
        <v>'3393396400'</v>
      </c>
      <c r="M1258" t="str">
        <f t="shared" si="236"/>
        <v>'SERVIÇOS BANCÁRIOS '</v>
      </c>
      <c r="N1258" t="str">
        <f t="shared" si="237"/>
        <v>'S'</v>
      </c>
      <c r="O1258">
        <f t="shared" si="238"/>
        <v>8</v>
      </c>
      <c r="P1258" t="str">
        <f t="shared" si="239"/>
        <v>Insert into CONTA_RECEITA_DESPESA  (VERSION,ATIVO,DATE_CREATED,LAST_UPDATED,TIPO,CODIGO,DESCRICAO,ANALITICO,TAMANHO) values (0,'S',sysdate,sysdate,'D','3393396400','SERVIÇOS BANCÁRIOS ','S',8);</v>
      </c>
    </row>
    <row r="1259" spans="1:16" ht="17" thickBot="1" x14ac:dyDescent="0.25">
      <c r="A1259" s="11" t="str">
        <f t="shared" si="240"/>
        <v>3</v>
      </c>
      <c r="B1259" s="12" t="str">
        <f t="shared" si="241"/>
        <v>3</v>
      </c>
      <c r="C1259" s="13" t="str">
        <f t="shared" si="242"/>
        <v>93</v>
      </c>
      <c r="D1259" s="13" t="str">
        <f t="shared" si="243"/>
        <v>39</v>
      </c>
      <c r="E1259" s="13" t="str">
        <f t="shared" si="244"/>
        <v>65</v>
      </c>
      <c r="F1259" s="14" t="str">
        <f t="shared" si="245"/>
        <v>00</v>
      </c>
      <c r="G1259" s="18">
        <v>3393396500</v>
      </c>
      <c r="H1259" s="15" t="s">
        <v>552</v>
      </c>
      <c r="I1259" s="12" t="s">
        <v>13</v>
      </c>
      <c r="K1259" t="str">
        <f t="shared" si="234"/>
        <v>3393396500</v>
      </c>
      <c r="L1259" t="str">
        <f t="shared" si="235"/>
        <v>'3393396500'</v>
      </c>
      <c r="M1259" t="str">
        <f t="shared" si="236"/>
        <v>'SERVIÇOS DE CÓPIAS E REPRODUÇÃO DE DOCUMENTOS'</v>
      </c>
      <c r="N1259" t="str">
        <f t="shared" si="237"/>
        <v>'S'</v>
      </c>
      <c r="O1259">
        <f t="shared" si="238"/>
        <v>8</v>
      </c>
      <c r="P1259" t="str">
        <f t="shared" si="239"/>
        <v>Insert into CONTA_RECEITA_DESPESA  (VERSION,ATIVO,DATE_CREATED,LAST_UPDATED,TIPO,CODIGO,DESCRICAO,ANALITICO,TAMANHO) values (0,'S',sysdate,sysdate,'D','3393396500','SERVIÇOS DE CÓPIAS E REPRODUÇÃO DE DOCUMENTOS','S',8);</v>
      </c>
    </row>
    <row r="1260" spans="1:16" ht="17" thickBot="1" x14ac:dyDescent="0.25">
      <c r="A1260" s="11" t="str">
        <f t="shared" si="240"/>
        <v>3</v>
      </c>
      <c r="B1260" s="12" t="str">
        <f t="shared" si="241"/>
        <v>3</v>
      </c>
      <c r="C1260" s="13" t="str">
        <f t="shared" si="242"/>
        <v>93</v>
      </c>
      <c r="D1260" s="13" t="str">
        <f t="shared" si="243"/>
        <v>39</v>
      </c>
      <c r="E1260" s="13" t="str">
        <f t="shared" si="244"/>
        <v>66</v>
      </c>
      <c r="F1260" s="14" t="str">
        <f t="shared" si="245"/>
        <v>00</v>
      </c>
      <c r="G1260" s="18">
        <v>3393396600</v>
      </c>
      <c r="H1260" s="15" t="s">
        <v>550</v>
      </c>
      <c r="I1260" s="12" t="s">
        <v>13</v>
      </c>
      <c r="K1260" t="str">
        <f t="shared" si="234"/>
        <v>3393396600</v>
      </c>
      <c r="L1260" t="str">
        <f t="shared" si="235"/>
        <v>'3393396600'</v>
      </c>
      <c r="M1260" t="str">
        <f t="shared" si="236"/>
        <v>'SERVIÇOS EM ITENS REPARÁVEIS DE AVIAÇÃO'</v>
      </c>
      <c r="N1260" t="str">
        <f t="shared" si="237"/>
        <v>'S'</v>
      </c>
      <c r="O1260">
        <f t="shared" si="238"/>
        <v>8</v>
      </c>
      <c r="P1260" t="str">
        <f t="shared" si="239"/>
        <v>Insert into CONTA_RECEITA_DESPESA  (VERSION,ATIVO,DATE_CREATED,LAST_UPDATED,TIPO,CODIGO,DESCRICAO,ANALITICO,TAMANHO) values (0,'S',sysdate,sysdate,'D','3393396600','SERVIÇOS EM ITENS REPARÁVEIS DE AVIAÇÃO','S',8);</v>
      </c>
    </row>
    <row r="1261" spans="1:16" ht="17" thickBot="1" x14ac:dyDescent="0.25">
      <c r="A1261" s="11" t="str">
        <f t="shared" si="240"/>
        <v>3</v>
      </c>
      <c r="B1261" s="12" t="str">
        <f t="shared" si="241"/>
        <v>3</v>
      </c>
      <c r="C1261" s="13" t="str">
        <f t="shared" si="242"/>
        <v>93</v>
      </c>
      <c r="D1261" s="13" t="str">
        <f t="shared" si="243"/>
        <v>39</v>
      </c>
      <c r="E1261" s="13" t="str">
        <f t="shared" si="244"/>
        <v>67</v>
      </c>
      <c r="F1261" s="14" t="str">
        <f t="shared" si="245"/>
        <v>00</v>
      </c>
      <c r="G1261" s="18">
        <v>3393396700</v>
      </c>
      <c r="H1261" s="15" t="s">
        <v>551</v>
      </c>
      <c r="I1261" s="12" t="s">
        <v>13</v>
      </c>
      <c r="K1261" t="str">
        <f t="shared" si="234"/>
        <v>3393396700</v>
      </c>
      <c r="L1261" t="str">
        <f t="shared" si="235"/>
        <v>'3393396700'</v>
      </c>
      <c r="M1261" t="str">
        <f t="shared" si="236"/>
        <v>'SERVIÇOS RELACIONADOS À INDUSTRIALIZAÇÃO AEROESPACIAL '</v>
      </c>
      <c r="N1261" t="str">
        <f t="shared" si="237"/>
        <v>'S'</v>
      </c>
      <c r="O1261">
        <f t="shared" si="238"/>
        <v>8</v>
      </c>
      <c r="P1261" t="str">
        <f t="shared" si="239"/>
        <v>Insert into CONTA_RECEITA_DESPESA  (VERSION,ATIVO,DATE_CREATED,LAST_UPDATED,TIPO,CODIGO,DESCRICAO,ANALITICO,TAMANHO) values (0,'S',sysdate,sysdate,'D','3393396700','SERVIÇOS RELACIONADOS À INDUSTRIALIZAÇÃO AEROESPACIAL ','S',8);</v>
      </c>
    </row>
    <row r="1262" spans="1:16" ht="17" thickBot="1" x14ac:dyDescent="0.25">
      <c r="A1262" s="11" t="str">
        <f t="shared" si="240"/>
        <v>3</v>
      </c>
      <c r="B1262" s="12" t="str">
        <f t="shared" si="241"/>
        <v>3</v>
      </c>
      <c r="C1262" s="13" t="str">
        <f t="shared" si="242"/>
        <v>93</v>
      </c>
      <c r="D1262" s="13" t="str">
        <f t="shared" si="243"/>
        <v>39</v>
      </c>
      <c r="E1262" s="13" t="str">
        <f t="shared" si="244"/>
        <v>68</v>
      </c>
      <c r="F1262" s="14" t="str">
        <f t="shared" si="245"/>
        <v>00</v>
      </c>
      <c r="G1262" s="18">
        <v>3393396800</v>
      </c>
      <c r="H1262" s="15" t="s">
        <v>691</v>
      </c>
      <c r="I1262" s="12" t="s">
        <v>13</v>
      </c>
      <c r="K1262" t="str">
        <f t="shared" si="234"/>
        <v>3393396800</v>
      </c>
      <c r="L1262" t="str">
        <f t="shared" si="235"/>
        <v>'3393396800'</v>
      </c>
      <c r="M1262" t="str">
        <f t="shared" si="236"/>
        <v>'SERVIÇOS DE PUBLICIDADE E PROPAGANDA '</v>
      </c>
      <c r="N1262" t="str">
        <f t="shared" si="237"/>
        <v>'S'</v>
      </c>
      <c r="O1262">
        <f t="shared" si="238"/>
        <v>8</v>
      </c>
      <c r="P1262" t="str">
        <f t="shared" si="239"/>
        <v>Insert into CONTA_RECEITA_DESPESA  (VERSION,ATIVO,DATE_CREATED,LAST_UPDATED,TIPO,CODIGO,DESCRICAO,ANALITICO,TAMANHO) values (0,'S',sysdate,sysdate,'D','3393396800','SERVIÇOS DE PUBLICIDADE E PROPAGANDA ','S',8);</v>
      </c>
    </row>
    <row r="1263" spans="1:16" ht="17" thickBot="1" x14ac:dyDescent="0.25">
      <c r="A1263" s="11" t="str">
        <f t="shared" si="240"/>
        <v>3</v>
      </c>
      <c r="B1263" s="12" t="str">
        <f t="shared" si="241"/>
        <v>3</v>
      </c>
      <c r="C1263" s="13" t="str">
        <f t="shared" si="242"/>
        <v>93</v>
      </c>
      <c r="D1263" s="13" t="str">
        <f t="shared" si="243"/>
        <v>39</v>
      </c>
      <c r="E1263" s="13" t="str">
        <f t="shared" si="244"/>
        <v>69</v>
      </c>
      <c r="F1263" s="14" t="str">
        <f t="shared" si="245"/>
        <v>00</v>
      </c>
      <c r="G1263" s="18">
        <v>3393396900</v>
      </c>
      <c r="H1263" s="15" t="s">
        <v>553</v>
      </c>
      <c r="I1263" s="12" t="s">
        <v>13</v>
      </c>
      <c r="K1263" t="str">
        <f t="shared" si="234"/>
        <v>3393396900</v>
      </c>
      <c r="L1263" t="str">
        <f t="shared" si="235"/>
        <v>'3393396900'</v>
      </c>
      <c r="M1263" t="str">
        <f t="shared" si="236"/>
        <v>'MANUTENÇÃO DE REPARTIÇÕES – SERVIÇO EXTERIOR '</v>
      </c>
      <c r="N1263" t="str">
        <f t="shared" si="237"/>
        <v>'S'</v>
      </c>
      <c r="O1263">
        <f t="shared" si="238"/>
        <v>8</v>
      </c>
      <c r="P1263" t="str">
        <f t="shared" si="239"/>
        <v>Insert into CONTA_RECEITA_DESPESA  (VERSION,ATIVO,DATE_CREATED,LAST_UPDATED,TIPO,CODIGO,DESCRICAO,ANALITICO,TAMANHO) values (0,'S',sysdate,sysdate,'D','3393396900','MANUTENÇÃO DE REPARTIÇÕES – SERVIÇO EXTERIOR ','S',8);</v>
      </c>
    </row>
    <row r="1264" spans="1:16" ht="17" thickBot="1" x14ac:dyDescent="0.25">
      <c r="A1264" s="11" t="str">
        <f t="shared" si="240"/>
        <v>3</v>
      </c>
      <c r="B1264" s="12" t="str">
        <f t="shared" si="241"/>
        <v>3</v>
      </c>
      <c r="C1264" s="13" t="str">
        <f t="shared" si="242"/>
        <v>93</v>
      </c>
      <c r="D1264" s="13" t="str">
        <f t="shared" si="243"/>
        <v>39</v>
      </c>
      <c r="E1264" s="13" t="str">
        <f t="shared" si="244"/>
        <v>70</v>
      </c>
      <c r="F1264" s="14" t="str">
        <f t="shared" si="245"/>
        <v>00</v>
      </c>
      <c r="G1264" s="18">
        <v>3393397000</v>
      </c>
      <c r="H1264" s="15" t="s">
        <v>554</v>
      </c>
      <c r="I1264" s="12" t="s">
        <v>13</v>
      </c>
      <c r="K1264" t="str">
        <f t="shared" si="234"/>
        <v>3393397000</v>
      </c>
      <c r="L1264" t="str">
        <f t="shared" si="235"/>
        <v>'3393397000'</v>
      </c>
      <c r="M1264" t="str">
        <f t="shared" si="236"/>
        <v>'AQUISIÇÃO DE SOFTWARES DE APLICAÇÃO '</v>
      </c>
      <c r="N1264" t="str">
        <f t="shared" si="237"/>
        <v>'S'</v>
      </c>
      <c r="O1264">
        <f t="shared" si="238"/>
        <v>8</v>
      </c>
      <c r="P1264" t="str">
        <f t="shared" si="239"/>
        <v>Insert into CONTA_RECEITA_DESPESA  (VERSION,ATIVO,DATE_CREATED,LAST_UPDATED,TIPO,CODIGO,DESCRICAO,ANALITICO,TAMANHO) values (0,'S',sysdate,sysdate,'D','3393397000','AQUISIÇÃO DE SOFTWARES DE APLICAÇÃO ','S',8);</v>
      </c>
    </row>
    <row r="1265" spans="1:16" ht="17" thickBot="1" x14ac:dyDescent="0.25">
      <c r="A1265" s="11" t="str">
        <f t="shared" si="240"/>
        <v>3</v>
      </c>
      <c r="B1265" s="12" t="str">
        <f t="shared" si="241"/>
        <v>3</v>
      </c>
      <c r="C1265" s="13" t="str">
        <f t="shared" si="242"/>
        <v>93</v>
      </c>
      <c r="D1265" s="13" t="str">
        <f t="shared" si="243"/>
        <v>39</v>
      </c>
      <c r="E1265" s="13" t="str">
        <f t="shared" si="244"/>
        <v>73</v>
      </c>
      <c r="F1265" s="14" t="str">
        <f t="shared" si="245"/>
        <v>00</v>
      </c>
      <c r="G1265" s="18">
        <v>3393397300</v>
      </c>
      <c r="H1265" s="15" t="s">
        <v>556</v>
      </c>
      <c r="I1265" s="12" t="s">
        <v>13</v>
      </c>
      <c r="K1265" t="str">
        <f t="shared" si="234"/>
        <v>3393397300</v>
      </c>
      <c r="L1265" t="str">
        <f t="shared" si="235"/>
        <v>'3393397300'</v>
      </c>
      <c r="M1265" t="str">
        <f t="shared" si="236"/>
        <v>'LOCAÇÃO DE VEÍCULOS PARA TRANSPORTE DE CARGAS'</v>
      </c>
      <c r="N1265" t="str">
        <f t="shared" si="237"/>
        <v>'S'</v>
      </c>
      <c r="O1265">
        <f t="shared" si="238"/>
        <v>8</v>
      </c>
      <c r="P1265" t="str">
        <f t="shared" si="239"/>
        <v>Insert into CONTA_RECEITA_DESPESA  (VERSION,ATIVO,DATE_CREATED,LAST_UPDATED,TIPO,CODIGO,DESCRICAO,ANALITICO,TAMANHO) values (0,'S',sysdate,sysdate,'D','3393397300','LOCAÇÃO DE VEÍCULOS PARA TRANSPORTE DE CARGAS','S',8);</v>
      </c>
    </row>
    <row r="1266" spans="1:16" ht="17" thickBot="1" x14ac:dyDescent="0.25">
      <c r="A1266" s="11" t="str">
        <f t="shared" si="240"/>
        <v>3</v>
      </c>
      <c r="B1266" s="12" t="str">
        <f t="shared" si="241"/>
        <v>3</v>
      </c>
      <c r="C1266" s="13" t="str">
        <f t="shared" si="242"/>
        <v>93</v>
      </c>
      <c r="D1266" s="13" t="str">
        <f t="shared" si="243"/>
        <v>39</v>
      </c>
      <c r="E1266" s="13" t="str">
        <f t="shared" si="244"/>
        <v>99</v>
      </c>
      <c r="F1266" s="14" t="str">
        <f t="shared" si="245"/>
        <v>00</v>
      </c>
      <c r="G1266" s="18">
        <v>3393399900</v>
      </c>
      <c r="H1266" s="15" t="s">
        <v>692</v>
      </c>
      <c r="I1266" s="12" t="s">
        <v>13</v>
      </c>
      <c r="K1266" t="str">
        <f t="shared" si="234"/>
        <v>3393399900</v>
      </c>
      <c r="L1266" t="str">
        <f t="shared" si="235"/>
        <v>'3393399900'</v>
      </c>
      <c r="M1266" t="str">
        <f t="shared" si="236"/>
        <v>' OUTROS SERVIÇOS DE TERCEIROS – PESSOA JURÍDICA'</v>
      </c>
      <c r="N1266" t="str">
        <f t="shared" si="237"/>
        <v>'S'</v>
      </c>
      <c r="O1266">
        <f t="shared" si="238"/>
        <v>8</v>
      </c>
      <c r="P1266" t="str">
        <f t="shared" si="239"/>
        <v>Insert into CONTA_RECEITA_DESPESA  (VERSION,ATIVO,DATE_CREATED,LAST_UPDATED,TIPO,CODIGO,DESCRICAO,ANALITICO,TAMANHO) values (0,'S',sysdate,sysdate,'D','3393399900',' OUTROS SERVIÇOS DE TERCEIROS – PESSOA JURÍDICA','S',8);</v>
      </c>
    </row>
    <row r="1267" spans="1:16" ht="17" thickBot="1" x14ac:dyDescent="0.25">
      <c r="A1267" s="11" t="str">
        <f t="shared" si="240"/>
        <v>3</v>
      </c>
      <c r="B1267" s="12" t="str">
        <f t="shared" si="241"/>
        <v>3</v>
      </c>
      <c r="C1267" s="13" t="str">
        <f t="shared" si="242"/>
        <v>93</v>
      </c>
      <c r="D1267" s="13" t="str">
        <f t="shared" si="243"/>
        <v>40</v>
      </c>
      <c r="E1267" s="13" t="str">
        <f t="shared" si="244"/>
        <v>00</v>
      </c>
      <c r="F1267" s="14" t="str">
        <f t="shared" si="245"/>
        <v>00</v>
      </c>
      <c r="G1267" s="18">
        <v>3393400000</v>
      </c>
      <c r="H1267" s="15" t="s">
        <v>286</v>
      </c>
      <c r="I1267" s="12" t="s">
        <v>10</v>
      </c>
      <c r="K1267" t="str">
        <f t="shared" si="234"/>
        <v>3393400000</v>
      </c>
      <c r="L1267" t="str">
        <f t="shared" si="235"/>
        <v>'3393400000'</v>
      </c>
      <c r="M1267" t="str">
        <f t="shared" si="236"/>
        <v>'SERVIÇOS DE TECNOLOGIA DA INFORMAÇÃO E COMUNICAÇÃO - PESSOA JURÍDICA'</v>
      </c>
      <c r="N1267" t="str">
        <f t="shared" si="237"/>
        <v>'N'</v>
      </c>
      <c r="O1267">
        <f t="shared" si="238"/>
        <v>6</v>
      </c>
      <c r="P1267" t="str">
        <f t="shared" si="239"/>
        <v>Insert into CONTA_RECEITA_DESPESA  (VERSION,ATIVO,DATE_CREATED,LAST_UPDATED,TIPO,CODIGO,DESCRICAO,ANALITICO,TAMANHO) values (0,'S',sysdate,sysdate,'D','3393400000','SERVIÇOS DE TECNOLOGIA DA INFORMAÇÃO E COMUNICAÇÃO - PESSOA JURÍDICA','N',6);</v>
      </c>
    </row>
    <row r="1268" spans="1:16" ht="17" thickBot="1" x14ac:dyDescent="0.25">
      <c r="A1268" s="11" t="str">
        <f t="shared" si="240"/>
        <v>3</v>
      </c>
      <c r="B1268" s="12" t="str">
        <f t="shared" si="241"/>
        <v>3</v>
      </c>
      <c r="C1268" s="13" t="str">
        <f t="shared" si="242"/>
        <v>93</v>
      </c>
      <c r="D1268" s="13" t="str">
        <f t="shared" si="243"/>
        <v>40</v>
      </c>
      <c r="E1268" s="13" t="str">
        <f t="shared" si="244"/>
        <v>01</v>
      </c>
      <c r="F1268" s="14" t="str">
        <f t="shared" si="245"/>
        <v>00</v>
      </c>
      <c r="G1268" s="18">
        <v>3393400100</v>
      </c>
      <c r="H1268" s="15" t="s">
        <v>693</v>
      </c>
      <c r="I1268" s="12" t="s">
        <v>13</v>
      </c>
      <c r="K1268" t="str">
        <f t="shared" si="234"/>
        <v>3393400100</v>
      </c>
      <c r="L1268" t="str">
        <f t="shared" si="235"/>
        <v>'3393400100'</v>
      </c>
      <c r="M1268" t="str">
        <f t="shared" si="236"/>
        <v>'LOCAÇÃO DE EQUIPAMENTOS DE TIC'</v>
      </c>
      <c r="N1268" t="str">
        <f t="shared" si="237"/>
        <v>'S'</v>
      </c>
      <c r="O1268">
        <f t="shared" si="238"/>
        <v>8</v>
      </c>
      <c r="P1268" t="str">
        <f t="shared" si="239"/>
        <v>Insert into CONTA_RECEITA_DESPESA  (VERSION,ATIVO,DATE_CREATED,LAST_UPDATED,TIPO,CODIGO,DESCRICAO,ANALITICO,TAMANHO) values (0,'S',sysdate,sysdate,'D','3393400100','LOCAÇÃO DE EQUIPAMENTOS DE TIC','S',8);</v>
      </c>
    </row>
    <row r="1269" spans="1:16" ht="17" thickBot="1" x14ac:dyDescent="0.25">
      <c r="A1269" s="11" t="str">
        <f t="shared" si="240"/>
        <v>3</v>
      </c>
      <c r="B1269" s="12" t="str">
        <f t="shared" si="241"/>
        <v>3</v>
      </c>
      <c r="C1269" s="13" t="str">
        <f t="shared" si="242"/>
        <v>93</v>
      </c>
      <c r="D1269" s="13" t="str">
        <f t="shared" si="243"/>
        <v>40</v>
      </c>
      <c r="E1269" s="13" t="str">
        <f t="shared" si="244"/>
        <v>02</v>
      </c>
      <c r="F1269" s="14" t="str">
        <f t="shared" si="245"/>
        <v>00</v>
      </c>
      <c r="G1269" s="18">
        <v>3393400200</v>
      </c>
      <c r="H1269" s="15" t="s">
        <v>694</v>
      </c>
      <c r="I1269" s="12" t="s">
        <v>13</v>
      </c>
      <c r="K1269" t="str">
        <f t="shared" si="234"/>
        <v>3393400200</v>
      </c>
      <c r="L1269" t="str">
        <f t="shared" si="235"/>
        <v>'3393400200'</v>
      </c>
      <c r="M1269" t="str">
        <f t="shared" si="236"/>
        <v>'LOCAÇÃO DE SOFTWARES'</v>
      </c>
      <c r="N1269" t="str">
        <f t="shared" si="237"/>
        <v>'S'</v>
      </c>
      <c r="O1269">
        <f t="shared" si="238"/>
        <v>8</v>
      </c>
      <c r="P1269" t="str">
        <f t="shared" si="239"/>
        <v>Insert into CONTA_RECEITA_DESPESA  (VERSION,ATIVO,DATE_CREATED,LAST_UPDATED,TIPO,CODIGO,DESCRICAO,ANALITICO,TAMANHO) values (0,'S',sysdate,sysdate,'D','3393400200','LOCAÇÃO DE SOFTWARES','S',8);</v>
      </c>
    </row>
    <row r="1270" spans="1:16" ht="17" thickBot="1" x14ac:dyDescent="0.25">
      <c r="A1270" s="11" t="str">
        <f t="shared" si="240"/>
        <v>3</v>
      </c>
      <c r="B1270" s="12" t="str">
        <f t="shared" si="241"/>
        <v>3</v>
      </c>
      <c r="C1270" s="13" t="str">
        <f t="shared" si="242"/>
        <v>93</v>
      </c>
      <c r="D1270" s="13" t="str">
        <f t="shared" si="243"/>
        <v>40</v>
      </c>
      <c r="E1270" s="13" t="str">
        <f t="shared" si="244"/>
        <v>03</v>
      </c>
      <c r="F1270" s="14" t="str">
        <f t="shared" si="245"/>
        <v>00</v>
      </c>
      <c r="G1270" s="18">
        <v>3393400300</v>
      </c>
      <c r="H1270" s="15" t="s">
        <v>568</v>
      </c>
      <c r="I1270" s="12" t="s">
        <v>13</v>
      </c>
      <c r="K1270" t="str">
        <f t="shared" si="234"/>
        <v>3393400300</v>
      </c>
      <c r="L1270" t="str">
        <f t="shared" si="235"/>
        <v>'3393400300'</v>
      </c>
      <c r="M1270" t="str">
        <f t="shared" si="236"/>
        <v>'DESENVOLVIMENTO DE SOFTWARE'</v>
      </c>
      <c r="N1270" t="str">
        <f t="shared" si="237"/>
        <v>'S'</v>
      </c>
      <c r="O1270">
        <f t="shared" si="238"/>
        <v>8</v>
      </c>
      <c r="P1270" t="str">
        <f t="shared" si="239"/>
        <v>Insert into CONTA_RECEITA_DESPESA  (VERSION,ATIVO,DATE_CREATED,LAST_UPDATED,TIPO,CODIGO,DESCRICAO,ANALITICO,TAMANHO) values (0,'S',sysdate,sysdate,'D','3393400300','DESENVOLVIMENTO DE SOFTWARE','S',8);</v>
      </c>
    </row>
    <row r="1271" spans="1:16" ht="17" thickBot="1" x14ac:dyDescent="0.25">
      <c r="A1271" s="11" t="str">
        <f t="shared" si="240"/>
        <v>3</v>
      </c>
      <c r="B1271" s="12" t="str">
        <f t="shared" si="241"/>
        <v>3</v>
      </c>
      <c r="C1271" s="13" t="str">
        <f t="shared" si="242"/>
        <v>93</v>
      </c>
      <c r="D1271" s="13" t="str">
        <f t="shared" si="243"/>
        <v>40</v>
      </c>
      <c r="E1271" s="13" t="str">
        <f t="shared" si="244"/>
        <v>04</v>
      </c>
      <c r="F1271" s="14" t="str">
        <f t="shared" si="245"/>
        <v>00</v>
      </c>
      <c r="G1271" s="18">
        <v>3393400400</v>
      </c>
      <c r="H1271" s="15" t="s">
        <v>695</v>
      </c>
      <c r="I1271" s="12" t="s">
        <v>13</v>
      </c>
      <c r="K1271" t="str">
        <f t="shared" si="234"/>
        <v>3393400400</v>
      </c>
      <c r="L1271" t="str">
        <f t="shared" si="235"/>
        <v>'3393400400'</v>
      </c>
      <c r="M1271" t="str">
        <f t="shared" si="236"/>
        <v>'MANUTENÇÃO DE SOFTWARE '</v>
      </c>
      <c r="N1271" t="str">
        <f t="shared" si="237"/>
        <v>'S'</v>
      </c>
      <c r="O1271">
        <f t="shared" si="238"/>
        <v>8</v>
      </c>
      <c r="P1271" t="str">
        <f t="shared" si="239"/>
        <v>Insert into CONTA_RECEITA_DESPESA  (VERSION,ATIVO,DATE_CREATED,LAST_UPDATED,TIPO,CODIGO,DESCRICAO,ANALITICO,TAMANHO) values (0,'S',sysdate,sysdate,'D','3393400400','MANUTENÇÃO DE SOFTWARE ','S',8);</v>
      </c>
    </row>
    <row r="1272" spans="1:16" ht="17" thickBot="1" x14ac:dyDescent="0.25">
      <c r="A1272" s="11" t="str">
        <f t="shared" si="240"/>
        <v>3</v>
      </c>
      <c r="B1272" s="12" t="str">
        <f t="shared" si="241"/>
        <v>3</v>
      </c>
      <c r="C1272" s="13" t="str">
        <f t="shared" si="242"/>
        <v>93</v>
      </c>
      <c r="D1272" s="13" t="str">
        <f t="shared" si="243"/>
        <v>40</v>
      </c>
      <c r="E1272" s="13" t="str">
        <f t="shared" si="244"/>
        <v>05</v>
      </c>
      <c r="F1272" s="14" t="str">
        <f t="shared" si="245"/>
        <v>00</v>
      </c>
      <c r="G1272" s="18">
        <v>3393400500</v>
      </c>
      <c r="H1272" s="15" t="s">
        <v>569</v>
      </c>
      <c r="I1272" s="12" t="s">
        <v>13</v>
      </c>
      <c r="K1272" t="str">
        <f t="shared" si="234"/>
        <v>3393400500</v>
      </c>
      <c r="L1272" t="str">
        <f t="shared" si="235"/>
        <v>'3393400500'</v>
      </c>
      <c r="M1272" t="str">
        <f t="shared" si="236"/>
        <v>'HOSPEDAGENS DE SISTEMAS'</v>
      </c>
      <c r="N1272" t="str">
        <f t="shared" si="237"/>
        <v>'S'</v>
      </c>
      <c r="O1272">
        <f t="shared" si="238"/>
        <v>8</v>
      </c>
      <c r="P1272" t="str">
        <f t="shared" si="239"/>
        <v>Insert into CONTA_RECEITA_DESPESA  (VERSION,ATIVO,DATE_CREATED,LAST_UPDATED,TIPO,CODIGO,DESCRICAO,ANALITICO,TAMANHO) values (0,'S',sysdate,sysdate,'D','3393400500','HOSPEDAGENS DE SISTEMAS','S',8);</v>
      </c>
    </row>
    <row r="1273" spans="1:16" ht="17" thickBot="1" x14ac:dyDescent="0.25">
      <c r="A1273" s="11" t="str">
        <f t="shared" si="240"/>
        <v>3</v>
      </c>
      <c r="B1273" s="12" t="str">
        <f t="shared" si="241"/>
        <v>3</v>
      </c>
      <c r="C1273" s="13" t="str">
        <f t="shared" si="242"/>
        <v>93</v>
      </c>
      <c r="D1273" s="13" t="str">
        <f t="shared" si="243"/>
        <v>40</v>
      </c>
      <c r="E1273" s="13" t="str">
        <f t="shared" si="244"/>
        <v>06</v>
      </c>
      <c r="F1273" s="14" t="str">
        <f t="shared" si="245"/>
        <v>00</v>
      </c>
      <c r="G1273" s="18">
        <v>3393400600</v>
      </c>
      <c r="H1273" s="15" t="s">
        <v>573</v>
      </c>
      <c r="I1273" s="12" t="s">
        <v>13</v>
      </c>
      <c r="K1273" t="str">
        <f t="shared" si="234"/>
        <v>3393400600</v>
      </c>
      <c r="L1273" t="str">
        <f t="shared" si="235"/>
        <v>'3393400600'</v>
      </c>
      <c r="M1273" t="str">
        <f t="shared" si="236"/>
        <v>'COMUNICAÇÃO DE DADOS'</v>
      </c>
      <c r="N1273" t="str">
        <f t="shared" si="237"/>
        <v>'S'</v>
      </c>
      <c r="O1273">
        <f t="shared" si="238"/>
        <v>8</v>
      </c>
      <c r="P1273" t="str">
        <f t="shared" si="239"/>
        <v>Insert into CONTA_RECEITA_DESPESA  (VERSION,ATIVO,DATE_CREATED,LAST_UPDATED,TIPO,CODIGO,DESCRICAO,ANALITICO,TAMANHO) values (0,'S',sysdate,sysdate,'D','3393400600','COMUNICAÇÃO DE DADOS','S',8);</v>
      </c>
    </row>
    <row r="1274" spans="1:16" ht="17" thickBot="1" x14ac:dyDescent="0.25">
      <c r="A1274" s="11" t="str">
        <f t="shared" si="240"/>
        <v>3</v>
      </c>
      <c r="B1274" s="12" t="str">
        <f t="shared" si="241"/>
        <v>3</v>
      </c>
      <c r="C1274" s="13" t="str">
        <f t="shared" si="242"/>
        <v>93</v>
      </c>
      <c r="D1274" s="13" t="str">
        <f t="shared" si="243"/>
        <v>40</v>
      </c>
      <c r="E1274" s="13" t="str">
        <f t="shared" si="244"/>
        <v>07</v>
      </c>
      <c r="F1274" s="14" t="str">
        <f t="shared" si="245"/>
        <v>00</v>
      </c>
      <c r="G1274" s="18">
        <v>3393400700</v>
      </c>
      <c r="H1274" s="15" t="s">
        <v>570</v>
      </c>
      <c r="I1274" s="12" t="s">
        <v>13</v>
      </c>
      <c r="K1274" t="str">
        <f t="shared" si="234"/>
        <v>3393400700</v>
      </c>
      <c r="L1274" t="str">
        <f t="shared" si="235"/>
        <v>'3393400700'</v>
      </c>
      <c r="M1274" t="str">
        <f t="shared" si="236"/>
        <v>'SUPORTE A USUÁRIOS DE TIC'</v>
      </c>
      <c r="N1274" t="str">
        <f t="shared" si="237"/>
        <v>'S'</v>
      </c>
      <c r="O1274">
        <f t="shared" si="238"/>
        <v>8</v>
      </c>
      <c r="P1274" t="str">
        <f t="shared" si="239"/>
        <v>Insert into CONTA_RECEITA_DESPESA  (VERSION,ATIVO,DATE_CREATED,LAST_UPDATED,TIPO,CODIGO,DESCRICAO,ANALITICO,TAMANHO) values (0,'S',sysdate,sysdate,'D','3393400700','SUPORTE A USUÁRIOS DE TIC','S',8);</v>
      </c>
    </row>
    <row r="1275" spans="1:16" ht="17" thickBot="1" x14ac:dyDescent="0.25">
      <c r="A1275" s="11" t="str">
        <f t="shared" si="240"/>
        <v>3</v>
      </c>
      <c r="B1275" s="12" t="str">
        <f t="shared" si="241"/>
        <v>3</v>
      </c>
      <c r="C1275" s="13" t="str">
        <f t="shared" si="242"/>
        <v>93</v>
      </c>
      <c r="D1275" s="13" t="str">
        <f t="shared" si="243"/>
        <v>40</v>
      </c>
      <c r="E1275" s="13" t="str">
        <f t="shared" si="244"/>
        <v>08</v>
      </c>
      <c r="F1275" s="14" t="str">
        <f t="shared" si="245"/>
        <v>00</v>
      </c>
      <c r="G1275" s="18">
        <v>3393400800</v>
      </c>
      <c r="H1275" s="15" t="s">
        <v>696</v>
      </c>
      <c r="I1275" s="12" t="s">
        <v>13</v>
      </c>
      <c r="K1275" t="str">
        <f t="shared" si="234"/>
        <v>3393400800</v>
      </c>
      <c r="L1275" t="str">
        <f t="shared" si="235"/>
        <v>'3393400800'</v>
      </c>
      <c r="M1275" t="str">
        <f t="shared" si="236"/>
        <v>'SUPORTE DE INFRAESTRUTURA DE TIC'</v>
      </c>
      <c r="N1275" t="str">
        <f t="shared" si="237"/>
        <v>'S'</v>
      </c>
      <c r="O1275">
        <f t="shared" si="238"/>
        <v>8</v>
      </c>
      <c r="P1275" t="str">
        <f t="shared" si="239"/>
        <v>Insert into CONTA_RECEITA_DESPESA  (VERSION,ATIVO,DATE_CREATED,LAST_UPDATED,TIPO,CODIGO,DESCRICAO,ANALITICO,TAMANHO) values (0,'S',sysdate,sysdate,'D','3393400800','SUPORTE DE INFRAESTRUTURA DE TIC','S',8);</v>
      </c>
    </row>
    <row r="1276" spans="1:16" ht="17" thickBot="1" x14ac:dyDescent="0.25">
      <c r="A1276" s="11" t="str">
        <f t="shared" si="240"/>
        <v>3</v>
      </c>
      <c r="B1276" s="12" t="str">
        <f t="shared" si="241"/>
        <v>3</v>
      </c>
      <c r="C1276" s="13" t="str">
        <f t="shared" si="242"/>
        <v>93</v>
      </c>
      <c r="D1276" s="13" t="str">
        <f t="shared" si="243"/>
        <v>40</v>
      </c>
      <c r="E1276" s="13" t="str">
        <f t="shared" si="244"/>
        <v>09</v>
      </c>
      <c r="F1276" s="14" t="str">
        <f t="shared" si="245"/>
        <v>00</v>
      </c>
      <c r="G1276" s="18">
        <v>3393400900</v>
      </c>
      <c r="H1276" s="15" t="s">
        <v>697</v>
      </c>
      <c r="I1276" s="12" t="s">
        <v>13</v>
      </c>
      <c r="K1276" t="str">
        <f t="shared" si="234"/>
        <v>3393400900</v>
      </c>
      <c r="L1276" t="str">
        <f t="shared" si="235"/>
        <v>'3393400900'</v>
      </c>
      <c r="M1276" t="str">
        <f t="shared" si="236"/>
        <v>'SERVIÇOS TÉCNICOS PROFISSIONAIS DE TIC '</v>
      </c>
      <c r="N1276" t="str">
        <f t="shared" si="237"/>
        <v>'S'</v>
      </c>
      <c r="O1276">
        <f t="shared" si="238"/>
        <v>8</v>
      </c>
      <c r="P1276" t="str">
        <f t="shared" si="239"/>
        <v>Insert into CONTA_RECEITA_DESPESA  (VERSION,ATIVO,DATE_CREATED,LAST_UPDATED,TIPO,CODIGO,DESCRICAO,ANALITICO,TAMANHO) values (0,'S',sysdate,sysdate,'D','3393400900','SERVIÇOS TÉCNICOS PROFISSIONAIS DE TIC ','S',8);</v>
      </c>
    </row>
    <row r="1277" spans="1:16" ht="17" thickBot="1" x14ac:dyDescent="0.25">
      <c r="A1277" s="11" t="str">
        <f t="shared" si="240"/>
        <v>3</v>
      </c>
      <c r="B1277" s="12" t="str">
        <f t="shared" si="241"/>
        <v>3</v>
      </c>
      <c r="C1277" s="13" t="str">
        <f t="shared" si="242"/>
        <v>93</v>
      </c>
      <c r="D1277" s="13" t="str">
        <f t="shared" si="243"/>
        <v>40</v>
      </c>
      <c r="E1277" s="13" t="str">
        <f t="shared" si="244"/>
        <v>10</v>
      </c>
      <c r="F1277" s="14" t="str">
        <f t="shared" si="245"/>
        <v>00</v>
      </c>
      <c r="G1277" s="18">
        <v>3393401000</v>
      </c>
      <c r="H1277" s="15" t="s">
        <v>572</v>
      </c>
      <c r="I1277" s="12" t="s">
        <v>13</v>
      </c>
      <c r="K1277" t="str">
        <f t="shared" si="234"/>
        <v>3393401000</v>
      </c>
      <c r="L1277" t="str">
        <f t="shared" si="235"/>
        <v>'3393401000'</v>
      </c>
      <c r="M1277" t="str">
        <f t="shared" si="236"/>
        <v>'MANUTENÇÃO E CONSERVAÇÃO DE EQUIPAMENTOS DE TIC'</v>
      </c>
      <c r="N1277" t="str">
        <f t="shared" si="237"/>
        <v>'S'</v>
      </c>
      <c r="O1277">
        <f t="shared" si="238"/>
        <v>8</v>
      </c>
      <c r="P1277" t="str">
        <f t="shared" si="239"/>
        <v>Insert into CONTA_RECEITA_DESPESA  (VERSION,ATIVO,DATE_CREATED,LAST_UPDATED,TIPO,CODIGO,DESCRICAO,ANALITICO,TAMANHO) values (0,'S',sysdate,sysdate,'D','3393401000','MANUTENÇÃO E CONSERVAÇÃO DE EQUIPAMENTOS DE TIC','S',8);</v>
      </c>
    </row>
    <row r="1278" spans="1:16" ht="17" thickBot="1" x14ac:dyDescent="0.25">
      <c r="A1278" s="11" t="str">
        <f t="shared" si="240"/>
        <v>3</v>
      </c>
      <c r="B1278" s="12" t="str">
        <f t="shared" si="241"/>
        <v>3</v>
      </c>
      <c r="C1278" s="13" t="str">
        <f t="shared" si="242"/>
        <v>93</v>
      </c>
      <c r="D1278" s="13" t="str">
        <f t="shared" si="243"/>
        <v>40</v>
      </c>
      <c r="E1278" s="13" t="str">
        <f t="shared" si="244"/>
        <v>11</v>
      </c>
      <c r="F1278" s="14" t="str">
        <f t="shared" si="245"/>
        <v>00</v>
      </c>
      <c r="G1278" s="18">
        <v>3393401100</v>
      </c>
      <c r="H1278" s="15" t="s">
        <v>698</v>
      </c>
      <c r="I1278" s="12" t="s">
        <v>13</v>
      </c>
      <c r="K1278" t="str">
        <f t="shared" si="234"/>
        <v>3393401100</v>
      </c>
      <c r="L1278" t="str">
        <f t="shared" si="235"/>
        <v>'3393401100'</v>
      </c>
      <c r="M1278" t="str">
        <f t="shared" si="236"/>
        <v>'TREINAMENTO E CAPACITAÇÃO EM TIC'</v>
      </c>
      <c r="N1278" t="str">
        <f t="shared" si="237"/>
        <v>'S'</v>
      </c>
      <c r="O1278">
        <f t="shared" si="238"/>
        <v>8</v>
      </c>
      <c r="P1278" t="str">
        <f t="shared" si="239"/>
        <v>Insert into CONTA_RECEITA_DESPESA  (VERSION,ATIVO,DATE_CREATED,LAST_UPDATED,TIPO,CODIGO,DESCRICAO,ANALITICO,TAMANHO) values (0,'S',sysdate,sysdate,'D','3393401100','TREINAMENTO E CAPACITAÇÃO EM TIC','S',8);</v>
      </c>
    </row>
    <row r="1279" spans="1:16" ht="17" thickBot="1" x14ac:dyDescent="0.25">
      <c r="A1279" s="11" t="str">
        <f t="shared" si="240"/>
        <v>3</v>
      </c>
      <c r="B1279" s="12" t="str">
        <f t="shared" si="241"/>
        <v>3</v>
      </c>
      <c r="C1279" s="13" t="str">
        <f t="shared" si="242"/>
        <v>93</v>
      </c>
      <c r="D1279" s="13" t="str">
        <f t="shared" si="243"/>
        <v>40</v>
      </c>
      <c r="E1279" s="13" t="str">
        <f t="shared" si="244"/>
        <v>99</v>
      </c>
      <c r="F1279" s="14" t="str">
        <f t="shared" si="245"/>
        <v>00</v>
      </c>
      <c r="G1279" s="18">
        <v>3393409900</v>
      </c>
      <c r="H1279" s="15" t="s">
        <v>699</v>
      </c>
      <c r="I1279" s="12" t="s">
        <v>13</v>
      </c>
      <c r="K1279" t="str">
        <f t="shared" si="234"/>
        <v>3393409900</v>
      </c>
      <c r="L1279" t="str">
        <f t="shared" si="235"/>
        <v>'3393409900'</v>
      </c>
      <c r="M1279" t="str">
        <f t="shared" si="236"/>
        <v>'OUTROS SERVIÇOS DE TECNOLOGIA DA INFORMAÇÃO E COMUNICAÇÃO - PESSOA JURÍDICA'</v>
      </c>
      <c r="N1279" t="str">
        <f t="shared" si="237"/>
        <v>'S'</v>
      </c>
      <c r="O1279">
        <f t="shared" si="238"/>
        <v>8</v>
      </c>
      <c r="P1279" t="str">
        <f t="shared" si="239"/>
        <v>Insert into CONTA_RECEITA_DESPESA  (VERSION,ATIVO,DATE_CREATED,LAST_UPDATED,TIPO,CODIGO,DESCRICAO,ANALITICO,TAMANHO) values (0,'S',sysdate,sysdate,'D','3393409900','OUTROS SERVIÇOS DE TECNOLOGIA DA INFORMAÇÃO E COMUNICAÇÃO - PESSOA JURÍDICA','S',8);</v>
      </c>
    </row>
    <row r="1280" spans="1:16" ht="17" thickBot="1" x14ac:dyDescent="0.25">
      <c r="A1280" s="11" t="str">
        <f t="shared" si="240"/>
        <v>3</v>
      </c>
      <c r="B1280" s="12" t="str">
        <f t="shared" si="241"/>
        <v>3</v>
      </c>
      <c r="C1280" s="13" t="str">
        <f t="shared" si="242"/>
        <v>93</v>
      </c>
      <c r="D1280" s="13" t="str">
        <f t="shared" si="243"/>
        <v>92</v>
      </c>
      <c r="E1280" s="13" t="str">
        <f t="shared" si="244"/>
        <v>00</v>
      </c>
      <c r="F1280" s="14" t="str">
        <f t="shared" si="245"/>
        <v>00</v>
      </c>
      <c r="G1280" s="20">
        <v>3393920000</v>
      </c>
      <c r="H1280" s="21" t="s">
        <v>172</v>
      </c>
      <c r="I1280" s="19" t="s">
        <v>10</v>
      </c>
      <c r="K1280" t="str">
        <f t="shared" si="234"/>
        <v>3393920000</v>
      </c>
      <c r="L1280" t="str">
        <f t="shared" si="235"/>
        <v>'3393920000'</v>
      </c>
      <c r="M1280" t="str">
        <f t="shared" si="236"/>
        <v>'DESPESAS DE EXERCÍCIOS ANTERIORES'</v>
      </c>
      <c r="N1280" t="str">
        <f t="shared" si="237"/>
        <v>'N'</v>
      </c>
      <c r="O1280">
        <f t="shared" si="238"/>
        <v>6</v>
      </c>
      <c r="P1280" t="str">
        <f t="shared" si="239"/>
        <v>Insert into CONTA_RECEITA_DESPESA  (VERSION,ATIVO,DATE_CREATED,LAST_UPDATED,TIPO,CODIGO,DESCRICAO,ANALITICO,TAMANHO) values (0,'S',sysdate,sysdate,'D','3393920000','DESPESAS DE EXERCÍCIOS ANTERIORES','N',6);</v>
      </c>
    </row>
    <row r="1281" spans="1:16" ht="17" thickBot="1" x14ac:dyDescent="0.25">
      <c r="A1281" s="11" t="str">
        <f t="shared" si="240"/>
        <v>3</v>
      </c>
      <c r="B1281" s="12" t="str">
        <f t="shared" si="241"/>
        <v>3</v>
      </c>
      <c r="C1281" s="13" t="str">
        <f t="shared" si="242"/>
        <v>93</v>
      </c>
      <c r="D1281" s="13" t="str">
        <f t="shared" si="243"/>
        <v>92</v>
      </c>
      <c r="E1281" s="13" t="str">
        <f t="shared" si="244"/>
        <v>30</v>
      </c>
      <c r="F1281" s="14" t="str">
        <f t="shared" si="245"/>
        <v>00</v>
      </c>
      <c r="G1281" s="20">
        <v>3393923000</v>
      </c>
      <c r="H1281" s="21" t="s">
        <v>337</v>
      </c>
      <c r="I1281" s="19" t="s">
        <v>13</v>
      </c>
      <c r="K1281" t="str">
        <f t="shared" si="234"/>
        <v>3393923000</v>
      </c>
      <c r="L1281" t="str">
        <f t="shared" si="235"/>
        <v>'3393923000'</v>
      </c>
      <c r="M1281" t="str">
        <f t="shared" si="236"/>
        <v>'MATERIAL DE CONSUMO'</v>
      </c>
      <c r="N1281" t="str">
        <f t="shared" si="237"/>
        <v>'S'</v>
      </c>
      <c r="O1281">
        <f t="shared" si="238"/>
        <v>8</v>
      </c>
      <c r="P1281" t="str">
        <f t="shared" si="239"/>
        <v>Insert into CONTA_RECEITA_DESPESA  (VERSION,ATIVO,DATE_CREATED,LAST_UPDATED,TIPO,CODIGO,DESCRICAO,ANALITICO,TAMANHO) values (0,'S',sysdate,sysdate,'D','3393923000','MATERIAL DE CONSUMO','S',8);</v>
      </c>
    </row>
    <row r="1282" spans="1:16" ht="17" thickBot="1" x14ac:dyDescent="0.25">
      <c r="A1282" s="11" t="str">
        <f t="shared" si="240"/>
        <v>3</v>
      </c>
      <c r="B1282" s="12" t="str">
        <f t="shared" si="241"/>
        <v>3</v>
      </c>
      <c r="C1282" s="13" t="str">
        <f t="shared" si="242"/>
        <v>93</v>
      </c>
      <c r="D1282" s="13" t="str">
        <f t="shared" si="243"/>
        <v>92</v>
      </c>
      <c r="E1282" s="13" t="str">
        <f t="shared" si="244"/>
        <v>39</v>
      </c>
      <c r="F1282" s="14" t="str">
        <f t="shared" si="245"/>
        <v>00</v>
      </c>
      <c r="G1282" s="20">
        <v>3393923900</v>
      </c>
      <c r="H1282" s="21" t="s">
        <v>619</v>
      </c>
      <c r="I1282" s="19" t="s">
        <v>13</v>
      </c>
      <c r="K1282" t="str">
        <f t="shared" si="234"/>
        <v>3393923900</v>
      </c>
      <c r="L1282" t="str">
        <f t="shared" si="235"/>
        <v>'3393923900'</v>
      </c>
      <c r="M1282" t="str">
        <f t="shared" si="236"/>
        <v>'OUTROS SERVICOS DE TERCEIROS - PJ'</v>
      </c>
      <c r="N1282" t="str">
        <f t="shared" si="237"/>
        <v>'S'</v>
      </c>
      <c r="O1282">
        <f t="shared" si="238"/>
        <v>8</v>
      </c>
      <c r="P1282" t="str">
        <f t="shared" si="239"/>
        <v>Insert into CONTA_RECEITA_DESPESA  (VERSION,ATIVO,DATE_CREATED,LAST_UPDATED,TIPO,CODIGO,DESCRICAO,ANALITICO,TAMANHO) values (0,'S',sysdate,sysdate,'D','3393923900','OUTROS SERVICOS DE TERCEIROS - PJ','S',8);</v>
      </c>
    </row>
    <row r="1283" spans="1:16" ht="17" thickBot="1" x14ac:dyDescent="0.25">
      <c r="A1283" s="11" t="str">
        <f t="shared" si="240"/>
        <v>3</v>
      </c>
      <c r="B1283" s="12" t="str">
        <f t="shared" si="241"/>
        <v>3</v>
      </c>
      <c r="C1283" s="13" t="str">
        <f t="shared" si="242"/>
        <v>93</v>
      </c>
      <c r="D1283" s="13" t="str">
        <f t="shared" si="243"/>
        <v>92</v>
      </c>
      <c r="E1283" s="13" t="str">
        <f t="shared" si="244"/>
        <v>99</v>
      </c>
      <c r="F1283" s="14" t="str">
        <f t="shared" si="245"/>
        <v>00</v>
      </c>
      <c r="G1283" s="20">
        <v>3393929900</v>
      </c>
      <c r="H1283" s="21" t="s">
        <v>185</v>
      </c>
      <c r="I1283" s="19" t="s">
        <v>13</v>
      </c>
      <c r="K1283" t="str">
        <f t="shared" si="234"/>
        <v>3393929900</v>
      </c>
      <c r="L1283" t="str">
        <f t="shared" si="235"/>
        <v>'3393929900'</v>
      </c>
      <c r="M1283" t="str">
        <f t="shared" si="236"/>
        <v>'OUTRAS DESPESAS DE EXERCICIOS ANTERIORES'</v>
      </c>
      <c r="N1283" t="str">
        <f t="shared" si="237"/>
        <v>'S'</v>
      </c>
      <c r="O1283">
        <f t="shared" si="238"/>
        <v>8</v>
      </c>
      <c r="P1283" t="str">
        <f t="shared" si="239"/>
        <v>Insert into CONTA_RECEITA_DESPESA  (VERSION,ATIVO,DATE_CREATED,LAST_UPDATED,TIPO,CODIGO,DESCRICAO,ANALITICO,TAMANHO) values (0,'S',sysdate,sysdate,'D','3393929900','OUTRAS DESPESAS DE EXERCICIOS ANTERIORES','S',8);</v>
      </c>
    </row>
    <row r="1284" spans="1:16" ht="17" thickBot="1" x14ac:dyDescent="0.25">
      <c r="A1284" s="11" t="str">
        <f t="shared" si="240"/>
        <v>3</v>
      </c>
      <c r="B1284" s="12" t="str">
        <f t="shared" si="241"/>
        <v>3</v>
      </c>
      <c r="C1284" s="13" t="str">
        <f t="shared" si="242"/>
        <v>93</v>
      </c>
      <c r="D1284" s="13" t="str">
        <f t="shared" si="243"/>
        <v>99</v>
      </c>
      <c r="E1284" s="13" t="str">
        <f t="shared" si="244"/>
        <v>00</v>
      </c>
      <c r="F1284" s="14" t="str">
        <f t="shared" si="245"/>
        <v>00</v>
      </c>
      <c r="G1284" s="18">
        <v>3393990000</v>
      </c>
      <c r="H1284" s="15" t="s">
        <v>17</v>
      </c>
      <c r="I1284" s="12" t="s">
        <v>13</v>
      </c>
      <c r="K1284" t="str">
        <f t="shared" si="234"/>
        <v>3393990000</v>
      </c>
      <c r="L1284" t="str">
        <f t="shared" si="235"/>
        <v>'3393990000'</v>
      </c>
      <c r="M1284" t="str">
        <f t="shared" si="236"/>
        <v>'ELEMENTO GENÉRICO'</v>
      </c>
      <c r="N1284" t="str">
        <f t="shared" si="237"/>
        <v>'S'</v>
      </c>
      <c r="O1284">
        <f t="shared" si="238"/>
        <v>6</v>
      </c>
      <c r="P1284" t="str">
        <f t="shared" si="239"/>
        <v>Insert into CONTA_RECEITA_DESPESA  (VERSION,ATIVO,DATE_CREATED,LAST_UPDATED,TIPO,CODIGO,DESCRICAO,ANALITICO,TAMANHO) values (0,'S',sysdate,sysdate,'D','3393990000','ELEMENTO GENÉRICO','S',6);</v>
      </c>
    </row>
    <row r="1285" spans="1:16" ht="49" thickBot="1" x14ac:dyDescent="0.25">
      <c r="A1285" s="11" t="str">
        <f t="shared" si="240"/>
        <v>3</v>
      </c>
      <c r="B1285" s="12" t="str">
        <f t="shared" si="241"/>
        <v>3</v>
      </c>
      <c r="C1285" s="13" t="str">
        <f t="shared" si="242"/>
        <v>94</v>
      </c>
      <c r="D1285" s="13" t="str">
        <f t="shared" si="243"/>
        <v>00</v>
      </c>
      <c r="E1285" s="13" t="str">
        <f t="shared" si="244"/>
        <v>00</v>
      </c>
      <c r="F1285" s="14" t="str">
        <f t="shared" si="245"/>
        <v>00</v>
      </c>
      <c r="G1285" s="18">
        <v>3394000000</v>
      </c>
      <c r="H1285" s="15" t="s">
        <v>233</v>
      </c>
      <c r="I1285" s="12" t="s">
        <v>10</v>
      </c>
      <c r="K1285" t="str">
        <f t="shared" si="234"/>
        <v>3394000000</v>
      </c>
      <c r="L1285" t="str">
        <f t="shared" si="235"/>
        <v>'3394000000'</v>
      </c>
      <c r="M1285" t="str">
        <f t="shared" si="236"/>
        <v>'APLICAÇÃO DIRETA DECORRENTE DE OPERAÇÃO DE ÓRGÃOS, FUNDOS E ENTIDADES INTEGRANTES DOS ORÇAMENTOS FISCAL E DA SEGURIDADE SOCIAL COM CONSÓRCIO PÚBLICO DO QUAL O ENTE NÃO PARTICIPE '</v>
      </c>
      <c r="N1285" t="str">
        <f t="shared" si="237"/>
        <v>'N'</v>
      </c>
      <c r="O1285">
        <f t="shared" si="238"/>
        <v>4</v>
      </c>
      <c r="P1285" t="str">
        <f t="shared" si="239"/>
        <v>Insert into CONTA_RECEITA_DESPESA  (VERSION,ATIVO,DATE_CREATED,LAST_UPDATED,TIPO,CODIGO,DESCRICAO,ANALITICO,TAMANHO) values (0,'S',sysdate,sysdate,'D','3394000000','APLICAÇÃO DIRETA DECORRENTE DE OPERAÇÃO DE ÓRGÃOS, FUNDOS E ENTIDADES INTEGRANTES DOS ORÇAMENTOS FISCAL E DA SEGURIDADE SOCIAL COM CONSÓRCIO PÚBLICO DO QUAL O ENTE NÃO PARTICIPE ','N',4);</v>
      </c>
    </row>
    <row r="1286" spans="1:16" ht="17" thickBot="1" x14ac:dyDescent="0.25">
      <c r="A1286" s="11" t="str">
        <f t="shared" si="240"/>
        <v>3</v>
      </c>
      <c r="B1286" s="12" t="str">
        <f t="shared" si="241"/>
        <v>3</v>
      </c>
      <c r="C1286" s="13" t="str">
        <f t="shared" si="242"/>
        <v>94</v>
      </c>
      <c r="D1286" s="13" t="str">
        <f t="shared" si="243"/>
        <v>30</v>
      </c>
      <c r="E1286" s="13" t="str">
        <f t="shared" si="244"/>
        <v>00</v>
      </c>
      <c r="F1286" s="14" t="str">
        <f t="shared" si="245"/>
        <v>00</v>
      </c>
      <c r="G1286" s="18">
        <v>3394300000</v>
      </c>
      <c r="H1286" s="15" t="s">
        <v>296</v>
      </c>
      <c r="I1286" s="12" t="s">
        <v>10</v>
      </c>
      <c r="K1286" t="str">
        <f t="shared" ref="K1286:K1349" si="246">SUBSTITUTE(G1286,".","")</f>
        <v>3394300000</v>
      </c>
      <c r="L1286" t="str">
        <f t="shared" ref="L1286:L1349" si="247">_xlfn.CONCAT("'",K1286,"'")</f>
        <v>'3394300000'</v>
      </c>
      <c r="M1286" t="str">
        <f t="shared" ref="M1286:M1349" si="248">_xlfn.CONCAT("'",CLEAN(H1286),"'")</f>
        <v>'MATERIAL DE CONSUMO '</v>
      </c>
      <c r="N1286" t="str">
        <f t="shared" ref="N1286:N1349" si="249">IF(TRIM(I1286)="Sintética","'N'",IF(TRIM(I1286)="Analítica","'S'","*ERR0*"))</f>
        <v>'N'</v>
      </c>
      <c r="O1286">
        <f t="shared" ref="O1286:O1349" si="250">IF(RIGHT(K1286,2)&lt;&gt;"00",10,IF(MID(K1286,7,2)&lt;&gt;"00",8,IF(MID(K1286,5,2)&lt;&gt;"00",6,IF(MID(K1286,3,2)&lt;&gt;"00",4,IF(MID(K1286,2,1)&lt;&gt;"0",2,IF(LEFT(K1286,1)&lt;&gt;"0",1,"*ERR0*"))))))</f>
        <v>6</v>
      </c>
      <c r="P1286" t="str">
        <f t="shared" ref="P1286:P1349" si="251">_xlfn.CONCAT("Insert into CONTA_RECEITA_DESPESA  (VERSION,ATIVO,DATE_CREATED,LAST_UPDATED,TIPO,CODIGO,DESCRICAO,ANALITICO,TAMANHO) values (0,'S',sysdate,sysdate,'D',",L1286,",",M1286,",",N1286,",",O1286,");")</f>
        <v>Insert into CONTA_RECEITA_DESPESA  (VERSION,ATIVO,DATE_CREATED,LAST_UPDATED,TIPO,CODIGO,DESCRICAO,ANALITICO,TAMANHO) values (0,'S',sysdate,sysdate,'D','3394300000','MATERIAL DE CONSUMO ','N',6);</v>
      </c>
    </row>
    <row r="1287" spans="1:16" ht="17" thickBot="1" x14ac:dyDescent="0.25">
      <c r="A1287" s="11" t="str">
        <f t="shared" si="240"/>
        <v>3</v>
      </c>
      <c r="B1287" s="12" t="str">
        <f t="shared" si="241"/>
        <v>3</v>
      </c>
      <c r="C1287" s="13" t="str">
        <f t="shared" si="242"/>
        <v>94</v>
      </c>
      <c r="D1287" s="13" t="str">
        <f t="shared" si="243"/>
        <v>30</v>
      </c>
      <c r="E1287" s="13" t="str">
        <f t="shared" si="244"/>
        <v>01</v>
      </c>
      <c r="F1287" s="14" t="str">
        <f t="shared" si="245"/>
        <v>00</v>
      </c>
      <c r="G1287" s="18">
        <v>3394300100</v>
      </c>
      <c r="H1287" s="15" t="s">
        <v>653</v>
      </c>
      <c r="I1287" s="12" t="s">
        <v>13</v>
      </c>
      <c r="K1287" t="str">
        <f t="shared" si="246"/>
        <v>3394300100</v>
      </c>
      <c r="L1287" t="str">
        <f t="shared" si="247"/>
        <v>'3394300100'</v>
      </c>
      <c r="M1287" t="str">
        <f t="shared" si="248"/>
        <v>'COMBUSTÍVEIS AUTOMOTIVOS '</v>
      </c>
      <c r="N1287" t="str">
        <f t="shared" si="249"/>
        <v>'S'</v>
      </c>
      <c r="O1287">
        <f t="shared" si="250"/>
        <v>8</v>
      </c>
      <c r="P1287" t="str">
        <f t="shared" si="251"/>
        <v>Insert into CONTA_RECEITA_DESPESA  (VERSION,ATIVO,DATE_CREATED,LAST_UPDATED,TIPO,CODIGO,DESCRICAO,ANALITICO,TAMANHO) values (0,'S',sysdate,sysdate,'D','3394300100','COMBUSTÍVEIS AUTOMOTIVOS ','S',8);</v>
      </c>
    </row>
    <row r="1288" spans="1:16" ht="17" thickBot="1" x14ac:dyDescent="0.25">
      <c r="A1288" s="11" t="str">
        <f t="shared" si="240"/>
        <v>3</v>
      </c>
      <c r="B1288" s="12" t="str">
        <f t="shared" si="241"/>
        <v>3</v>
      </c>
      <c r="C1288" s="13" t="str">
        <f t="shared" si="242"/>
        <v>94</v>
      </c>
      <c r="D1288" s="13" t="str">
        <f t="shared" si="243"/>
        <v>30</v>
      </c>
      <c r="E1288" s="13" t="str">
        <f t="shared" si="244"/>
        <v>02</v>
      </c>
      <c r="F1288" s="14" t="str">
        <f t="shared" si="245"/>
        <v>00</v>
      </c>
      <c r="G1288" s="18">
        <v>3394300200</v>
      </c>
      <c r="H1288" s="15" t="s">
        <v>654</v>
      </c>
      <c r="I1288" s="12" t="s">
        <v>13</v>
      </c>
      <c r="K1288" t="str">
        <f t="shared" si="246"/>
        <v>3394300200</v>
      </c>
      <c r="L1288" t="str">
        <f t="shared" si="247"/>
        <v>'3394300200'</v>
      </c>
      <c r="M1288" t="str">
        <f t="shared" si="248"/>
        <v>'LUBRIFICANTES AUTOMOTIVOS'</v>
      </c>
      <c r="N1288" t="str">
        <f t="shared" si="249"/>
        <v>'S'</v>
      </c>
      <c r="O1288">
        <f t="shared" si="250"/>
        <v>8</v>
      </c>
      <c r="P1288" t="str">
        <f t="shared" si="251"/>
        <v>Insert into CONTA_RECEITA_DESPESA  (VERSION,ATIVO,DATE_CREATED,LAST_UPDATED,TIPO,CODIGO,DESCRICAO,ANALITICO,TAMANHO) values (0,'S',sysdate,sysdate,'D','3394300200','LUBRIFICANTES AUTOMOTIVOS','S',8);</v>
      </c>
    </row>
    <row r="1289" spans="1:16" ht="17" thickBot="1" x14ac:dyDescent="0.25">
      <c r="A1289" s="11" t="str">
        <f t="shared" ref="A1289:A1352" si="252">MID($G1289,1,1)</f>
        <v>3</v>
      </c>
      <c r="B1289" s="12" t="str">
        <f t="shared" ref="B1289:B1352" si="253">MID($G1289,2,1)</f>
        <v>3</v>
      </c>
      <c r="C1289" s="13" t="str">
        <f t="shared" ref="C1289:C1352" si="254">MID($G1289,3,2)</f>
        <v>94</v>
      </c>
      <c r="D1289" s="13" t="str">
        <f t="shared" ref="D1289:D1352" si="255">MID($G1289,5,2)</f>
        <v>30</v>
      </c>
      <c r="E1289" s="13" t="str">
        <f t="shared" ref="E1289:E1352" si="256">MID($G1289,7,2)</f>
        <v>03</v>
      </c>
      <c r="F1289" s="14" t="str">
        <f t="shared" ref="F1289:F1352" si="257">MID($G1289,9,2)</f>
        <v>00</v>
      </c>
      <c r="G1289" s="18">
        <v>3394300300</v>
      </c>
      <c r="H1289" s="15" t="s">
        <v>378</v>
      </c>
      <c r="I1289" s="12" t="s">
        <v>13</v>
      </c>
      <c r="K1289" t="str">
        <f t="shared" si="246"/>
        <v>3394300300</v>
      </c>
      <c r="L1289" t="str">
        <f t="shared" si="247"/>
        <v>'3394300300'</v>
      </c>
      <c r="M1289" t="str">
        <f t="shared" si="248"/>
        <v>'COMBUSTÍVEIS E LUBRIFICANTES PARA OUTRAS FINALIDADES '</v>
      </c>
      <c r="N1289" t="str">
        <f t="shared" si="249"/>
        <v>'S'</v>
      </c>
      <c r="O1289">
        <f t="shared" si="250"/>
        <v>8</v>
      </c>
      <c r="P1289" t="str">
        <f t="shared" si="251"/>
        <v>Insert into CONTA_RECEITA_DESPESA  (VERSION,ATIVO,DATE_CREATED,LAST_UPDATED,TIPO,CODIGO,DESCRICAO,ANALITICO,TAMANHO) values (0,'S',sysdate,sysdate,'D','3394300300','COMBUSTÍVEIS E LUBRIFICANTES PARA OUTRAS FINALIDADES ','S',8);</v>
      </c>
    </row>
    <row r="1290" spans="1:16" ht="17" thickBot="1" x14ac:dyDescent="0.25">
      <c r="A1290" s="11" t="str">
        <f t="shared" si="252"/>
        <v>3</v>
      </c>
      <c r="B1290" s="12" t="str">
        <f t="shared" si="253"/>
        <v>3</v>
      </c>
      <c r="C1290" s="13" t="str">
        <f t="shared" si="254"/>
        <v>94</v>
      </c>
      <c r="D1290" s="13" t="str">
        <f t="shared" si="255"/>
        <v>30</v>
      </c>
      <c r="E1290" s="13" t="str">
        <f t="shared" si="256"/>
        <v>04</v>
      </c>
      <c r="F1290" s="14" t="str">
        <f t="shared" si="257"/>
        <v>00</v>
      </c>
      <c r="G1290" s="18">
        <v>3394300400</v>
      </c>
      <c r="H1290" s="15" t="s">
        <v>700</v>
      </c>
      <c r="I1290" s="12" t="s">
        <v>13</v>
      </c>
      <c r="K1290" t="str">
        <f t="shared" si="246"/>
        <v>3394300400</v>
      </c>
      <c r="L1290" t="str">
        <f t="shared" si="247"/>
        <v>'3394300400'</v>
      </c>
      <c r="M1290" t="str">
        <f t="shared" si="248"/>
        <v>'GÁS ENGARRAFADO '</v>
      </c>
      <c r="N1290" t="str">
        <f t="shared" si="249"/>
        <v>'S'</v>
      </c>
      <c r="O1290">
        <f t="shared" si="250"/>
        <v>8</v>
      </c>
      <c r="P1290" t="str">
        <f t="shared" si="251"/>
        <v>Insert into CONTA_RECEITA_DESPESA  (VERSION,ATIVO,DATE_CREATED,LAST_UPDATED,TIPO,CODIGO,DESCRICAO,ANALITICO,TAMANHO) values (0,'S',sysdate,sysdate,'D','3394300400','GÁS ENGARRAFADO ','S',8);</v>
      </c>
    </row>
    <row r="1291" spans="1:16" ht="17" thickBot="1" x14ac:dyDescent="0.25">
      <c r="A1291" s="11" t="str">
        <f t="shared" si="252"/>
        <v>3</v>
      </c>
      <c r="B1291" s="12" t="str">
        <f t="shared" si="253"/>
        <v>3</v>
      </c>
      <c r="C1291" s="13" t="str">
        <f t="shared" si="254"/>
        <v>94</v>
      </c>
      <c r="D1291" s="13" t="str">
        <f t="shared" si="255"/>
        <v>30</v>
      </c>
      <c r="E1291" s="13" t="str">
        <f t="shared" si="256"/>
        <v>05</v>
      </c>
      <c r="F1291" s="14" t="str">
        <f t="shared" si="257"/>
        <v>00</v>
      </c>
      <c r="G1291" s="18">
        <v>3394300500</v>
      </c>
      <c r="H1291" s="15" t="s">
        <v>380</v>
      </c>
      <c r="I1291" s="12" t="s">
        <v>13</v>
      </c>
      <c r="K1291" t="str">
        <f t="shared" si="246"/>
        <v>3394300500</v>
      </c>
      <c r="L1291" t="str">
        <f t="shared" si="247"/>
        <v>'3394300500'</v>
      </c>
      <c r="M1291" t="str">
        <f t="shared" si="248"/>
        <v>'EXPLOSIVOS E MUNIÇÕES '</v>
      </c>
      <c r="N1291" t="str">
        <f t="shared" si="249"/>
        <v>'S'</v>
      </c>
      <c r="O1291">
        <f t="shared" si="250"/>
        <v>8</v>
      </c>
      <c r="P1291" t="str">
        <f t="shared" si="251"/>
        <v>Insert into CONTA_RECEITA_DESPESA  (VERSION,ATIVO,DATE_CREATED,LAST_UPDATED,TIPO,CODIGO,DESCRICAO,ANALITICO,TAMANHO) values (0,'S',sysdate,sysdate,'D','3394300500','EXPLOSIVOS E MUNIÇÕES ','S',8);</v>
      </c>
    </row>
    <row r="1292" spans="1:16" ht="17" thickBot="1" x14ac:dyDescent="0.25">
      <c r="A1292" s="11" t="str">
        <f t="shared" si="252"/>
        <v>3</v>
      </c>
      <c r="B1292" s="12" t="str">
        <f t="shared" si="253"/>
        <v>3</v>
      </c>
      <c r="C1292" s="13" t="str">
        <f t="shared" si="254"/>
        <v>94</v>
      </c>
      <c r="D1292" s="13" t="str">
        <f t="shared" si="255"/>
        <v>30</v>
      </c>
      <c r="E1292" s="13" t="str">
        <f t="shared" si="256"/>
        <v>06</v>
      </c>
      <c r="F1292" s="14" t="str">
        <f t="shared" si="257"/>
        <v>00</v>
      </c>
      <c r="G1292" s="18">
        <v>3394300600</v>
      </c>
      <c r="H1292" s="15" t="s">
        <v>381</v>
      </c>
      <c r="I1292" s="12" t="s">
        <v>13</v>
      </c>
      <c r="K1292" t="str">
        <f t="shared" si="246"/>
        <v>3394300600</v>
      </c>
      <c r="L1292" t="str">
        <f t="shared" si="247"/>
        <v>'3394300600'</v>
      </c>
      <c r="M1292" t="str">
        <f t="shared" si="248"/>
        <v>'ALIMENTOS PARA ANIMAIS'</v>
      </c>
      <c r="N1292" t="str">
        <f t="shared" si="249"/>
        <v>'S'</v>
      </c>
      <c r="O1292">
        <f t="shared" si="250"/>
        <v>8</v>
      </c>
      <c r="P1292" t="str">
        <f t="shared" si="251"/>
        <v>Insert into CONTA_RECEITA_DESPESA  (VERSION,ATIVO,DATE_CREATED,LAST_UPDATED,TIPO,CODIGO,DESCRICAO,ANALITICO,TAMANHO) values (0,'S',sysdate,sysdate,'D','3394300600','ALIMENTOS PARA ANIMAIS','S',8);</v>
      </c>
    </row>
    <row r="1293" spans="1:16" ht="17" thickBot="1" x14ac:dyDescent="0.25">
      <c r="A1293" s="11" t="str">
        <f t="shared" si="252"/>
        <v>3</v>
      </c>
      <c r="B1293" s="12" t="str">
        <f t="shared" si="253"/>
        <v>3</v>
      </c>
      <c r="C1293" s="13" t="str">
        <f t="shared" si="254"/>
        <v>94</v>
      </c>
      <c r="D1293" s="13" t="str">
        <f t="shared" si="255"/>
        <v>30</v>
      </c>
      <c r="E1293" s="13" t="str">
        <f t="shared" si="256"/>
        <v>07</v>
      </c>
      <c r="F1293" s="14" t="str">
        <f t="shared" si="257"/>
        <v>00</v>
      </c>
      <c r="G1293" s="18">
        <v>3394300700</v>
      </c>
      <c r="H1293" s="15" t="s">
        <v>382</v>
      </c>
      <c r="I1293" s="12" t="s">
        <v>13</v>
      </c>
      <c r="K1293" t="str">
        <f t="shared" si="246"/>
        <v>3394300700</v>
      </c>
      <c r="L1293" t="str">
        <f t="shared" si="247"/>
        <v>'3394300700'</v>
      </c>
      <c r="M1293" t="str">
        <f t="shared" si="248"/>
        <v>'GÊNEROS DE ALIMENTAÇÃO'</v>
      </c>
      <c r="N1293" t="str">
        <f t="shared" si="249"/>
        <v>'S'</v>
      </c>
      <c r="O1293">
        <f t="shared" si="250"/>
        <v>8</v>
      </c>
      <c r="P1293" t="str">
        <f t="shared" si="251"/>
        <v>Insert into CONTA_RECEITA_DESPESA  (VERSION,ATIVO,DATE_CREATED,LAST_UPDATED,TIPO,CODIGO,DESCRICAO,ANALITICO,TAMANHO) values (0,'S',sysdate,sysdate,'D','3394300700','GÊNEROS DE ALIMENTAÇÃO','S',8);</v>
      </c>
    </row>
    <row r="1294" spans="1:16" ht="17" thickBot="1" x14ac:dyDescent="0.25">
      <c r="A1294" s="11" t="str">
        <f t="shared" si="252"/>
        <v>3</v>
      </c>
      <c r="B1294" s="12" t="str">
        <f t="shared" si="253"/>
        <v>3</v>
      </c>
      <c r="C1294" s="13" t="str">
        <f t="shared" si="254"/>
        <v>94</v>
      </c>
      <c r="D1294" s="13" t="str">
        <f t="shared" si="255"/>
        <v>30</v>
      </c>
      <c r="E1294" s="13" t="str">
        <f t="shared" si="256"/>
        <v>08</v>
      </c>
      <c r="F1294" s="14" t="str">
        <f t="shared" si="257"/>
        <v>00</v>
      </c>
      <c r="G1294" s="18">
        <v>3394300800</v>
      </c>
      <c r="H1294" s="15" t="s">
        <v>383</v>
      </c>
      <c r="I1294" s="12" t="s">
        <v>13</v>
      </c>
      <c r="K1294" t="str">
        <f t="shared" si="246"/>
        <v>3394300800</v>
      </c>
      <c r="L1294" t="str">
        <f t="shared" si="247"/>
        <v>'3394300800'</v>
      </c>
      <c r="M1294" t="str">
        <f t="shared" si="248"/>
        <v>'ANIMAIS PARA PESQUISA E ABATE'</v>
      </c>
      <c r="N1294" t="str">
        <f t="shared" si="249"/>
        <v>'S'</v>
      </c>
      <c r="O1294">
        <f t="shared" si="250"/>
        <v>8</v>
      </c>
      <c r="P1294" t="str">
        <f t="shared" si="251"/>
        <v>Insert into CONTA_RECEITA_DESPESA  (VERSION,ATIVO,DATE_CREATED,LAST_UPDATED,TIPO,CODIGO,DESCRICAO,ANALITICO,TAMANHO) values (0,'S',sysdate,sysdate,'D','3394300800','ANIMAIS PARA PESQUISA E ABATE','S',8);</v>
      </c>
    </row>
    <row r="1295" spans="1:16" ht="17" thickBot="1" x14ac:dyDescent="0.25">
      <c r="A1295" s="11" t="str">
        <f t="shared" si="252"/>
        <v>3</v>
      </c>
      <c r="B1295" s="12" t="str">
        <f t="shared" si="253"/>
        <v>3</v>
      </c>
      <c r="C1295" s="13" t="str">
        <f t="shared" si="254"/>
        <v>94</v>
      </c>
      <c r="D1295" s="13" t="str">
        <f t="shared" si="255"/>
        <v>30</v>
      </c>
      <c r="E1295" s="13" t="str">
        <f t="shared" si="256"/>
        <v>09</v>
      </c>
      <c r="F1295" s="14" t="str">
        <f t="shared" si="257"/>
        <v>00</v>
      </c>
      <c r="G1295" s="18">
        <v>3394300900</v>
      </c>
      <c r="H1295" s="15" t="s">
        <v>384</v>
      </c>
      <c r="I1295" s="12" t="s">
        <v>13</v>
      </c>
      <c r="K1295" t="str">
        <f t="shared" si="246"/>
        <v>3394300900</v>
      </c>
      <c r="L1295" t="str">
        <f t="shared" si="247"/>
        <v>'3394300900'</v>
      </c>
      <c r="M1295" t="str">
        <f t="shared" si="248"/>
        <v>'MATERIAL FARMACOLOGICO'</v>
      </c>
      <c r="N1295" t="str">
        <f t="shared" si="249"/>
        <v>'S'</v>
      </c>
      <c r="O1295">
        <f t="shared" si="250"/>
        <v>8</v>
      </c>
      <c r="P1295" t="str">
        <f t="shared" si="251"/>
        <v>Insert into CONTA_RECEITA_DESPESA  (VERSION,ATIVO,DATE_CREATED,LAST_UPDATED,TIPO,CODIGO,DESCRICAO,ANALITICO,TAMANHO) values (0,'S',sysdate,sysdate,'D','3394300900','MATERIAL FARMACOLOGICO','S',8);</v>
      </c>
    </row>
    <row r="1296" spans="1:16" ht="17" thickBot="1" x14ac:dyDescent="0.25">
      <c r="A1296" s="11" t="str">
        <f t="shared" si="252"/>
        <v>3</v>
      </c>
      <c r="B1296" s="12" t="str">
        <f t="shared" si="253"/>
        <v>3</v>
      </c>
      <c r="C1296" s="13" t="str">
        <f t="shared" si="254"/>
        <v>94</v>
      </c>
      <c r="D1296" s="13" t="str">
        <f t="shared" si="255"/>
        <v>30</v>
      </c>
      <c r="E1296" s="13" t="str">
        <f t="shared" si="256"/>
        <v>10</v>
      </c>
      <c r="F1296" s="14" t="str">
        <f t="shared" si="257"/>
        <v>00</v>
      </c>
      <c r="G1296" s="18">
        <v>3394301000</v>
      </c>
      <c r="H1296" s="15" t="s">
        <v>385</v>
      </c>
      <c r="I1296" s="12" t="s">
        <v>13</v>
      </c>
      <c r="K1296" t="str">
        <f t="shared" si="246"/>
        <v>3394301000</v>
      </c>
      <c r="L1296" t="str">
        <f t="shared" si="247"/>
        <v>'3394301000'</v>
      </c>
      <c r="M1296" t="str">
        <f t="shared" si="248"/>
        <v>'MATERIAL ODONTOLÓGICO'</v>
      </c>
      <c r="N1296" t="str">
        <f t="shared" si="249"/>
        <v>'S'</v>
      </c>
      <c r="O1296">
        <f t="shared" si="250"/>
        <v>8</v>
      </c>
      <c r="P1296" t="str">
        <f t="shared" si="251"/>
        <v>Insert into CONTA_RECEITA_DESPESA  (VERSION,ATIVO,DATE_CREATED,LAST_UPDATED,TIPO,CODIGO,DESCRICAO,ANALITICO,TAMANHO) values (0,'S',sysdate,sysdate,'D','3394301000','MATERIAL ODONTOLÓGICO','S',8);</v>
      </c>
    </row>
    <row r="1297" spans="1:16" ht="17" thickBot="1" x14ac:dyDescent="0.25">
      <c r="A1297" s="11" t="str">
        <f t="shared" si="252"/>
        <v>3</v>
      </c>
      <c r="B1297" s="12" t="str">
        <f t="shared" si="253"/>
        <v>3</v>
      </c>
      <c r="C1297" s="13" t="str">
        <f t="shared" si="254"/>
        <v>94</v>
      </c>
      <c r="D1297" s="13" t="str">
        <f t="shared" si="255"/>
        <v>30</v>
      </c>
      <c r="E1297" s="13" t="str">
        <f t="shared" si="256"/>
        <v>11</v>
      </c>
      <c r="F1297" s="14" t="str">
        <f t="shared" si="257"/>
        <v>00</v>
      </c>
      <c r="G1297" s="18">
        <v>3394301100</v>
      </c>
      <c r="H1297" s="15" t="s">
        <v>660</v>
      </c>
      <c r="I1297" s="12" t="s">
        <v>13</v>
      </c>
      <c r="K1297" t="str">
        <f t="shared" si="246"/>
        <v>3394301100</v>
      </c>
      <c r="L1297" t="str">
        <f t="shared" si="247"/>
        <v>'3394301100'</v>
      </c>
      <c r="M1297" t="str">
        <f t="shared" si="248"/>
        <v>'MATERIAL QUÍMICO'</v>
      </c>
      <c r="N1297" t="str">
        <f t="shared" si="249"/>
        <v>'S'</v>
      </c>
      <c r="O1297">
        <f t="shared" si="250"/>
        <v>8</v>
      </c>
      <c r="P1297" t="str">
        <f t="shared" si="251"/>
        <v>Insert into CONTA_RECEITA_DESPESA  (VERSION,ATIVO,DATE_CREATED,LAST_UPDATED,TIPO,CODIGO,DESCRICAO,ANALITICO,TAMANHO) values (0,'S',sysdate,sysdate,'D','3394301100','MATERIAL QUÍMICO','S',8);</v>
      </c>
    </row>
    <row r="1298" spans="1:16" ht="17" thickBot="1" x14ac:dyDescent="0.25">
      <c r="A1298" s="11" t="str">
        <f t="shared" si="252"/>
        <v>3</v>
      </c>
      <c r="B1298" s="12" t="str">
        <f t="shared" si="253"/>
        <v>3</v>
      </c>
      <c r="C1298" s="13" t="str">
        <f t="shared" si="254"/>
        <v>94</v>
      </c>
      <c r="D1298" s="13" t="str">
        <f t="shared" si="255"/>
        <v>30</v>
      </c>
      <c r="E1298" s="13" t="str">
        <f t="shared" si="256"/>
        <v>12</v>
      </c>
      <c r="F1298" s="14" t="str">
        <f t="shared" si="257"/>
        <v>00</v>
      </c>
      <c r="G1298" s="18">
        <v>3394301200</v>
      </c>
      <c r="H1298" s="15" t="s">
        <v>701</v>
      </c>
      <c r="I1298" s="12" t="s">
        <v>13</v>
      </c>
      <c r="K1298" t="str">
        <f t="shared" si="246"/>
        <v>3394301200</v>
      </c>
      <c r="L1298" t="str">
        <f t="shared" si="247"/>
        <v>'3394301200'</v>
      </c>
      <c r="M1298" t="str">
        <f t="shared" si="248"/>
        <v>'MATERIAL DE COUDELARIA OU DE USO ZOOTÉCNICO '</v>
      </c>
      <c r="N1298" t="str">
        <f t="shared" si="249"/>
        <v>'S'</v>
      </c>
      <c r="O1298">
        <f t="shared" si="250"/>
        <v>8</v>
      </c>
      <c r="P1298" t="str">
        <f t="shared" si="251"/>
        <v>Insert into CONTA_RECEITA_DESPESA  (VERSION,ATIVO,DATE_CREATED,LAST_UPDATED,TIPO,CODIGO,DESCRICAO,ANALITICO,TAMANHO) values (0,'S',sysdate,sysdate,'D','3394301200','MATERIAL DE COUDELARIA OU DE USO ZOOTÉCNICO ','S',8);</v>
      </c>
    </row>
    <row r="1299" spans="1:16" ht="17" thickBot="1" x14ac:dyDescent="0.25">
      <c r="A1299" s="11" t="str">
        <f t="shared" si="252"/>
        <v>3</v>
      </c>
      <c r="B1299" s="12" t="str">
        <f t="shared" si="253"/>
        <v>3</v>
      </c>
      <c r="C1299" s="13" t="str">
        <f t="shared" si="254"/>
        <v>94</v>
      </c>
      <c r="D1299" s="13" t="str">
        <f t="shared" si="255"/>
        <v>30</v>
      </c>
      <c r="E1299" s="13" t="str">
        <f t="shared" si="256"/>
        <v>13</v>
      </c>
      <c r="F1299" s="14" t="str">
        <f t="shared" si="257"/>
        <v>00</v>
      </c>
      <c r="G1299" s="18">
        <v>3394301300</v>
      </c>
      <c r="H1299" s="15" t="s">
        <v>702</v>
      </c>
      <c r="I1299" s="12" t="s">
        <v>13</v>
      </c>
      <c r="K1299" t="str">
        <f t="shared" si="246"/>
        <v>3394301300</v>
      </c>
      <c r="L1299" t="str">
        <f t="shared" si="247"/>
        <v>'3394301300'</v>
      </c>
      <c r="M1299" t="str">
        <f t="shared" si="248"/>
        <v>'MATERIAL DE CAÇA E PESCA '</v>
      </c>
      <c r="N1299" t="str">
        <f t="shared" si="249"/>
        <v>'S'</v>
      </c>
      <c r="O1299">
        <f t="shared" si="250"/>
        <v>8</v>
      </c>
      <c r="P1299" t="str">
        <f t="shared" si="251"/>
        <v>Insert into CONTA_RECEITA_DESPESA  (VERSION,ATIVO,DATE_CREATED,LAST_UPDATED,TIPO,CODIGO,DESCRICAO,ANALITICO,TAMANHO) values (0,'S',sysdate,sysdate,'D','3394301300','MATERIAL DE CAÇA E PESCA ','S',8);</v>
      </c>
    </row>
    <row r="1300" spans="1:16" ht="17" thickBot="1" x14ac:dyDescent="0.25">
      <c r="A1300" s="11" t="str">
        <f t="shared" si="252"/>
        <v>3</v>
      </c>
      <c r="B1300" s="12" t="str">
        <f t="shared" si="253"/>
        <v>3</v>
      </c>
      <c r="C1300" s="13" t="str">
        <f t="shared" si="254"/>
        <v>94</v>
      </c>
      <c r="D1300" s="13" t="str">
        <f t="shared" si="255"/>
        <v>30</v>
      </c>
      <c r="E1300" s="13" t="str">
        <f t="shared" si="256"/>
        <v>14</v>
      </c>
      <c r="F1300" s="14" t="str">
        <f t="shared" si="257"/>
        <v>00</v>
      </c>
      <c r="G1300" s="18">
        <v>3394301400</v>
      </c>
      <c r="H1300" s="15" t="s">
        <v>389</v>
      </c>
      <c r="I1300" s="12" t="s">
        <v>13</v>
      </c>
      <c r="K1300" t="str">
        <f t="shared" si="246"/>
        <v>3394301400</v>
      </c>
      <c r="L1300" t="str">
        <f t="shared" si="247"/>
        <v>'3394301400'</v>
      </c>
      <c r="M1300" t="str">
        <f t="shared" si="248"/>
        <v>'MATERIAL EDUCATIVO E ESPORTIVO'</v>
      </c>
      <c r="N1300" t="str">
        <f t="shared" si="249"/>
        <v>'S'</v>
      </c>
      <c r="O1300">
        <f t="shared" si="250"/>
        <v>8</v>
      </c>
      <c r="P1300" t="str">
        <f t="shared" si="251"/>
        <v>Insert into CONTA_RECEITA_DESPESA  (VERSION,ATIVO,DATE_CREATED,LAST_UPDATED,TIPO,CODIGO,DESCRICAO,ANALITICO,TAMANHO) values (0,'S',sysdate,sysdate,'D','3394301400','MATERIAL EDUCATIVO E ESPORTIVO','S',8);</v>
      </c>
    </row>
    <row r="1301" spans="1:16" ht="17" thickBot="1" x14ac:dyDescent="0.25">
      <c r="A1301" s="11" t="str">
        <f t="shared" si="252"/>
        <v>3</v>
      </c>
      <c r="B1301" s="12" t="str">
        <f t="shared" si="253"/>
        <v>3</v>
      </c>
      <c r="C1301" s="13" t="str">
        <f t="shared" si="254"/>
        <v>94</v>
      </c>
      <c r="D1301" s="13" t="str">
        <f t="shared" si="255"/>
        <v>30</v>
      </c>
      <c r="E1301" s="13" t="str">
        <f t="shared" si="256"/>
        <v>15</v>
      </c>
      <c r="F1301" s="14" t="str">
        <f t="shared" si="257"/>
        <v>00</v>
      </c>
      <c r="G1301" s="18">
        <v>3394301500</v>
      </c>
      <c r="H1301" s="15" t="s">
        <v>703</v>
      </c>
      <c r="I1301" s="12" t="s">
        <v>13</v>
      </c>
      <c r="K1301" t="str">
        <f t="shared" si="246"/>
        <v>3394301500</v>
      </c>
      <c r="L1301" t="str">
        <f t="shared" si="247"/>
        <v>'3394301500'</v>
      </c>
      <c r="M1301" t="str">
        <f t="shared" si="248"/>
        <v>'MATERIAL PARA FESTIVIDADES E HOMENAGENS'</v>
      </c>
      <c r="N1301" t="str">
        <f t="shared" si="249"/>
        <v>'S'</v>
      </c>
      <c r="O1301">
        <f t="shared" si="250"/>
        <v>8</v>
      </c>
      <c r="P1301" t="str">
        <f t="shared" si="251"/>
        <v>Insert into CONTA_RECEITA_DESPESA  (VERSION,ATIVO,DATE_CREATED,LAST_UPDATED,TIPO,CODIGO,DESCRICAO,ANALITICO,TAMANHO) values (0,'S',sysdate,sysdate,'D','3394301500','MATERIAL PARA FESTIVIDADES E HOMENAGENS','S',8);</v>
      </c>
    </row>
    <row r="1302" spans="1:16" ht="17" thickBot="1" x14ac:dyDescent="0.25">
      <c r="A1302" s="11" t="str">
        <f t="shared" si="252"/>
        <v>3</v>
      </c>
      <c r="B1302" s="12" t="str">
        <f t="shared" si="253"/>
        <v>3</v>
      </c>
      <c r="C1302" s="13" t="str">
        <f t="shared" si="254"/>
        <v>94</v>
      </c>
      <c r="D1302" s="13" t="str">
        <f t="shared" si="255"/>
        <v>30</v>
      </c>
      <c r="E1302" s="13" t="str">
        <f t="shared" si="256"/>
        <v>16</v>
      </c>
      <c r="F1302" s="14" t="str">
        <f t="shared" si="257"/>
        <v>00</v>
      </c>
      <c r="G1302" s="18">
        <v>3394301600</v>
      </c>
      <c r="H1302" s="15" t="s">
        <v>704</v>
      </c>
      <c r="I1302" s="12" t="s">
        <v>13</v>
      </c>
      <c r="K1302" t="str">
        <f t="shared" si="246"/>
        <v>3394301600</v>
      </c>
      <c r="L1302" t="str">
        <f t="shared" si="247"/>
        <v>'3394301600'</v>
      </c>
      <c r="M1302" t="str">
        <f t="shared" si="248"/>
        <v>'MATERIAL DE EXPEDIENTE'</v>
      </c>
      <c r="N1302" t="str">
        <f t="shared" si="249"/>
        <v>'S'</v>
      </c>
      <c r="O1302">
        <f t="shared" si="250"/>
        <v>8</v>
      </c>
      <c r="P1302" t="str">
        <f t="shared" si="251"/>
        <v>Insert into CONTA_RECEITA_DESPESA  (VERSION,ATIVO,DATE_CREATED,LAST_UPDATED,TIPO,CODIGO,DESCRICAO,ANALITICO,TAMANHO) values (0,'S',sysdate,sysdate,'D','3394301600','MATERIAL DE EXPEDIENTE','S',8);</v>
      </c>
    </row>
    <row r="1303" spans="1:16" ht="17" thickBot="1" x14ac:dyDescent="0.25">
      <c r="A1303" s="11" t="str">
        <f t="shared" si="252"/>
        <v>3</v>
      </c>
      <c r="B1303" s="12" t="str">
        <f t="shared" si="253"/>
        <v>3</v>
      </c>
      <c r="C1303" s="13" t="str">
        <f t="shared" si="254"/>
        <v>94</v>
      </c>
      <c r="D1303" s="13" t="str">
        <f t="shared" si="255"/>
        <v>30</v>
      </c>
      <c r="E1303" s="13" t="str">
        <f t="shared" si="256"/>
        <v>17</v>
      </c>
      <c r="F1303" s="14" t="str">
        <f t="shared" si="257"/>
        <v>00</v>
      </c>
      <c r="G1303" s="18">
        <v>3394301700</v>
      </c>
      <c r="H1303" s="15" t="s">
        <v>392</v>
      </c>
      <c r="I1303" s="12" t="s">
        <v>13</v>
      </c>
      <c r="K1303" t="str">
        <f t="shared" si="246"/>
        <v>3394301700</v>
      </c>
      <c r="L1303" t="str">
        <f t="shared" si="247"/>
        <v>'3394301700'</v>
      </c>
      <c r="M1303" t="str">
        <f t="shared" si="248"/>
        <v>'MATERIAL DE PROCESSAMENTO DE DADOS'</v>
      </c>
      <c r="N1303" t="str">
        <f t="shared" si="249"/>
        <v>'S'</v>
      </c>
      <c r="O1303">
        <f t="shared" si="250"/>
        <v>8</v>
      </c>
      <c r="P1303" t="str">
        <f t="shared" si="251"/>
        <v>Insert into CONTA_RECEITA_DESPESA  (VERSION,ATIVO,DATE_CREATED,LAST_UPDATED,TIPO,CODIGO,DESCRICAO,ANALITICO,TAMANHO) values (0,'S',sysdate,sysdate,'D','3394301700','MATERIAL DE PROCESSAMENTO DE DADOS','S',8);</v>
      </c>
    </row>
    <row r="1304" spans="1:16" ht="17" thickBot="1" x14ac:dyDescent="0.25">
      <c r="A1304" s="11" t="str">
        <f t="shared" si="252"/>
        <v>3</v>
      </c>
      <c r="B1304" s="12" t="str">
        <f t="shared" si="253"/>
        <v>3</v>
      </c>
      <c r="C1304" s="13" t="str">
        <f t="shared" si="254"/>
        <v>94</v>
      </c>
      <c r="D1304" s="13" t="str">
        <f t="shared" si="255"/>
        <v>30</v>
      </c>
      <c r="E1304" s="13" t="str">
        <f t="shared" si="256"/>
        <v>18</v>
      </c>
      <c r="F1304" s="14" t="str">
        <f t="shared" si="257"/>
        <v>00</v>
      </c>
      <c r="G1304" s="18">
        <v>3394301800</v>
      </c>
      <c r="H1304" s="15" t="s">
        <v>705</v>
      </c>
      <c r="I1304" s="12" t="s">
        <v>13</v>
      </c>
      <c r="K1304" t="str">
        <f t="shared" si="246"/>
        <v>3394301800</v>
      </c>
      <c r="L1304" t="str">
        <f t="shared" si="247"/>
        <v>'3394301800'</v>
      </c>
      <c r="M1304" t="str">
        <f t="shared" si="248"/>
        <v>'MATERIAIS E MEDICAMENTOS PARA USO VETERINÁRIO'</v>
      </c>
      <c r="N1304" t="str">
        <f t="shared" si="249"/>
        <v>'S'</v>
      </c>
      <c r="O1304">
        <f t="shared" si="250"/>
        <v>8</v>
      </c>
      <c r="P1304" t="str">
        <f t="shared" si="251"/>
        <v>Insert into CONTA_RECEITA_DESPESA  (VERSION,ATIVO,DATE_CREATED,LAST_UPDATED,TIPO,CODIGO,DESCRICAO,ANALITICO,TAMANHO) values (0,'S',sysdate,sysdate,'D','3394301800','MATERIAIS E MEDICAMENTOS PARA USO VETERINÁRIO','S',8);</v>
      </c>
    </row>
    <row r="1305" spans="1:16" ht="17" thickBot="1" x14ac:dyDescent="0.25">
      <c r="A1305" s="11" t="str">
        <f t="shared" si="252"/>
        <v>3</v>
      </c>
      <c r="B1305" s="12" t="str">
        <f t="shared" si="253"/>
        <v>3</v>
      </c>
      <c r="C1305" s="13" t="str">
        <f t="shared" si="254"/>
        <v>94</v>
      </c>
      <c r="D1305" s="13" t="str">
        <f t="shared" si="255"/>
        <v>30</v>
      </c>
      <c r="E1305" s="13" t="str">
        <f t="shared" si="256"/>
        <v>19</v>
      </c>
      <c r="F1305" s="14" t="str">
        <f t="shared" si="257"/>
        <v>00</v>
      </c>
      <c r="G1305" s="18">
        <v>3394301900</v>
      </c>
      <c r="H1305" s="15" t="s">
        <v>706</v>
      </c>
      <c r="I1305" s="12" t="s">
        <v>13</v>
      </c>
      <c r="K1305" t="str">
        <f t="shared" si="246"/>
        <v>3394301900</v>
      </c>
      <c r="L1305" t="str">
        <f t="shared" si="247"/>
        <v>'3394301900'</v>
      </c>
      <c r="M1305" t="str">
        <f t="shared" si="248"/>
        <v>'MATERIAL DE ACONDICIONAMENTO E EMBALAGEM'</v>
      </c>
      <c r="N1305" t="str">
        <f t="shared" si="249"/>
        <v>'S'</v>
      </c>
      <c r="O1305">
        <f t="shared" si="250"/>
        <v>8</v>
      </c>
      <c r="P1305" t="str">
        <f t="shared" si="251"/>
        <v>Insert into CONTA_RECEITA_DESPESA  (VERSION,ATIVO,DATE_CREATED,LAST_UPDATED,TIPO,CODIGO,DESCRICAO,ANALITICO,TAMANHO) values (0,'S',sysdate,sysdate,'D','3394301900','MATERIAL DE ACONDICIONAMENTO E EMBALAGEM','S',8);</v>
      </c>
    </row>
    <row r="1306" spans="1:16" ht="17" thickBot="1" x14ac:dyDescent="0.25">
      <c r="A1306" s="11" t="str">
        <f t="shared" si="252"/>
        <v>3</v>
      </c>
      <c r="B1306" s="12" t="str">
        <f t="shared" si="253"/>
        <v>3</v>
      </c>
      <c r="C1306" s="13" t="str">
        <f t="shared" si="254"/>
        <v>94</v>
      </c>
      <c r="D1306" s="13" t="str">
        <f t="shared" si="255"/>
        <v>30</v>
      </c>
      <c r="E1306" s="13" t="str">
        <f t="shared" si="256"/>
        <v>20</v>
      </c>
      <c r="F1306" s="14" t="str">
        <f t="shared" si="257"/>
        <v>00</v>
      </c>
      <c r="G1306" s="18">
        <v>3394302000</v>
      </c>
      <c r="H1306" s="15" t="s">
        <v>395</v>
      </c>
      <c r="I1306" s="12" t="s">
        <v>13</v>
      </c>
      <c r="K1306" t="str">
        <f t="shared" si="246"/>
        <v>3394302000</v>
      </c>
      <c r="L1306" t="str">
        <f t="shared" si="247"/>
        <v>'3394302000'</v>
      </c>
      <c r="M1306" t="str">
        <f t="shared" si="248"/>
        <v>'MATERIAL DE CAMA, MESA E BANHO'</v>
      </c>
      <c r="N1306" t="str">
        <f t="shared" si="249"/>
        <v>'S'</v>
      </c>
      <c r="O1306">
        <f t="shared" si="250"/>
        <v>8</v>
      </c>
      <c r="P1306" t="str">
        <f t="shared" si="251"/>
        <v>Insert into CONTA_RECEITA_DESPESA  (VERSION,ATIVO,DATE_CREATED,LAST_UPDATED,TIPO,CODIGO,DESCRICAO,ANALITICO,TAMANHO) values (0,'S',sysdate,sysdate,'D','3394302000','MATERIAL DE CAMA, MESA E BANHO','S',8);</v>
      </c>
    </row>
    <row r="1307" spans="1:16" ht="17" thickBot="1" x14ac:dyDescent="0.25">
      <c r="A1307" s="11" t="str">
        <f t="shared" si="252"/>
        <v>3</v>
      </c>
      <c r="B1307" s="12" t="str">
        <f t="shared" si="253"/>
        <v>3</v>
      </c>
      <c r="C1307" s="13" t="str">
        <f t="shared" si="254"/>
        <v>94</v>
      </c>
      <c r="D1307" s="13" t="str">
        <f t="shared" si="255"/>
        <v>30</v>
      </c>
      <c r="E1307" s="13" t="str">
        <f t="shared" si="256"/>
        <v>21</v>
      </c>
      <c r="F1307" s="14" t="str">
        <f t="shared" si="257"/>
        <v>00</v>
      </c>
      <c r="G1307" s="18">
        <v>3394302100</v>
      </c>
      <c r="H1307" s="15" t="s">
        <v>397</v>
      </c>
      <c r="I1307" s="12" t="s">
        <v>13</v>
      </c>
      <c r="K1307" t="str">
        <f t="shared" si="246"/>
        <v>3394302100</v>
      </c>
      <c r="L1307" t="str">
        <f t="shared" si="247"/>
        <v>'3394302100'</v>
      </c>
      <c r="M1307" t="str">
        <f t="shared" si="248"/>
        <v>'MATERIAL DE COPA E COZINHA'</v>
      </c>
      <c r="N1307" t="str">
        <f t="shared" si="249"/>
        <v>'S'</v>
      </c>
      <c r="O1307">
        <f t="shared" si="250"/>
        <v>8</v>
      </c>
      <c r="P1307" t="str">
        <f t="shared" si="251"/>
        <v>Insert into CONTA_RECEITA_DESPESA  (VERSION,ATIVO,DATE_CREATED,LAST_UPDATED,TIPO,CODIGO,DESCRICAO,ANALITICO,TAMANHO) values (0,'S',sysdate,sysdate,'D','3394302100','MATERIAL DE COPA E COZINHA','S',8);</v>
      </c>
    </row>
    <row r="1308" spans="1:16" ht="17" thickBot="1" x14ac:dyDescent="0.25">
      <c r="A1308" s="11" t="str">
        <f t="shared" si="252"/>
        <v>3</v>
      </c>
      <c r="B1308" s="12" t="str">
        <f t="shared" si="253"/>
        <v>3</v>
      </c>
      <c r="C1308" s="13" t="str">
        <f t="shared" si="254"/>
        <v>94</v>
      </c>
      <c r="D1308" s="13" t="str">
        <f t="shared" si="255"/>
        <v>30</v>
      </c>
      <c r="E1308" s="13" t="str">
        <f t="shared" si="256"/>
        <v>22</v>
      </c>
      <c r="F1308" s="14" t="str">
        <f t="shared" si="257"/>
        <v>00</v>
      </c>
      <c r="G1308" s="18">
        <v>3394302200</v>
      </c>
      <c r="H1308" s="15" t="s">
        <v>396</v>
      </c>
      <c r="I1308" s="12" t="s">
        <v>13</v>
      </c>
      <c r="K1308" t="str">
        <f t="shared" si="246"/>
        <v>3394302200</v>
      </c>
      <c r="L1308" t="str">
        <f t="shared" si="247"/>
        <v>'3394302200'</v>
      </c>
      <c r="M1308" t="str">
        <f t="shared" si="248"/>
        <v>'MATERIAL DE LIMPEZA E PRODUÇÃO DE HIGIENIZAÇÃO'</v>
      </c>
      <c r="N1308" t="str">
        <f t="shared" si="249"/>
        <v>'S'</v>
      </c>
      <c r="O1308">
        <f t="shared" si="250"/>
        <v>8</v>
      </c>
      <c r="P1308" t="str">
        <f t="shared" si="251"/>
        <v>Insert into CONTA_RECEITA_DESPESA  (VERSION,ATIVO,DATE_CREATED,LAST_UPDATED,TIPO,CODIGO,DESCRICAO,ANALITICO,TAMANHO) values (0,'S',sysdate,sysdate,'D','3394302200','MATERIAL DE LIMPEZA E PRODUÇÃO DE HIGIENIZAÇÃO','S',8);</v>
      </c>
    </row>
    <row r="1309" spans="1:16" ht="17" thickBot="1" x14ac:dyDescent="0.25">
      <c r="A1309" s="11" t="str">
        <f t="shared" si="252"/>
        <v>3</v>
      </c>
      <c r="B1309" s="12" t="str">
        <f t="shared" si="253"/>
        <v>3</v>
      </c>
      <c r="C1309" s="13" t="str">
        <f t="shared" si="254"/>
        <v>94</v>
      </c>
      <c r="D1309" s="13" t="str">
        <f t="shared" si="255"/>
        <v>30</v>
      </c>
      <c r="E1309" s="13" t="str">
        <f t="shared" si="256"/>
        <v>23</v>
      </c>
      <c r="F1309" s="14" t="str">
        <f t="shared" si="257"/>
        <v>00</v>
      </c>
      <c r="G1309" s="18">
        <v>3394302300</v>
      </c>
      <c r="H1309" s="15" t="s">
        <v>707</v>
      </c>
      <c r="I1309" s="12" t="s">
        <v>13</v>
      </c>
      <c r="K1309" t="str">
        <f t="shared" si="246"/>
        <v>3394302300</v>
      </c>
      <c r="L1309" t="str">
        <f t="shared" si="247"/>
        <v>'3394302300'</v>
      </c>
      <c r="M1309" t="str">
        <f t="shared" si="248"/>
        <v>'UNIFORMES, TECIDOS E AVIAMENTOS'</v>
      </c>
      <c r="N1309" t="str">
        <f t="shared" si="249"/>
        <v>'S'</v>
      </c>
      <c r="O1309">
        <f t="shared" si="250"/>
        <v>8</v>
      </c>
      <c r="P1309" t="str">
        <f t="shared" si="251"/>
        <v>Insert into CONTA_RECEITA_DESPESA  (VERSION,ATIVO,DATE_CREATED,LAST_UPDATED,TIPO,CODIGO,DESCRICAO,ANALITICO,TAMANHO) values (0,'S',sysdate,sysdate,'D','3394302300','UNIFORMES, TECIDOS E AVIAMENTOS','S',8);</v>
      </c>
    </row>
    <row r="1310" spans="1:16" ht="17" thickBot="1" x14ac:dyDescent="0.25">
      <c r="A1310" s="11" t="str">
        <f t="shared" si="252"/>
        <v>3</v>
      </c>
      <c r="B1310" s="12" t="str">
        <f t="shared" si="253"/>
        <v>3</v>
      </c>
      <c r="C1310" s="13" t="str">
        <f t="shared" si="254"/>
        <v>94</v>
      </c>
      <c r="D1310" s="13" t="str">
        <f t="shared" si="255"/>
        <v>30</v>
      </c>
      <c r="E1310" s="13" t="str">
        <f t="shared" si="256"/>
        <v>24</v>
      </c>
      <c r="F1310" s="14" t="str">
        <f t="shared" si="257"/>
        <v>00</v>
      </c>
      <c r="G1310" s="18">
        <v>3394302400</v>
      </c>
      <c r="H1310" s="15" t="s">
        <v>708</v>
      </c>
      <c r="I1310" s="12" t="s">
        <v>13</v>
      </c>
      <c r="K1310" t="str">
        <f t="shared" si="246"/>
        <v>3394302400</v>
      </c>
      <c r="L1310" t="str">
        <f t="shared" si="247"/>
        <v>'3394302400'</v>
      </c>
      <c r="M1310" t="str">
        <f t="shared" si="248"/>
        <v>'MATERIAL PARA MANUTENÇÃO DE BENS IMÓVEIS'</v>
      </c>
      <c r="N1310" t="str">
        <f t="shared" si="249"/>
        <v>'S'</v>
      </c>
      <c r="O1310">
        <f t="shared" si="250"/>
        <v>8</v>
      </c>
      <c r="P1310" t="str">
        <f t="shared" si="251"/>
        <v>Insert into CONTA_RECEITA_DESPESA  (VERSION,ATIVO,DATE_CREATED,LAST_UPDATED,TIPO,CODIGO,DESCRICAO,ANALITICO,TAMANHO) values (0,'S',sysdate,sysdate,'D','3394302400','MATERIAL PARA MANUTENÇÃO DE BENS IMÓVEIS','S',8);</v>
      </c>
    </row>
    <row r="1311" spans="1:16" ht="17" thickBot="1" x14ac:dyDescent="0.25">
      <c r="A1311" s="11" t="str">
        <f t="shared" si="252"/>
        <v>3</v>
      </c>
      <c r="B1311" s="12" t="str">
        <f t="shared" si="253"/>
        <v>3</v>
      </c>
      <c r="C1311" s="13" t="str">
        <f t="shared" si="254"/>
        <v>94</v>
      </c>
      <c r="D1311" s="13" t="str">
        <f t="shared" si="255"/>
        <v>30</v>
      </c>
      <c r="E1311" s="13" t="str">
        <f t="shared" si="256"/>
        <v>25</v>
      </c>
      <c r="F1311" s="14" t="str">
        <f t="shared" si="257"/>
        <v>00</v>
      </c>
      <c r="G1311" s="18">
        <v>3394302500</v>
      </c>
      <c r="H1311" s="15" t="s">
        <v>709</v>
      </c>
      <c r="I1311" s="12" t="s">
        <v>13</v>
      </c>
      <c r="K1311" t="str">
        <f t="shared" si="246"/>
        <v>3394302500</v>
      </c>
      <c r="L1311" t="str">
        <f t="shared" si="247"/>
        <v>'3394302500'</v>
      </c>
      <c r="M1311" t="str">
        <f t="shared" si="248"/>
        <v>'MATERIAL PARA MANUTENÇÃO DE BENS MÓVEIS'</v>
      </c>
      <c r="N1311" t="str">
        <f t="shared" si="249"/>
        <v>'S'</v>
      </c>
      <c r="O1311">
        <f t="shared" si="250"/>
        <v>8</v>
      </c>
      <c r="P1311" t="str">
        <f t="shared" si="251"/>
        <v>Insert into CONTA_RECEITA_DESPESA  (VERSION,ATIVO,DATE_CREATED,LAST_UPDATED,TIPO,CODIGO,DESCRICAO,ANALITICO,TAMANHO) values (0,'S',sysdate,sysdate,'D','3394302500','MATERIAL PARA MANUTENÇÃO DE BENS MÓVEIS','S',8);</v>
      </c>
    </row>
    <row r="1312" spans="1:16" ht="17" thickBot="1" x14ac:dyDescent="0.25">
      <c r="A1312" s="11" t="str">
        <f t="shared" si="252"/>
        <v>3</v>
      </c>
      <c r="B1312" s="12" t="str">
        <f t="shared" si="253"/>
        <v>3</v>
      </c>
      <c r="C1312" s="13" t="str">
        <f t="shared" si="254"/>
        <v>94</v>
      </c>
      <c r="D1312" s="13" t="str">
        <f t="shared" si="255"/>
        <v>30</v>
      </c>
      <c r="E1312" s="13" t="str">
        <f t="shared" si="256"/>
        <v>26</v>
      </c>
      <c r="F1312" s="14" t="str">
        <f t="shared" si="257"/>
        <v>00</v>
      </c>
      <c r="G1312" s="18">
        <v>3394302600</v>
      </c>
      <c r="H1312" s="15" t="s">
        <v>710</v>
      </c>
      <c r="I1312" s="12" t="s">
        <v>13</v>
      </c>
      <c r="K1312" t="str">
        <f t="shared" si="246"/>
        <v>3394302600</v>
      </c>
      <c r="L1312" t="str">
        <f t="shared" si="247"/>
        <v>'3394302600'</v>
      </c>
      <c r="M1312" t="str">
        <f t="shared" si="248"/>
        <v>'MATERIAL ELÉTRICO E ELETRÔNICO'</v>
      </c>
      <c r="N1312" t="str">
        <f t="shared" si="249"/>
        <v>'S'</v>
      </c>
      <c r="O1312">
        <f t="shared" si="250"/>
        <v>8</v>
      </c>
      <c r="P1312" t="str">
        <f t="shared" si="251"/>
        <v>Insert into CONTA_RECEITA_DESPESA  (VERSION,ATIVO,DATE_CREATED,LAST_UPDATED,TIPO,CODIGO,DESCRICAO,ANALITICO,TAMANHO) values (0,'S',sysdate,sysdate,'D','3394302600','MATERIAL ELÉTRICO E ELETRÔNICO','S',8);</v>
      </c>
    </row>
    <row r="1313" spans="1:16" ht="17" thickBot="1" x14ac:dyDescent="0.25">
      <c r="A1313" s="11" t="str">
        <f t="shared" si="252"/>
        <v>3</v>
      </c>
      <c r="B1313" s="12" t="str">
        <f t="shared" si="253"/>
        <v>3</v>
      </c>
      <c r="C1313" s="13" t="str">
        <f t="shared" si="254"/>
        <v>94</v>
      </c>
      <c r="D1313" s="13" t="str">
        <f t="shared" si="255"/>
        <v>30</v>
      </c>
      <c r="E1313" s="13" t="str">
        <f t="shared" si="256"/>
        <v>27</v>
      </c>
      <c r="F1313" s="14" t="str">
        <f t="shared" si="257"/>
        <v>00</v>
      </c>
      <c r="G1313" s="18">
        <v>3394302700</v>
      </c>
      <c r="H1313" s="15" t="s">
        <v>711</v>
      </c>
      <c r="I1313" s="12" t="s">
        <v>13</v>
      </c>
      <c r="K1313" t="str">
        <f t="shared" si="246"/>
        <v>3394302700</v>
      </c>
      <c r="L1313" t="str">
        <f t="shared" si="247"/>
        <v>'3394302700'</v>
      </c>
      <c r="M1313" t="str">
        <f t="shared" si="248"/>
        <v>'MATERIAL DE MANOBRA E PATRULHAMENTO'</v>
      </c>
      <c r="N1313" t="str">
        <f t="shared" si="249"/>
        <v>'S'</v>
      </c>
      <c r="O1313">
        <f t="shared" si="250"/>
        <v>8</v>
      </c>
      <c r="P1313" t="str">
        <f t="shared" si="251"/>
        <v>Insert into CONTA_RECEITA_DESPESA  (VERSION,ATIVO,DATE_CREATED,LAST_UPDATED,TIPO,CODIGO,DESCRICAO,ANALITICO,TAMANHO) values (0,'S',sysdate,sysdate,'D','3394302700','MATERIAL DE MANOBRA E PATRULHAMENTO','S',8);</v>
      </c>
    </row>
    <row r="1314" spans="1:16" ht="17" thickBot="1" x14ac:dyDescent="0.25">
      <c r="A1314" s="11" t="str">
        <f t="shared" si="252"/>
        <v>3</v>
      </c>
      <c r="B1314" s="12" t="str">
        <f t="shared" si="253"/>
        <v>3</v>
      </c>
      <c r="C1314" s="13" t="str">
        <f t="shared" si="254"/>
        <v>94</v>
      </c>
      <c r="D1314" s="13" t="str">
        <f t="shared" si="255"/>
        <v>30</v>
      </c>
      <c r="E1314" s="13" t="str">
        <f t="shared" si="256"/>
        <v>28</v>
      </c>
      <c r="F1314" s="14" t="str">
        <f t="shared" si="257"/>
        <v>00</v>
      </c>
      <c r="G1314" s="18">
        <v>3394302800</v>
      </c>
      <c r="H1314" s="15" t="s">
        <v>712</v>
      </c>
      <c r="I1314" s="12" t="s">
        <v>13</v>
      </c>
      <c r="K1314" t="str">
        <f t="shared" si="246"/>
        <v>3394302800</v>
      </c>
      <c r="L1314" t="str">
        <f t="shared" si="247"/>
        <v>'3394302800'</v>
      </c>
      <c r="M1314" t="str">
        <f t="shared" si="248"/>
        <v>'MATERIAL DE PROTEÇÃO E SEGURANÇA'</v>
      </c>
      <c r="N1314" t="str">
        <f t="shared" si="249"/>
        <v>'S'</v>
      </c>
      <c r="O1314">
        <f t="shared" si="250"/>
        <v>8</v>
      </c>
      <c r="P1314" t="str">
        <f t="shared" si="251"/>
        <v>Insert into CONTA_RECEITA_DESPESA  (VERSION,ATIVO,DATE_CREATED,LAST_UPDATED,TIPO,CODIGO,DESCRICAO,ANALITICO,TAMANHO) values (0,'S',sysdate,sysdate,'D','3394302800','MATERIAL DE PROTEÇÃO E SEGURANÇA','S',8);</v>
      </c>
    </row>
    <row r="1315" spans="1:16" ht="17" thickBot="1" x14ac:dyDescent="0.25">
      <c r="A1315" s="11" t="str">
        <f t="shared" si="252"/>
        <v>3</v>
      </c>
      <c r="B1315" s="12" t="str">
        <f t="shared" si="253"/>
        <v>3</v>
      </c>
      <c r="C1315" s="13" t="str">
        <f t="shared" si="254"/>
        <v>94</v>
      </c>
      <c r="D1315" s="13" t="str">
        <f t="shared" si="255"/>
        <v>30</v>
      </c>
      <c r="E1315" s="13" t="str">
        <f t="shared" si="256"/>
        <v>29</v>
      </c>
      <c r="F1315" s="14" t="str">
        <f t="shared" si="257"/>
        <v>00</v>
      </c>
      <c r="G1315" s="18">
        <v>3394302900</v>
      </c>
      <c r="H1315" s="15" t="s">
        <v>713</v>
      </c>
      <c r="I1315" s="12" t="s">
        <v>13</v>
      </c>
      <c r="K1315" t="str">
        <f t="shared" si="246"/>
        <v>3394302900</v>
      </c>
      <c r="L1315" t="str">
        <f t="shared" si="247"/>
        <v>'3394302900'</v>
      </c>
      <c r="M1315" t="str">
        <f t="shared" si="248"/>
        <v>'MATERIAL PARA ÁUDIO, VÍDEO E FOTO'</v>
      </c>
      <c r="N1315" t="str">
        <f t="shared" si="249"/>
        <v>'S'</v>
      </c>
      <c r="O1315">
        <f t="shared" si="250"/>
        <v>8</v>
      </c>
      <c r="P1315" t="str">
        <f t="shared" si="251"/>
        <v>Insert into CONTA_RECEITA_DESPESA  (VERSION,ATIVO,DATE_CREATED,LAST_UPDATED,TIPO,CODIGO,DESCRICAO,ANALITICO,TAMANHO) values (0,'S',sysdate,sysdate,'D','3394302900','MATERIAL PARA ÁUDIO, VÍDEO E FOTO','S',8);</v>
      </c>
    </row>
    <row r="1316" spans="1:16" ht="17" thickBot="1" x14ac:dyDescent="0.25">
      <c r="A1316" s="11" t="str">
        <f t="shared" si="252"/>
        <v>3</v>
      </c>
      <c r="B1316" s="12" t="str">
        <f t="shared" si="253"/>
        <v>3</v>
      </c>
      <c r="C1316" s="13" t="str">
        <f t="shared" si="254"/>
        <v>94</v>
      </c>
      <c r="D1316" s="13" t="str">
        <f t="shared" si="255"/>
        <v>30</v>
      </c>
      <c r="E1316" s="13" t="str">
        <f t="shared" si="256"/>
        <v>30</v>
      </c>
      <c r="F1316" s="14" t="str">
        <f t="shared" si="257"/>
        <v>00</v>
      </c>
      <c r="G1316" s="18">
        <v>3394303000</v>
      </c>
      <c r="H1316" s="15" t="s">
        <v>714</v>
      </c>
      <c r="I1316" s="12" t="s">
        <v>13</v>
      </c>
      <c r="K1316" t="str">
        <f t="shared" si="246"/>
        <v>3394303000</v>
      </c>
      <c r="L1316" t="str">
        <f t="shared" si="247"/>
        <v>'3394303000'</v>
      </c>
      <c r="M1316" t="str">
        <f t="shared" si="248"/>
        <v>'MATERIAL PARA COMUNICAÇÕES'</v>
      </c>
      <c r="N1316" t="str">
        <f t="shared" si="249"/>
        <v>'S'</v>
      </c>
      <c r="O1316">
        <f t="shared" si="250"/>
        <v>8</v>
      </c>
      <c r="P1316" t="str">
        <f t="shared" si="251"/>
        <v>Insert into CONTA_RECEITA_DESPESA  (VERSION,ATIVO,DATE_CREATED,LAST_UPDATED,TIPO,CODIGO,DESCRICAO,ANALITICO,TAMANHO) values (0,'S',sysdate,sysdate,'D','3394303000','MATERIAL PARA COMUNICAÇÕES','S',8);</v>
      </c>
    </row>
    <row r="1317" spans="1:16" ht="17" thickBot="1" x14ac:dyDescent="0.25">
      <c r="A1317" s="11" t="str">
        <f t="shared" si="252"/>
        <v>3</v>
      </c>
      <c r="B1317" s="12" t="str">
        <f t="shared" si="253"/>
        <v>3</v>
      </c>
      <c r="C1317" s="13" t="str">
        <f t="shared" si="254"/>
        <v>94</v>
      </c>
      <c r="D1317" s="13" t="str">
        <f t="shared" si="255"/>
        <v>30</v>
      </c>
      <c r="E1317" s="13" t="str">
        <f t="shared" si="256"/>
        <v>31</v>
      </c>
      <c r="F1317" s="14" t="str">
        <f t="shared" si="257"/>
        <v>00</v>
      </c>
      <c r="G1317" s="18">
        <v>3394303100</v>
      </c>
      <c r="H1317" s="15" t="s">
        <v>406</v>
      </c>
      <c r="I1317" s="12" t="s">
        <v>13</v>
      </c>
      <c r="K1317" t="str">
        <f t="shared" si="246"/>
        <v>3394303100</v>
      </c>
      <c r="L1317" t="str">
        <f t="shared" si="247"/>
        <v>'3394303100'</v>
      </c>
      <c r="M1317" t="str">
        <f t="shared" si="248"/>
        <v>'SEMENTES, MUDAS DE PLANTAS E INSUMOS'</v>
      </c>
      <c r="N1317" t="str">
        <f t="shared" si="249"/>
        <v>'S'</v>
      </c>
      <c r="O1317">
        <f t="shared" si="250"/>
        <v>8</v>
      </c>
      <c r="P1317" t="str">
        <f t="shared" si="251"/>
        <v>Insert into CONTA_RECEITA_DESPESA  (VERSION,ATIVO,DATE_CREATED,LAST_UPDATED,TIPO,CODIGO,DESCRICAO,ANALITICO,TAMANHO) values (0,'S',sysdate,sysdate,'D','3394303100','SEMENTES, MUDAS DE PLANTAS E INSUMOS','S',8);</v>
      </c>
    </row>
    <row r="1318" spans="1:16" ht="17" thickBot="1" x14ac:dyDescent="0.25">
      <c r="A1318" s="11" t="str">
        <f t="shared" si="252"/>
        <v>3</v>
      </c>
      <c r="B1318" s="12" t="str">
        <f t="shared" si="253"/>
        <v>3</v>
      </c>
      <c r="C1318" s="13" t="str">
        <f t="shared" si="254"/>
        <v>94</v>
      </c>
      <c r="D1318" s="13" t="str">
        <f t="shared" si="255"/>
        <v>30</v>
      </c>
      <c r="E1318" s="13" t="str">
        <f t="shared" si="256"/>
        <v>32</v>
      </c>
      <c r="F1318" s="14" t="str">
        <f t="shared" si="257"/>
        <v>00</v>
      </c>
      <c r="G1318" s="18">
        <v>3394303200</v>
      </c>
      <c r="H1318" s="15" t="s">
        <v>715</v>
      </c>
      <c r="I1318" s="12" t="s">
        <v>13</v>
      </c>
      <c r="K1318" t="str">
        <f t="shared" si="246"/>
        <v>3394303200</v>
      </c>
      <c r="L1318" t="str">
        <f t="shared" si="247"/>
        <v>'3394303200'</v>
      </c>
      <c r="M1318" t="str">
        <f t="shared" si="248"/>
        <v>'MATERIAL PARA PRODUÇÃO INDUSTRIAL'</v>
      </c>
      <c r="N1318" t="str">
        <f t="shared" si="249"/>
        <v>'S'</v>
      </c>
      <c r="O1318">
        <f t="shared" si="250"/>
        <v>8</v>
      </c>
      <c r="P1318" t="str">
        <f t="shared" si="251"/>
        <v>Insert into CONTA_RECEITA_DESPESA  (VERSION,ATIVO,DATE_CREATED,LAST_UPDATED,TIPO,CODIGO,DESCRICAO,ANALITICO,TAMANHO) values (0,'S',sysdate,sysdate,'D','3394303200','MATERIAL PARA PRODUÇÃO INDUSTRIAL','S',8);</v>
      </c>
    </row>
    <row r="1319" spans="1:16" ht="17" thickBot="1" x14ac:dyDescent="0.25">
      <c r="A1319" s="11" t="str">
        <f t="shared" si="252"/>
        <v>3</v>
      </c>
      <c r="B1319" s="12" t="str">
        <f t="shared" si="253"/>
        <v>3</v>
      </c>
      <c r="C1319" s="13" t="str">
        <f t="shared" si="254"/>
        <v>94</v>
      </c>
      <c r="D1319" s="13" t="str">
        <f t="shared" si="255"/>
        <v>30</v>
      </c>
      <c r="E1319" s="13" t="str">
        <f t="shared" si="256"/>
        <v>33</v>
      </c>
      <c r="F1319" s="14" t="str">
        <f t="shared" si="257"/>
        <v>00</v>
      </c>
      <c r="G1319" s="18">
        <v>3394303300</v>
      </c>
      <c r="H1319" s="15" t="s">
        <v>716</v>
      </c>
      <c r="I1319" s="12" t="s">
        <v>13</v>
      </c>
      <c r="K1319" t="str">
        <f t="shared" si="246"/>
        <v>3394303300</v>
      </c>
      <c r="L1319" t="str">
        <f t="shared" si="247"/>
        <v>'3394303300'</v>
      </c>
      <c r="M1319" t="str">
        <f t="shared" si="248"/>
        <v>'SOBRESSALENTES, MÁQUINAS, MOTORES E EMBARCAÇÕES'</v>
      </c>
      <c r="N1319" t="str">
        <f t="shared" si="249"/>
        <v>'S'</v>
      </c>
      <c r="O1319">
        <f t="shared" si="250"/>
        <v>8</v>
      </c>
      <c r="P1319" t="str">
        <f t="shared" si="251"/>
        <v>Insert into CONTA_RECEITA_DESPESA  (VERSION,ATIVO,DATE_CREATED,LAST_UPDATED,TIPO,CODIGO,DESCRICAO,ANALITICO,TAMANHO) values (0,'S',sysdate,sysdate,'D','3394303300','SOBRESSALENTES, MÁQUINAS, MOTORES E EMBARCAÇÕES','S',8);</v>
      </c>
    </row>
    <row r="1320" spans="1:16" ht="17" thickBot="1" x14ac:dyDescent="0.25">
      <c r="A1320" s="11" t="str">
        <f t="shared" si="252"/>
        <v>3</v>
      </c>
      <c r="B1320" s="12" t="str">
        <f t="shared" si="253"/>
        <v>3</v>
      </c>
      <c r="C1320" s="13" t="str">
        <f t="shared" si="254"/>
        <v>94</v>
      </c>
      <c r="D1320" s="13" t="str">
        <f t="shared" si="255"/>
        <v>30</v>
      </c>
      <c r="E1320" s="13" t="str">
        <f t="shared" si="256"/>
        <v>34</v>
      </c>
      <c r="F1320" s="14" t="str">
        <f t="shared" si="257"/>
        <v>00</v>
      </c>
      <c r="G1320" s="18">
        <v>3394303400</v>
      </c>
      <c r="H1320" s="15" t="s">
        <v>719</v>
      </c>
      <c r="I1320" s="12" t="s">
        <v>13</v>
      </c>
      <c r="K1320" t="str">
        <f t="shared" si="246"/>
        <v>3394303400</v>
      </c>
      <c r="L1320" t="str">
        <f t="shared" si="247"/>
        <v>'3394303400'</v>
      </c>
      <c r="M1320" t="str">
        <f t="shared" si="248"/>
        <v>'SUPRIMENTO DE PROTEÇÃO AO VÔO'</v>
      </c>
      <c r="N1320" t="str">
        <f t="shared" si="249"/>
        <v>'S'</v>
      </c>
      <c r="O1320">
        <f t="shared" si="250"/>
        <v>8</v>
      </c>
      <c r="P1320" t="str">
        <f t="shared" si="251"/>
        <v>Insert into CONTA_RECEITA_DESPESA  (VERSION,ATIVO,DATE_CREATED,LAST_UPDATED,TIPO,CODIGO,DESCRICAO,ANALITICO,TAMANHO) values (0,'S',sysdate,sysdate,'D','3394303400','SUPRIMENTO DE PROTEÇÃO AO VÔO','S',8);</v>
      </c>
    </row>
    <row r="1321" spans="1:16" ht="17" thickBot="1" x14ac:dyDescent="0.25">
      <c r="A1321" s="11" t="str">
        <f t="shared" si="252"/>
        <v>3</v>
      </c>
      <c r="B1321" s="12" t="str">
        <f t="shared" si="253"/>
        <v>3</v>
      </c>
      <c r="C1321" s="13" t="str">
        <f t="shared" si="254"/>
        <v>94</v>
      </c>
      <c r="D1321" s="13" t="str">
        <f t="shared" si="255"/>
        <v>30</v>
      </c>
      <c r="E1321" s="13" t="str">
        <f t="shared" si="256"/>
        <v>35</v>
      </c>
      <c r="F1321" s="14" t="str">
        <f t="shared" si="257"/>
        <v>00</v>
      </c>
      <c r="G1321" s="18">
        <v>3394303500</v>
      </c>
      <c r="H1321" s="15" t="s">
        <v>717</v>
      </c>
      <c r="I1321" s="12" t="s">
        <v>13</v>
      </c>
      <c r="K1321" t="str">
        <f t="shared" si="246"/>
        <v>3394303500</v>
      </c>
      <c r="L1321" t="str">
        <f t="shared" si="247"/>
        <v>'3394303500'</v>
      </c>
      <c r="M1321" t="str">
        <f t="shared" si="248"/>
        <v>'MATERIAL LABORATORIAL'</v>
      </c>
      <c r="N1321" t="str">
        <f t="shared" si="249"/>
        <v>'S'</v>
      </c>
      <c r="O1321">
        <f t="shared" si="250"/>
        <v>8</v>
      </c>
      <c r="P1321" t="str">
        <f t="shared" si="251"/>
        <v>Insert into CONTA_RECEITA_DESPESA  (VERSION,ATIVO,DATE_CREATED,LAST_UPDATED,TIPO,CODIGO,DESCRICAO,ANALITICO,TAMANHO) values (0,'S',sysdate,sysdate,'D','3394303500','MATERIAL LABORATORIAL','S',8);</v>
      </c>
    </row>
    <row r="1322" spans="1:16" ht="17" thickBot="1" x14ac:dyDescent="0.25">
      <c r="A1322" s="11" t="str">
        <f t="shared" si="252"/>
        <v>3</v>
      </c>
      <c r="B1322" s="12" t="str">
        <f t="shared" si="253"/>
        <v>3</v>
      </c>
      <c r="C1322" s="13" t="str">
        <f t="shared" si="254"/>
        <v>94</v>
      </c>
      <c r="D1322" s="13" t="str">
        <f t="shared" si="255"/>
        <v>30</v>
      </c>
      <c r="E1322" s="13" t="str">
        <f t="shared" si="256"/>
        <v>36</v>
      </c>
      <c r="F1322" s="14" t="str">
        <f t="shared" si="257"/>
        <v>00</v>
      </c>
      <c r="G1322" s="18">
        <v>3394303600</v>
      </c>
      <c r="H1322" s="15" t="s">
        <v>718</v>
      </c>
      <c r="I1322" s="12" t="s">
        <v>13</v>
      </c>
      <c r="K1322" t="str">
        <f t="shared" si="246"/>
        <v>3394303600</v>
      </c>
      <c r="L1322" t="str">
        <f t="shared" si="247"/>
        <v>'3394303600'</v>
      </c>
      <c r="M1322" t="str">
        <f t="shared" si="248"/>
        <v>'MATERIAL HOSPITALAR'</v>
      </c>
      <c r="N1322" t="str">
        <f t="shared" si="249"/>
        <v>'S'</v>
      </c>
      <c r="O1322">
        <f t="shared" si="250"/>
        <v>8</v>
      </c>
      <c r="P1322" t="str">
        <f t="shared" si="251"/>
        <v>Insert into CONTA_RECEITA_DESPESA  (VERSION,ATIVO,DATE_CREATED,LAST_UPDATED,TIPO,CODIGO,DESCRICAO,ANALITICO,TAMANHO) values (0,'S',sysdate,sysdate,'D','3394303600','MATERIAL HOSPITALAR','S',8);</v>
      </c>
    </row>
    <row r="1323" spans="1:16" ht="17" thickBot="1" x14ac:dyDescent="0.25">
      <c r="A1323" s="11" t="str">
        <f t="shared" si="252"/>
        <v>3</v>
      </c>
      <c r="B1323" s="12" t="str">
        <f t="shared" si="253"/>
        <v>3</v>
      </c>
      <c r="C1323" s="13" t="str">
        <f t="shared" si="254"/>
        <v>94</v>
      </c>
      <c r="D1323" s="13" t="str">
        <f t="shared" si="255"/>
        <v>30</v>
      </c>
      <c r="E1323" s="13" t="str">
        <f t="shared" si="256"/>
        <v>37</v>
      </c>
      <c r="F1323" s="14" t="str">
        <f t="shared" si="257"/>
        <v>00</v>
      </c>
      <c r="G1323" s="18">
        <v>3394303700</v>
      </c>
      <c r="H1323" s="15" t="s">
        <v>720</v>
      </c>
      <c r="I1323" s="12" t="s">
        <v>13</v>
      </c>
      <c r="K1323" t="str">
        <f t="shared" si="246"/>
        <v>3394303700</v>
      </c>
      <c r="L1323" t="str">
        <f t="shared" si="247"/>
        <v>'3394303700'</v>
      </c>
      <c r="M1323" t="str">
        <f t="shared" si="248"/>
        <v>'MATERIAL PARA MANUTENÇÃO DE VEÍCULOS'</v>
      </c>
      <c r="N1323" t="str">
        <f t="shared" si="249"/>
        <v>'S'</v>
      </c>
      <c r="O1323">
        <f t="shared" si="250"/>
        <v>8</v>
      </c>
      <c r="P1323" t="str">
        <f t="shared" si="251"/>
        <v>Insert into CONTA_RECEITA_DESPESA  (VERSION,ATIVO,DATE_CREATED,LAST_UPDATED,TIPO,CODIGO,DESCRICAO,ANALITICO,TAMANHO) values (0,'S',sysdate,sysdate,'D','3394303700','MATERIAL PARA MANUTENÇÃO DE VEÍCULOS','S',8);</v>
      </c>
    </row>
    <row r="1324" spans="1:16" ht="17" thickBot="1" x14ac:dyDescent="0.25">
      <c r="A1324" s="11" t="str">
        <f t="shared" si="252"/>
        <v>3</v>
      </c>
      <c r="B1324" s="12" t="str">
        <f t="shared" si="253"/>
        <v>3</v>
      </c>
      <c r="C1324" s="13" t="str">
        <f t="shared" si="254"/>
        <v>94</v>
      </c>
      <c r="D1324" s="13" t="str">
        <f t="shared" si="255"/>
        <v>30</v>
      </c>
      <c r="E1324" s="13" t="str">
        <f t="shared" si="256"/>
        <v>38</v>
      </c>
      <c r="F1324" s="14" t="str">
        <f t="shared" si="257"/>
        <v>00</v>
      </c>
      <c r="G1324" s="18">
        <v>3394303800</v>
      </c>
      <c r="H1324" s="15" t="s">
        <v>721</v>
      </c>
      <c r="I1324" s="12" t="s">
        <v>13</v>
      </c>
      <c r="K1324" t="str">
        <f t="shared" si="246"/>
        <v>3394303800</v>
      </c>
      <c r="L1324" t="str">
        <f t="shared" si="247"/>
        <v>'3394303800'</v>
      </c>
      <c r="M1324" t="str">
        <f t="shared" si="248"/>
        <v>'MATERIAL BIOLÓGICO'</v>
      </c>
      <c r="N1324" t="str">
        <f t="shared" si="249"/>
        <v>'S'</v>
      </c>
      <c r="O1324">
        <f t="shared" si="250"/>
        <v>8</v>
      </c>
      <c r="P1324" t="str">
        <f t="shared" si="251"/>
        <v>Insert into CONTA_RECEITA_DESPESA  (VERSION,ATIVO,DATE_CREATED,LAST_UPDATED,TIPO,CODIGO,DESCRICAO,ANALITICO,TAMANHO) values (0,'S',sysdate,sysdate,'D','3394303800','MATERIAL BIOLÓGICO','S',8);</v>
      </c>
    </row>
    <row r="1325" spans="1:16" ht="17" thickBot="1" x14ac:dyDescent="0.25">
      <c r="A1325" s="11" t="str">
        <f t="shared" si="252"/>
        <v>3</v>
      </c>
      <c r="B1325" s="12" t="str">
        <f t="shared" si="253"/>
        <v>3</v>
      </c>
      <c r="C1325" s="13" t="str">
        <f t="shared" si="254"/>
        <v>94</v>
      </c>
      <c r="D1325" s="13" t="str">
        <f t="shared" si="255"/>
        <v>30</v>
      </c>
      <c r="E1325" s="13" t="str">
        <f t="shared" si="256"/>
        <v>39</v>
      </c>
      <c r="F1325" s="14" t="str">
        <f t="shared" si="257"/>
        <v>00</v>
      </c>
      <c r="G1325" s="18">
        <v>3394303900</v>
      </c>
      <c r="H1325" s="15" t="s">
        <v>666</v>
      </c>
      <c r="I1325" s="12" t="s">
        <v>13</v>
      </c>
      <c r="K1325" t="str">
        <f t="shared" si="246"/>
        <v>3394303900</v>
      </c>
      <c r="L1325" t="str">
        <f t="shared" si="247"/>
        <v>'3394303900'</v>
      </c>
      <c r="M1325" t="str">
        <f t="shared" si="248"/>
        <v>' MATERIAL GRÁFICO'</v>
      </c>
      <c r="N1325" t="str">
        <f t="shared" si="249"/>
        <v>'S'</v>
      </c>
      <c r="O1325">
        <f t="shared" si="250"/>
        <v>8</v>
      </c>
      <c r="P1325" t="str">
        <f t="shared" si="251"/>
        <v>Insert into CONTA_RECEITA_DESPESA  (VERSION,ATIVO,DATE_CREATED,LAST_UPDATED,TIPO,CODIGO,DESCRICAO,ANALITICO,TAMANHO) values (0,'S',sysdate,sysdate,'D','3394303900',' MATERIAL GRÁFICO','S',8);</v>
      </c>
    </row>
    <row r="1326" spans="1:16" ht="17" thickBot="1" x14ac:dyDescent="0.25">
      <c r="A1326" s="11" t="str">
        <f t="shared" si="252"/>
        <v>3</v>
      </c>
      <c r="B1326" s="12" t="str">
        <f t="shared" si="253"/>
        <v>3</v>
      </c>
      <c r="C1326" s="13" t="str">
        <f t="shared" si="254"/>
        <v>94</v>
      </c>
      <c r="D1326" s="13" t="str">
        <f t="shared" si="255"/>
        <v>30</v>
      </c>
      <c r="E1326" s="13" t="str">
        <f t="shared" si="256"/>
        <v>40</v>
      </c>
      <c r="F1326" s="14" t="str">
        <f t="shared" si="257"/>
        <v>00</v>
      </c>
      <c r="G1326" s="18">
        <v>3394304000</v>
      </c>
      <c r="H1326" s="15" t="s">
        <v>417</v>
      </c>
      <c r="I1326" s="12" t="s">
        <v>13</v>
      </c>
      <c r="K1326" t="str">
        <f t="shared" si="246"/>
        <v>3394304000</v>
      </c>
      <c r="L1326" t="str">
        <f t="shared" si="247"/>
        <v>'3394304000'</v>
      </c>
      <c r="M1326" t="str">
        <f t="shared" si="248"/>
        <v>' FERRAMENTAS'</v>
      </c>
      <c r="N1326" t="str">
        <f t="shared" si="249"/>
        <v>'S'</v>
      </c>
      <c r="O1326">
        <f t="shared" si="250"/>
        <v>8</v>
      </c>
      <c r="P1326" t="str">
        <f t="shared" si="251"/>
        <v>Insert into CONTA_RECEITA_DESPESA  (VERSION,ATIVO,DATE_CREATED,LAST_UPDATED,TIPO,CODIGO,DESCRICAO,ANALITICO,TAMANHO) values (0,'S',sysdate,sysdate,'D','3394304000',' FERRAMENTAS','S',8);</v>
      </c>
    </row>
    <row r="1327" spans="1:16" ht="17" thickBot="1" x14ac:dyDescent="0.25">
      <c r="A1327" s="11" t="str">
        <f t="shared" si="252"/>
        <v>3</v>
      </c>
      <c r="B1327" s="12" t="str">
        <f t="shared" si="253"/>
        <v>3</v>
      </c>
      <c r="C1327" s="13" t="str">
        <f t="shared" si="254"/>
        <v>94</v>
      </c>
      <c r="D1327" s="13" t="str">
        <f t="shared" si="255"/>
        <v>30</v>
      </c>
      <c r="E1327" s="13" t="str">
        <f t="shared" si="256"/>
        <v>41</v>
      </c>
      <c r="F1327" s="14" t="str">
        <f t="shared" si="257"/>
        <v>00</v>
      </c>
      <c r="G1327" s="18">
        <v>3394304100</v>
      </c>
      <c r="H1327" s="15" t="s">
        <v>418</v>
      </c>
      <c r="I1327" s="12" t="s">
        <v>13</v>
      </c>
      <c r="K1327" t="str">
        <f t="shared" si="246"/>
        <v>3394304100</v>
      </c>
      <c r="L1327" t="str">
        <f t="shared" si="247"/>
        <v>'3394304100'</v>
      </c>
      <c r="M1327" t="str">
        <f t="shared" si="248"/>
        <v>' MATERIAL PARA REABILITAÇÃO PROFISSIONAL'</v>
      </c>
      <c r="N1327" t="str">
        <f t="shared" si="249"/>
        <v>'S'</v>
      </c>
      <c r="O1327">
        <f t="shared" si="250"/>
        <v>8</v>
      </c>
      <c r="P1327" t="str">
        <f t="shared" si="251"/>
        <v>Insert into CONTA_RECEITA_DESPESA  (VERSION,ATIVO,DATE_CREATED,LAST_UPDATED,TIPO,CODIGO,DESCRICAO,ANALITICO,TAMANHO) values (0,'S',sysdate,sysdate,'D','3394304100',' MATERIAL PARA REABILITAÇÃO PROFISSIONAL','S',8);</v>
      </c>
    </row>
    <row r="1328" spans="1:16" ht="17" thickBot="1" x14ac:dyDescent="0.25">
      <c r="A1328" s="11" t="str">
        <f t="shared" si="252"/>
        <v>3</v>
      </c>
      <c r="B1328" s="12" t="str">
        <f t="shared" si="253"/>
        <v>3</v>
      </c>
      <c r="C1328" s="13" t="str">
        <f t="shared" si="254"/>
        <v>94</v>
      </c>
      <c r="D1328" s="13" t="str">
        <f t="shared" si="255"/>
        <v>30</v>
      </c>
      <c r="E1328" s="13" t="str">
        <f t="shared" si="256"/>
        <v>42</v>
      </c>
      <c r="F1328" s="14" t="str">
        <f t="shared" si="257"/>
        <v>00</v>
      </c>
      <c r="G1328" s="18">
        <v>3394304200</v>
      </c>
      <c r="H1328" s="15" t="s">
        <v>722</v>
      </c>
      <c r="I1328" s="12" t="s">
        <v>13</v>
      </c>
      <c r="K1328" t="str">
        <f t="shared" si="246"/>
        <v>3394304200</v>
      </c>
      <c r="L1328" t="str">
        <f t="shared" si="247"/>
        <v>'3394304200'</v>
      </c>
      <c r="M1328" t="str">
        <f t="shared" si="248"/>
        <v>' MATERIAL DE SINALIZAÇÃO VISUAL E AFINS'</v>
      </c>
      <c r="N1328" t="str">
        <f t="shared" si="249"/>
        <v>'S'</v>
      </c>
      <c r="O1328">
        <f t="shared" si="250"/>
        <v>8</v>
      </c>
      <c r="P1328" t="str">
        <f t="shared" si="251"/>
        <v>Insert into CONTA_RECEITA_DESPESA  (VERSION,ATIVO,DATE_CREATED,LAST_UPDATED,TIPO,CODIGO,DESCRICAO,ANALITICO,TAMANHO) values (0,'S',sysdate,sysdate,'D','3394304200',' MATERIAL DE SINALIZAÇÃO VISUAL E AFINS','S',8);</v>
      </c>
    </row>
    <row r="1329" spans="1:16" ht="17" thickBot="1" x14ac:dyDescent="0.25">
      <c r="A1329" s="11" t="str">
        <f t="shared" si="252"/>
        <v>3</v>
      </c>
      <c r="B1329" s="12" t="str">
        <f t="shared" si="253"/>
        <v>3</v>
      </c>
      <c r="C1329" s="13" t="str">
        <f t="shared" si="254"/>
        <v>94</v>
      </c>
      <c r="D1329" s="13" t="str">
        <f t="shared" si="255"/>
        <v>30</v>
      </c>
      <c r="E1329" s="13" t="str">
        <f t="shared" si="256"/>
        <v>43</v>
      </c>
      <c r="F1329" s="14" t="str">
        <f t="shared" si="257"/>
        <v>00</v>
      </c>
      <c r="G1329" s="18">
        <v>3394304300</v>
      </c>
      <c r="H1329" s="15" t="s">
        <v>420</v>
      </c>
      <c r="I1329" s="12" t="s">
        <v>13</v>
      </c>
      <c r="K1329" t="str">
        <f t="shared" si="246"/>
        <v>3394304300</v>
      </c>
      <c r="L1329" t="str">
        <f t="shared" si="247"/>
        <v>'3394304300'</v>
      </c>
      <c r="M1329" t="str">
        <f t="shared" si="248"/>
        <v>' MATERIAL TÉCNICO PARA SELEÇÃO E TREINAMENTO'</v>
      </c>
      <c r="N1329" t="str">
        <f t="shared" si="249"/>
        <v>'S'</v>
      </c>
      <c r="O1329">
        <f t="shared" si="250"/>
        <v>8</v>
      </c>
      <c r="P1329" t="str">
        <f t="shared" si="251"/>
        <v>Insert into CONTA_RECEITA_DESPESA  (VERSION,ATIVO,DATE_CREATED,LAST_UPDATED,TIPO,CODIGO,DESCRICAO,ANALITICO,TAMANHO) values (0,'S',sysdate,sysdate,'D','3394304300',' MATERIAL TÉCNICO PARA SELEÇÃO E TREINAMENTO','S',8);</v>
      </c>
    </row>
    <row r="1330" spans="1:16" ht="17" thickBot="1" x14ac:dyDescent="0.25">
      <c r="A1330" s="11" t="str">
        <f t="shared" si="252"/>
        <v>3</v>
      </c>
      <c r="B1330" s="12" t="str">
        <f t="shared" si="253"/>
        <v>3</v>
      </c>
      <c r="C1330" s="13" t="str">
        <f t="shared" si="254"/>
        <v>94</v>
      </c>
      <c r="D1330" s="13" t="str">
        <f t="shared" si="255"/>
        <v>30</v>
      </c>
      <c r="E1330" s="13" t="str">
        <f t="shared" si="256"/>
        <v>44</v>
      </c>
      <c r="F1330" s="14" t="str">
        <f t="shared" si="257"/>
        <v>00</v>
      </c>
      <c r="G1330" s="18">
        <v>3394304400</v>
      </c>
      <c r="H1330" s="15" t="s">
        <v>421</v>
      </c>
      <c r="I1330" s="12" t="s">
        <v>13</v>
      </c>
      <c r="K1330" t="str">
        <f t="shared" si="246"/>
        <v>3394304400</v>
      </c>
      <c r="L1330" t="str">
        <f t="shared" si="247"/>
        <v>'3394304400'</v>
      </c>
      <c r="M1330" t="str">
        <f t="shared" si="248"/>
        <v>' MATERIAL BIBLIOGRÁFICO NÃO IMOBILIZÁVEL'</v>
      </c>
      <c r="N1330" t="str">
        <f t="shared" si="249"/>
        <v>'S'</v>
      </c>
      <c r="O1330">
        <f t="shared" si="250"/>
        <v>8</v>
      </c>
      <c r="P1330" t="str">
        <f t="shared" si="251"/>
        <v>Insert into CONTA_RECEITA_DESPESA  (VERSION,ATIVO,DATE_CREATED,LAST_UPDATED,TIPO,CODIGO,DESCRICAO,ANALITICO,TAMANHO) values (0,'S',sysdate,sysdate,'D','3394304400',' MATERIAL BIBLIOGRÁFICO NÃO IMOBILIZÁVEL','S',8);</v>
      </c>
    </row>
    <row r="1331" spans="1:16" ht="17" thickBot="1" x14ac:dyDescent="0.25">
      <c r="A1331" s="11" t="str">
        <f t="shared" si="252"/>
        <v>3</v>
      </c>
      <c r="B1331" s="12" t="str">
        <f t="shared" si="253"/>
        <v>3</v>
      </c>
      <c r="C1331" s="13" t="str">
        <f t="shared" si="254"/>
        <v>94</v>
      </c>
      <c r="D1331" s="13" t="str">
        <f t="shared" si="255"/>
        <v>30</v>
      </c>
      <c r="E1331" s="13" t="str">
        <f t="shared" si="256"/>
        <v>45</v>
      </c>
      <c r="F1331" s="14" t="str">
        <f t="shared" si="257"/>
        <v>00</v>
      </c>
      <c r="G1331" s="18">
        <v>3394304500</v>
      </c>
      <c r="H1331" s="15" t="s">
        <v>668</v>
      </c>
      <c r="I1331" s="12" t="s">
        <v>13</v>
      </c>
      <c r="K1331" t="str">
        <f t="shared" si="246"/>
        <v>3394304500</v>
      </c>
      <c r="L1331" t="str">
        <f t="shared" si="247"/>
        <v>'3394304500'</v>
      </c>
      <c r="M1331" t="str">
        <f t="shared" si="248"/>
        <v>' AQUISIÇÃO DE SOFTWARES DE BASE'</v>
      </c>
      <c r="N1331" t="str">
        <f t="shared" si="249"/>
        <v>'S'</v>
      </c>
      <c r="O1331">
        <f t="shared" si="250"/>
        <v>8</v>
      </c>
      <c r="P1331" t="str">
        <f t="shared" si="251"/>
        <v>Insert into CONTA_RECEITA_DESPESA  (VERSION,ATIVO,DATE_CREATED,LAST_UPDATED,TIPO,CODIGO,DESCRICAO,ANALITICO,TAMANHO) values (0,'S',sysdate,sysdate,'D','3394304500',' AQUISIÇÃO DE SOFTWARES DE BASE','S',8);</v>
      </c>
    </row>
    <row r="1332" spans="1:16" ht="17" thickBot="1" x14ac:dyDescent="0.25">
      <c r="A1332" s="11" t="str">
        <f t="shared" si="252"/>
        <v>3</v>
      </c>
      <c r="B1332" s="12" t="str">
        <f t="shared" si="253"/>
        <v>3</v>
      </c>
      <c r="C1332" s="13" t="str">
        <f t="shared" si="254"/>
        <v>94</v>
      </c>
      <c r="D1332" s="13" t="str">
        <f t="shared" si="255"/>
        <v>30</v>
      </c>
      <c r="E1332" s="13" t="str">
        <f t="shared" si="256"/>
        <v>46</v>
      </c>
      <c r="F1332" s="14" t="str">
        <f t="shared" si="257"/>
        <v>00</v>
      </c>
      <c r="G1332" s="18">
        <v>3394304600</v>
      </c>
      <c r="H1332" s="15" t="s">
        <v>423</v>
      </c>
      <c r="I1332" s="12" t="s">
        <v>13</v>
      </c>
      <c r="K1332" t="str">
        <f t="shared" si="246"/>
        <v>3394304600</v>
      </c>
      <c r="L1332" t="str">
        <f t="shared" si="247"/>
        <v>'3394304600'</v>
      </c>
      <c r="M1332" t="str">
        <f t="shared" si="248"/>
        <v>' BENS MÓVEIS NÃO ATIVÁVEIS'</v>
      </c>
      <c r="N1332" t="str">
        <f t="shared" si="249"/>
        <v>'S'</v>
      </c>
      <c r="O1332">
        <f t="shared" si="250"/>
        <v>8</v>
      </c>
      <c r="P1332" t="str">
        <f t="shared" si="251"/>
        <v>Insert into CONTA_RECEITA_DESPESA  (VERSION,ATIVO,DATE_CREATED,LAST_UPDATED,TIPO,CODIGO,DESCRICAO,ANALITICO,TAMANHO) values (0,'S',sysdate,sysdate,'D','3394304600',' BENS MÓVEIS NÃO ATIVÁVEIS','S',8);</v>
      </c>
    </row>
    <row r="1333" spans="1:16" ht="17" thickBot="1" x14ac:dyDescent="0.25">
      <c r="A1333" s="11" t="str">
        <f t="shared" si="252"/>
        <v>3</v>
      </c>
      <c r="B1333" s="12" t="str">
        <f t="shared" si="253"/>
        <v>3</v>
      </c>
      <c r="C1333" s="13" t="str">
        <f t="shared" si="254"/>
        <v>94</v>
      </c>
      <c r="D1333" s="13" t="str">
        <f t="shared" si="255"/>
        <v>30</v>
      </c>
      <c r="E1333" s="13" t="str">
        <f t="shared" si="256"/>
        <v>47</v>
      </c>
      <c r="F1333" s="14" t="str">
        <f t="shared" si="257"/>
        <v>00</v>
      </c>
      <c r="G1333" s="18">
        <v>3394304700</v>
      </c>
      <c r="H1333" s="15" t="s">
        <v>425</v>
      </c>
      <c r="I1333" s="12" t="s">
        <v>13</v>
      </c>
      <c r="K1333" t="str">
        <f t="shared" si="246"/>
        <v>3394304700</v>
      </c>
      <c r="L1333" t="str">
        <f t="shared" si="247"/>
        <v>'3394304700'</v>
      </c>
      <c r="M1333" t="str">
        <f t="shared" si="248"/>
        <v>' BANDEIRAS, FLÂMULAS E INSÍGNIAS'</v>
      </c>
      <c r="N1333" t="str">
        <f t="shared" si="249"/>
        <v>'S'</v>
      </c>
      <c r="O1333">
        <f t="shared" si="250"/>
        <v>8</v>
      </c>
      <c r="P1333" t="str">
        <f t="shared" si="251"/>
        <v>Insert into CONTA_RECEITA_DESPESA  (VERSION,ATIVO,DATE_CREATED,LAST_UPDATED,TIPO,CODIGO,DESCRICAO,ANALITICO,TAMANHO) values (0,'S',sysdate,sysdate,'D','3394304700',' BANDEIRAS, FLÂMULAS E INSÍGNIAS','S',8);</v>
      </c>
    </row>
    <row r="1334" spans="1:16" ht="17" thickBot="1" x14ac:dyDescent="0.25">
      <c r="A1334" s="11" t="str">
        <f t="shared" si="252"/>
        <v>3</v>
      </c>
      <c r="B1334" s="12" t="str">
        <f t="shared" si="253"/>
        <v>3</v>
      </c>
      <c r="C1334" s="13" t="str">
        <f t="shared" si="254"/>
        <v>94</v>
      </c>
      <c r="D1334" s="13" t="str">
        <f t="shared" si="255"/>
        <v>30</v>
      </c>
      <c r="E1334" s="13" t="str">
        <f t="shared" si="256"/>
        <v>99</v>
      </c>
      <c r="F1334" s="14" t="str">
        <f t="shared" si="257"/>
        <v>00</v>
      </c>
      <c r="G1334" s="18">
        <v>3394309900</v>
      </c>
      <c r="H1334" s="15" t="s">
        <v>436</v>
      </c>
      <c r="I1334" s="12" t="s">
        <v>13</v>
      </c>
      <c r="K1334" t="str">
        <f t="shared" si="246"/>
        <v>3394309900</v>
      </c>
      <c r="L1334" t="str">
        <f t="shared" si="247"/>
        <v>'3394309900'</v>
      </c>
      <c r="M1334" t="str">
        <f t="shared" si="248"/>
        <v>'OUTROS MATERIAIS DE CONSUMO '</v>
      </c>
      <c r="N1334" t="str">
        <f t="shared" si="249"/>
        <v>'S'</v>
      </c>
      <c r="O1334">
        <f t="shared" si="250"/>
        <v>8</v>
      </c>
      <c r="P1334" t="str">
        <f t="shared" si="251"/>
        <v>Insert into CONTA_RECEITA_DESPESA  (VERSION,ATIVO,DATE_CREATED,LAST_UPDATED,TIPO,CODIGO,DESCRICAO,ANALITICO,TAMANHO) values (0,'S',sysdate,sysdate,'D','3394309900','OUTROS MATERIAIS DE CONSUMO ','S',8);</v>
      </c>
    </row>
    <row r="1335" spans="1:16" ht="17" thickBot="1" x14ac:dyDescent="0.25">
      <c r="A1335" s="11" t="str">
        <f t="shared" si="252"/>
        <v>3</v>
      </c>
      <c r="B1335" s="12" t="str">
        <f t="shared" si="253"/>
        <v>3</v>
      </c>
      <c r="C1335" s="13" t="str">
        <f t="shared" si="254"/>
        <v>94</v>
      </c>
      <c r="D1335" s="13" t="str">
        <f t="shared" si="255"/>
        <v>32</v>
      </c>
      <c r="E1335" s="13" t="str">
        <f t="shared" si="256"/>
        <v>00</v>
      </c>
      <c r="F1335" s="14" t="str">
        <f t="shared" si="257"/>
        <v>00</v>
      </c>
      <c r="G1335" s="18">
        <v>3394320000</v>
      </c>
      <c r="H1335" s="15" t="s">
        <v>329</v>
      </c>
      <c r="I1335" s="12" t="s">
        <v>10</v>
      </c>
      <c r="K1335" t="str">
        <f t="shared" si="246"/>
        <v>3394320000</v>
      </c>
      <c r="L1335" t="str">
        <f t="shared" si="247"/>
        <v>'3394320000'</v>
      </c>
      <c r="M1335" t="str">
        <f t="shared" si="248"/>
        <v>'MATERIAL, BEM OU SERVIÇO PARA DISTRIBUIÇÃO GRATUITA '</v>
      </c>
      <c r="N1335" t="str">
        <f t="shared" si="249"/>
        <v>'N'</v>
      </c>
      <c r="O1335">
        <f t="shared" si="250"/>
        <v>6</v>
      </c>
      <c r="P1335" t="str">
        <f t="shared" si="251"/>
        <v>Insert into CONTA_RECEITA_DESPESA  (VERSION,ATIVO,DATE_CREATED,LAST_UPDATED,TIPO,CODIGO,DESCRICAO,ANALITICO,TAMANHO) values (0,'S',sysdate,sysdate,'D','3394320000','MATERIAL, BEM OU SERVIÇO PARA DISTRIBUIÇÃO GRATUITA ','N',6);</v>
      </c>
    </row>
    <row r="1336" spans="1:16" ht="17" thickBot="1" x14ac:dyDescent="0.25">
      <c r="A1336" s="11" t="str">
        <f t="shared" si="252"/>
        <v>3</v>
      </c>
      <c r="B1336" s="12" t="str">
        <f t="shared" si="253"/>
        <v>3</v>
      </c>
      <c r="C1336" s="13" t="str">
        <f t="shared" si="254"/>
        <v>94</v>
      </c>
      <c r="D1336" s="13" t="str">
        <f t="shared" si="255"/>
        <v>32</v>
      </c>
      <c r="E1336" s="13" t="str">
        <f t="shared" si="256"/>
        <v>01</v>
      </c>
      <c r="F1336" s="14" t="str">
        <f t="shared" si="257"/>
        <v>00</v>
      </c>
      <c r="G1336" s="18">
        <v>3394320100</v>
      </c>
      <c r="H1336" s="15" t="s">
        <v>669</v>
      </c>
      <c r="I1336" s="12" t="s">
        <v>13</v>
      </c>
      <c r="K1336" t="str">
        <f t="shared" si="246"/>
        <v>3394320100</v>
      </c>
      <c r="L1336" t="str">
        <f t="shared" si="247"/>
        <v>'3394320100'</v>
      </c>
      <c r="M1336" t="str">
        <f t="shared" si="248"/>
        <v>'MEDICAMENTOS'</v>
      </c>
      <c r="N1336" t="str">
        <f t="shared" si="249"/>
        <v>'S'</v>
      </c>
      <c r="O1336">
        <f t="shared" si="250"/>
        <v>8</v>
      </c>
      <c r="P1336" t="str">
        <f t="shared" si="251"/>
        <v>Insert into CONTA_RECEITA_DESPESA  (VERSION,ATIVO,DATE_CREATED,LAST_UPDATED,TIPO,CODIGO,DESCRICAO,ANALITICO,TAMANHO) values (0,'S',sysdate,sysdate,'D','3394320100','MEDICAMENTOS','S',8);</v>
      </c>
    </row>
    <row r="1337" spans="1:16" ht="17" thickBot="1" x14ac:dyDescent="0.25">
      <c r="A1337" s="11" t="str">
        <f t="shared" si="252"/>
        <v>3</v>
      </c>
      <c r="B1337" s="12" t="str">
        <f t="shared" si="253"/>
        <v>3</v>
      </c>
      <c r="C1337" s="13" t="str">
        <f t="shared" si="254"/>
        <v>94</v>
      </c>
      <c r="D1337" s="13" t="str">
        <f t="shared" si="255"/>
        <v>32</v>
      </c>
      <c r="E1337" s="13" t="str">
        <f t="shared" si="256"/>
        <v>02</v>
      </c>
      <c r="F1337" s="14" t="str">
        <f t="shared" si="257"/>
        <v>00</v>
      </c>
      <c r="G1337" s="18">
        <v>3394320200</v>
      </c>
      <c r="H1337" s="15" t="s">
        <v>438</v>
      </c>
      <c r="I1337" s="12" t="s">
        <v>13</v>
      </c>
      <c r="K1337" t="str">
        <f t="shared" si="246"/>
        <v>3394320200</v>
      </c>
      <c r="L1337" t="str">
        <f t="shared" si="247"/>
        <v>'3394320200'</v>
      </c>
      <c r="M1337" t="str">
        <f t="shared" si="248"/>
        <v>'MEDICAMENTOS PARA USO DOMICILIAR'</v>
      </c>
      <c r="N1337" t="str">
        <f t="shared" si="249"/>
        <v>'S'</v>
      </c>
      <c r="O1337">
        <f t="shared" si="250"/>
        <v>8</v>
      </c>
      <c r="P1337" t="str">
        <f t="shared" si="251"/>
        <v>Insert into CONTA_RECEITA_DESPESA  (VERSION,ATIVO,DATE_CREATED,LAST_UPDATED,TIPO,CODIGO,DESCRICAO,ANALITICO,TAMANHO) values (0,'S',sysdate,sysdate,'D','3394320200','MEDICAMENTOS PARA USO DOMICILIAR','S',8);</v>
      </c>
    </row>
    <row r="1338" spans="1:16" ht="17" thickBot="1" x14ac:dyDescent="0.25">
      <c r="A1338" s="11" t="str">
        <f t="shared" si="252"/>
        <v>3</v>
      </c>
      <c r="B1338" s="12" t="str">
        <f t="shared" si="253"/>
        <v>3</v>
      </c>
      <c r="C1338" s="13" t="str">
        <f t="shared" si="254"/>
        <v>94</v>
      </c>
      <c r="D1338" s="13" t="str">
        <f t="shared" si="255"/>
        <v>32</v>
      </c>
      <c r="E1338" s="13" t="str">
        <f t="shared" si="256"/>
        <v>99</v>
      </c>
      <c r="F1338" s="14" t="str">
        <f t="shared" si="257"/>
        <v>00</v>
      </c>
      <c r="G1338" s="18">
        <v>3394329900</v>
      </c>
      <c r="H1338" s="15" t="s">
        <v>671</v>
      </c>
      <c r="I1338" s="12" t="s">
        <v>13</v>
      </c>
      <c r="K1338" t="str">
        <f t="shared" si="246"/>
        <v>3394329900</v>
      </c>
      <c r="L1338" t="str">
        <f t="shared" si="247"/>
        <v>'3394329900'</v>
      </c>
      <c r="M1338" t="str">
        <f t="shared" si="248"/>
        <v>'OUTROS MATERIAIS, BENS OU SERVIÇOS PARA DISTRIBUIÇÃO GRATUITA'</v>
      </c>
      <c r="N1338" t="str">
        <f t="shared" si="249"/>
        <v>'S'</v>
      </c>
      <c r="O1338">
        <f t="shared" si="250"/>
        <v>8</v>
      </c>
      <c r="P1338" t="str">
        <f t="shared" si="251"/>
        <v>Insert into CONTA_RECEITA_DESPESA  (VERSION,ATIVO,DATE_CREATED,LAST_UPDATED,TIPO,CODIGO,DESCRICAO,ANALITICO,TAMANHO) values (0,'S',sysdate,sysdate,'D','3394329900','OUTROS MATERIAIS, BENS OU SERVIÇOS PARA DISTRIBUIÇÃO GRATUITA','S',8);</v>
      </c>
    </row>
    <row r="1339" spans="1:16" ht="17" thickBot="1" x14ac:dyDescent="0.25">
      <c r="A1339" s="11" t="str">
        <f t="shared" si="252"/>
        <v>3</v>
      </c>
      <c r="B1339" s="12" t="str">
        <f t="shared" si="253"/>
        <v>3</v>
      </c>
      <c r="C1339" s="13" t="str">
        <f t="shared" si="254"/>
        <v>94</v>
      </c>
      <c r="D1339" s="13" t="str">
        <f t="shared" si="255"/>
        <v>34</v>
      </c>
      <c r="E1339" s="13" t="str">
        <f t="shared" si="256"/>
        <v>00</v>
      </c>
      <c r="F1339" s="14" t="str">
        <f t="shared" si="257"/>
        <v>00</v>
      </c>
      <c r="G1339" s="18">
        <v>3394340000</v>
      </c>
      <c r="H1339" s="15" t="s">
        <v>339</v>
      </c>
      <c r="I1339" s="12" t="s">
        <v>13</v>
      </c>
      <c r="K1339" t="str">
        <f t="shared" si="246"/>
        <v>3394340000</v>
      </c>
      <c r="L1339" t="str">
        <f t="shared" si="247"/>
        <v>'3394340000'</v>
      </c>
      <c r="M1339" t="str">
        <f t="shared" si="248"/>
        <v>'OUTRAS DESPESAS DE PESSOAL DECORRENTES DE CONTRATOS DE TERCEIRIZAÇÃO '</v>
      </c>
      <c r="N1339" t="str">
        <f t="shared" si="249"/>
        <v>'S'</v>
      </c>
      <c r="O1339">
        <f t="shared" si="250"/>
        <v>6</v>
      </c>
      <c r="P1339" t="str">
        <f t="shared" si="251"/>
        <v>Insert into CONTA_RECEITA_DESPESA  (VERSION,ATIVO,DATE_CREATED,LAST_UPDATED,TIPO,CODIGO,DESCRICAO,ANALITICO,TAMANHO) values (0,'S',sysdate,sysdate,'D','3394340000','OUTRAS DESPESAS DE PESSOAL DECORRENTES DE CONTRATOS DE TERCEIRIZAÇÃO ','S',6);</v>
      </c>
    </row>
    <row r="1340" spans="1:16" ht="17" thickBot="1" x14ac:dyDescent="0.25">
      <c r="A1340" s="11" t="str">
        <f t="shared" si="252"/>
        <v>3</v>
      </c>
      <c r="B1340" s="12" t="str">
        <f t="shared" si="253"/>
        <v>3</v>
      </c>
      <c r="C1340" s="13" t="str">
        <f t="shared" si="254"/>
        <v>94</v>
      </c>
      <c r="D1340" s="13" t="str">
        <f t="shared" si="255"/>
        <v>39</v>
      </c>
      <c r="E1340" s="13" t="str">
        <f t="shared" si="256"/>
        <v>00</v>
      </c>
      <c r="F1340" s="14" t="str">
        <f t="shared" si="257"/>
        <v>00</v>
      </c>
      <c r="G1340" s="18">
        <v>3394390000</v>
      </c>
      <c r="H1340" s="15" t="s">
        <v>301</v>
      </c>
      <c r="I1340" s="12" t="s">
        <v>10</v>
      </c>
      <c r="K1340" t="str">
        <f t="shared" si="246"/>
        <v>3394390000</v>
      </c>
      <c r="L1340" t="str">
        <f t="shared" si="247"/>
        <v>'3394390000'</v>
      </c>
      <c r="M1340" t="str">
        <f t="shared" si="248"/>
        <v>'OUTROS SERVIÇOS DE TERCEIROS - PESSOA JURÍDICA '</v>
      </c>
      <c r="N1340" t="str">
        <f t="shared" si="249"/>
        <v>'N'</v>
      </c>
      <c r="O1340">
        <f t="shared" si="250"/>
        <v>6</v>
      </c>
      <c r="P1340" t="str">
        <f t="shared" si="251"/>
        <v>Insert into CONTA_RECEITA_DESPESA  (VERSION,ATIVO,DATE_CREATED,LAST_UPDATED,TIPO,CODIGO,DESCRICAO,ANALITICO,TAMANHO) values (0,'S',sysdate,sysdate,'D','3394390000','OUTROS SERVIÇOS DE TERCEIROS - PESSOA JURÍDICA ','N',6);</v>
      </c>
    </row>
    <row r="1341" spans="1:16" ht="17" thickBot="1" x14ac:dyDescent="0.25">
      <c r="A1341" s="11" t="str">
        <f t="shared" si="252"/>
        <v>3</v>
      </c>
      <c r="B1341" s="12" t="str">
        <f t="shared" si="253"/>
        <v>3</v>
      </c>
      <c r="C1341" s="13" t="str">
        <f t="shared" si="254"/>
        <v>94</v>
      </c>
      <c r="D1341" s="13" t="str">
        <f t="shared" si="255"/>
        <v>39</v>
      </c>
      <c r="E1341" s="13" t="str">
        <f t="shared" si="256"/>
        <v>01</v>
      </c>
      <c r="F1341" s="14" t="str">
        <f t="shared" si="257"/>
        <v>00</v>
      </c>
      <c r="G1341" s="18">
        <v>3394390100</v>
      </c>
      <c r="H1341" s="15" t="s">
        <v>672</v>
      </c>
      <c r="I1341" s="12" t="s">
        <v>13</v>
      </c>
      <c r="K1341" t="str">
        <f t="shared" si="246"/>
        <v>3394390100</v>
      </c>
      <c r="L1341" t="str">
        <f t="shared" si="247"/>
        <v>'3394390100'</v>
      </c>
      <c r="M1341" t="str">
        <f t="shared" si="248"/>
        <v>' ASSINATURAS DE PERIÓDICOS E ANUIDADES '</v>
      </c>
      <c r="N1341" t="str">
        <f t="shared" si="249"/>
        <v>'S'</v>
      </c>
      <c r="O1341">
        <f t="shared" si="250"/>
        <v>8</v>
      </c>
      <c r="P1341" t="str">
        <f t="shared" si="251"/>
        <v>Insert into CONTA_RECEITA_DESPESA  (VERSION,ATIVO,DATE_CREATED,LAST_UPDATED,TIPO,CODIGO,DESCRICAO,ANALITICO,TAMANHO) values (0,'S',sysdate,sysdate,'D','3394390100',' ASSINATURAS DE PERIÓDICOS E ANUIDADES ','S',8);</v>
      </c>
    </row>
    <row r="1342" spans="1:16" ht="17" thickBot="1" x14ac:dyDescent="0.25">
      <c r="A1342" s="11" t="str">
        <f t="shared" si="252"/>
        <v>3</v>
      </c>
      <c r="B1342" s="12" t="str">
        <f t="shared" si="253"/>
        <v>3</v>
      </c>
      <c r="C1342" s="13" t="str">
        <f t="shared" si="254"/>
        <v>94</v>
      </c>
      <c r="D1342" s="13" t="str">
        <f t="shared" si="255"/>
        <v>39</v>
      </c>
      <c r="E1342" s="13" t="str">
        <f t="shared" si="256"/>
        <v>02</v>
      </c>
      <c r="F1342" s="14" t="str">
        <f t="shared" si="257"/>
        <v>00</v>
      </c>
      <c r="G1342" s="18">
        <v>3394390200</v>
      </c>
      <c r="H1342" s="15" t="s">
        <v>673</v>
      </c>
      <c r="I1342" s="12" t="s">
        <v>13</v>
      </c>
      <c r="K1342" t="str">
        <f t="shared" si="246"/>
        <v>3394390200</v>
      </c>
      <c r="L1342" t="str">
        <f t="shared" si="247"/>
        <v>'3394390200'</v>
      </c>
      <c r="M1342" t="str">
        <f t="shared" si="248"/>
        <v>' CONDOMÍNIOS '</v>
      </c>
      <c r="N1342" t="str">
        <f t="shared" si="249"/>
        <v>'S'</v>
      </c>
      <c r="O1342">
        <f t="shared" si="250"/>
        <v>8</v>
      </c>
      <c r="P1342" t="str">
        <f t="shared" si="251"/>
        <v>Insert into CONTA_RECEITA_DESPESA  (VERSION,ATIVO,DATE_CREATED,LAST_UPDATED,TIPO,CODIGO,DESCRICAO,ANALITICO,TAMANHO) values (0,'S',sysdate,sysdate,'D','3394390200',' CONDOMÍNIOS ','S',8);</v>
      </c>
    </row>
    <row r="1343" spans="1:16" ht="17" thickBot="1" x14ac:dyDescent="0.25">
      <c r="A1343" s="11" t="str">
        <f t="shared" si="252"/>
        <v>3</v>
      </c>
      <c r="B1343" s="12" t="str">
        <f t="shared" si="253"/>
        <v>3</v>
      </c>
      <c r="C1343" s="13" t="str">
        <f t="shared" si="254"/>
        <v>94</v>
      </c>
      <c r="D1343" s="13" t="str">
        <f t="shared" si="255"/>
        <v>39</v>
      </c>
      <c r="E1343" s="13" t="str">
        <f t="shared" si="256"/>
        <v>03</v>
      </c>
      <c r="F1343" s="14" t="str">
        <f t="shared" si="257"/>
        <v>00</v>
      </c>
      <c r="G1343" s="18">
        <v>3394390300</v>
      </c>
      <c r="H1343" s="15" t="s">
        <v>508</v>
      </c>
      <c r="I1343" s="12" t="s">
        <v>13</v>
      </c>
      <c r="K1343" t="str">
        <f t="shared" si="246"/>
        <v>3394390300</v>
      </c>
      <c r="L1343" t="str">
        <f t="shared" si="247"/>
        <v>'3394390300'</v>
      </c>
      <c r="M1343" t="str">
        <f t="shared" si="248"/>
        <v>'COMISSÕES E CORRETAGENS '</v>
      </c>
      <c r="N1343" t="str">
        <f t="shared" si="249"/>
        <v>'S'</v>
      </c>
      <c r="O1343">
        <f t="shared" si="250"/>
        <v>8</v>
      </c>
      <c r="P1343" t="str">
        <f t="shared" si="251"/>
        <v>Insert into CONTA_RECEITA_DESPESA  (VERSION,ATIVO,DATE_CREATED,LAST_UPDATED,TIPO,CODIGO,DESCRICAO,ANALITICO,TAMANHO) values (0,'S',sysdate,sysdate,'D','3394390300','COMISSÕES E CORRETAGENS ','S',8);</v>
      </c>
    </row>
    <row r="1344" spans="1:16" ht="17" thickBot="1" x14ac:dyDescent="0.25">
      <c r="A1344" s="11" t="str">
        <f t="shared" si="252"/>
        <v>3</v>
      </c>
      <c r="B1344" s="12" t="str">
        <f t="shared" si="253"/>
        <v>3</v>
      </c>
      <c r="C1344" s="13" t="str">
        <f t="shared" si="254"/>
        <v>94</v>
      </c>
      <c r="D1344" s="13" t="str">
        <f t="shared" si="255"/>
        <v>39</v>
      </c>
      <c r="E1344" s="13" t="str">
        <f t="shared" si="256"/>
        <v>04</v>
      </c>
      <c r="F1344" s="14" t="str">
        <f t="shared" si="257"/>
        <v>00</v>
      </c>
      <c r="G1344" s="18">
        <v>3394390400</v>
      </c>
      <c r="H1344" s="15" t="s">
        <v>509</v>
      </c>
      <c r="I1344" s="12" t="s">
        <v>13</v>
      </c>
      <c r="K1344" t="str">
        <f t="shared" si="246"/>
        <v>3394390400</v>
      </c>
      <c r="L1344" t="str">
        <f t="shared" si="247"/>
        <v>'3394390400'</v>
      </c>
      <c r="M1344" t="str">
        <f t="shared" si="248"/>
        <v>'DIREITOS AUTORAIS '</v>
      </c>
      <c r="N1344" t="str">
        <f t="shared" si="249"/>
        <v>'S'</v>
      </c>
      <c r="O1344">
        <f t="shared" si="250"/>
        <v>8</v>
      </c>
      <c r="P1344" t="str">
        <f t="shared" si="251"/>
        <v>Insert into CONTA_RECEITA_DESPESA  (VERSION,ATIVO,DATE_CREATED,LAST_UPDATED,TIPO,CODIGO,DESCRICAO,ANALITICO,TAMANHO) values (0,'S',sysdate,sysdate,'D','3394390400','DIREITOS AUTORAIS ','S',8);</v>
      </c>
    </row>
    <row r="1345" spans="1:16" ht="17" thickBot="1" x14ac:dyDescent="0.25">
      <c r="A1345" s="11" t="str">
        <f t="shared" si="252"/>
        <v>3</v>
      </c>
      <c r="B1345" s="12" t="str">
        <f t="shared" si="253"/>
        <v>3</v>
      </c>
      <c r="C1345" s="13" t="str">
        <f t="shared" si="254"/>
        <v>94</v>
      </c>
      <c r="D1345" s="13" t="str">
        <f t="shared" si="255"/>
        <v>39</v>
      </c>
      <c r="E1345" s="13" t="str">
        <f t="shared" si="256"/>
        <v>05</v>
      </c>
      <c r="F1345" s="14" t="str">
        <f t="shared" si="257"/>
        <v>00</v>
      </c>
      <c r="G1345" s="18">
        <v>3394390500</v>
      </c>
      <c r="H1345" s="15" t="s">
        <v>674</v>
      </c>
      <c r="I1345" s="12" t="s">
        <v>13</v>
      </c>
      <c r="K1345" t="str">
        <f t="shared" si="246"/>
        <v>3394390500</v>
      </c>
      <c r="L1345" t="str">
        <f t="shared" si="247"/>
        <v>'3394390500'</v>
      </c>
      <c r="M1345" t="str">
        <f t="shared" si="248"/>
        <v>' SERVIÇOS TÉCNICOS PROFISSIONAIS '</v>
      </c>
      <c r="N1345" t="str">
        <f t="shared" si="249"/>
        <v>'S'</v>
      </c>
      <c r="O1345">
        <f t="shared" si="250"/>
        <v>8</v>
      </c>
      <c r="P1345" t="str">
        <f t="shared" si="251"/>
        <v>Insert into CONTA_RECEITA_DESPESA  (VERSION,ATIVO,DATE_CREATED,LAST_UPDATED,TIPO,CODIGO,DESCRICAO,ANALITICO,TAMANHO) values (0,'S',sysdate,sysdate,'D','3394390500',' SERVIÇOS TÉCNICOS PROFISSIONAIS ','S',8);</v>
      </c>
    </row>
    <row r="1346" spans="1:16" ht="17" thickBot="1" x14ac:dyDescent="0.25">
      <c r="A1346" s="11" t="str">
        <f t="shared" si="252"/>
        <v>3</v>
      </c>
      <c r="B1346" s="12" t="str">
        <f t="shared" si="253"/>
        <v>3</v>
      </c>
      <c r="C1346" s="13" t="str">
        <f t="shared" si="254"/>
        <v>94</v>
      </c>
      <c r="D1346" s="13" t="str">
        <f t="shared" si="255"/>
        <v>39</v>
      </c>
      <c r="E1346" s="13" t="str">
        <f t="shared" si="256"/>
        <v>06</v>
      </c>
      <c r="F1346" s="14" t="str">
        <f t="shared" si="257"/>
        <v>00</v>
      </c>
      <c r="G1346" s="18">
        <v>3394390600</v>
      </c>
      <c r="H1346" s="15" t="s">
        <v>470</v>
      </c>
      <c r="I1346" s="12" t="s">
        <v>13</v>
      </c>
      <c r="K1346" t="str">
        <f t="shared" si="246"/>
        <v>3394390600</v>
      </c>
      <c r="L1346" t="str">
        <f t="shared" si="247"/>
        <v>'3394390600'</v>
      </c>
      <c r="M1346" t="str">
        <f t="shared" si="248"/>
        <v>'CAPATAZIA, ESTIVA E PESAGEM '</v>
      </c>
      <c r="N1346" t="str">
        <f t="shared" si="249"/>
        <v>'S'</v>
      </c>
      <c r="O1346">
        <f t="shared" si="250"/>
        <v>8</v>
      </c>
      <c r="P1346" t="str">
        <f t="shared" si="251"/>
        <v>Insert into CONTA_RECEITA_DESPESA  (VERSION,ATIVO,DATE_CREATED,LAST_UPDATED,TIPO,CODIGO,DESCRICAO,ANALITICO,TAMANHO) values (0,'S',sysdate,sysdate,'D','3394390600','CAPATAZIA, ESTIVA E PESAGEM ','S',8);</v>
      </c>
    </row>
    <row r="1347" spans="1:16" ht="17" thickBot="1" x14ac:dyDescent="0.25">
      <c r="A1347" s="11" t="str">
        <f t="shared" si="252"/>
        <v>3</v>
      </c>
      <c r="B1347" s="12" t="str">
        <f t="shared" si="253"/>
        <v>3</v>
      </c>
      <c r="C1347" s="13" t="str">
        <f t="shared" si="254"/>
        <v>94</v>
      </c>
      <c r="D1347" s="13" t="str">
        <f t="shared" si="255"/>
        <v>39</v>
      </c>
      <c r="E1347" s="13" t="str">
        <f t="shared" si="256"/>
        <v>07</v>
      </c>
      <c r="F1347" s="14" t="str">
        <f t="shared" si="257"/>
        <v>00</v>
      </c>
      <c r="G1347" s="18">
        <v>3394390700</v>
      </c>
      <c r="H1347" s="15" t="s">
        <v>511</v>
      </c>
      <c r="I1347" s="12" t="s">
        <v>13</v>
      </c>
      <c r="K1347" t="str">
        <f t="shared" si="246"/>
        <v>3394390700</v>
      </c>
      <c r="L1347" t="str">
        <f t="shared" si="247"/>
        <v>'3394390700'</v>
      </c>
      <c r="M1347" t="str">
        <f t="shared" si="248"/>
        <v>'DESCONTOS FINANCEIROS CONCEDIDOS '</v>
      </c>
      <c r="N1347" t="str">
        <f t="shared" si="249"/>
        <v>'S'</v>
      </c>
      <c r="O1347">
        <f t="shared" si="250"/>
        <v>8</v>
      </c>
      <c r="P1347" t="str">
        <f t="shared" si="251"/>
        <v>Insert into CONTA_RECEITA_DESPESA  (VERSION,ATIVO,DATE_CREATED,LAST_UPDATED,TIPO,CODIGO,DESCRICAO,ANALITICO,TAMANHO) values (0,'S',sysdate,sysdate,'D','3394390700','DESCONTOS FINANCEIROS CONCEDIDOS ','S',8);</v>
      </c>
    </row>
    <row r="1348" spans="1:16" ht="17" thickBot="1" x14ac:dyDescent="0.25">
      <c r="A1348" s="11" t="str">
        <f t="shared" si="252"/>
        <v>3</v>
      </c>
      <c r="B1348" s="12" t="str">
        <f t="shared" si="253"/>
        <v>3</v>
      </c>
      <c r="C1348" s="13" t="str">
        <f t="shared" si="254"/>
        <v>94</v>
      </c>
      <c r="D1348" s="13" t="str">
        <f t="shared" si="255"/>
        <v>39</v>
      </c>
      <c r="E1348" s="13" t="str">
        <f t="shared" si="256"/>
        <v>09</v>
      </c>
      <c r="F1348" s="14" t="str">
        <f t="shared" si="257"/>
        <v>00</v>
      </c>
      <c r="G1348" s="18">
        <v>3394390900</v>
      </c>
      <c r="H1348" s="15" t="s">
        <v>472</v>
      </c>
      <c r="I1348" s="12" t="s">
        <v>13</v>
      </c>
      <c r="K1348" t="str">
        <f t="shared" si="246"/>
        <v>3394390900</v>
      </c>
      <c r="L1348" t="str">
        <f t="shared" si="247"/>
        <v>'3394390900'</v>
      </c>
      <c r="M1348" t="str">
        <f t="shared" si="248"/>
        <v>'ARMAZENAGEM '</v>
      </c>
      <c r="N1348" t="str">
        <f t="shared" si="249"/>
        <v>'S'</v>
      </c>
      <c r="O1348">
        <f t="shared" si="250"/>
        <v>8</v>
      </c>
      <c r="P1348" t="str">
        <f t="shared" si="251"/>
        <v>Insert into CONTA_RECEITA_DESPESA  (VERSION,ATIVO,DATE_CREATED,LAST_UPDATED,TIPO,CODIGO,DESCRICAO,ANALITICO,TAMANHO) values (0,'S',sysdate,sysdate,'D','3394390900','ARMAZENAGEM ','S',8);</v>
      </c>
    </row>
    <row r="1349" spans="1:16" ht="17" thickBot="1" x14ac:dyDescent="0.25">
      <c r="A1349" s="11" t="str">
        <f t="shared" si="252"/>
        <v>3</v>
      </c>
      <c r="B1349" s="12" t="str">
        <f t="shared" si="253"/>
        <v>3</v>
      </c>
      <c r="C1349" s="13" t="str">
        <f t="shared" si="254"/>
        <v>94</v>
      </c>
      <c r="D1349" s="13" t="str">
        <f t="shared" si="255"/>
        <v>39</v>
      </c>
      <c r="E1349" s="13" t="str">
        <f t="shared" si="256"/>
        <v>10</v>
      </c>
      <c r="F1349" s="14" t="str">
        <f t="shared" si="257"/>
        <v>00</v>
      </c>
      <c r="G1349" s="18">
        <v>3394391000</v>
      </c>
      <c r="H1349" s="15" t="s">
        <v>473</v>
      </c>
      <c r="I1349" s="12" t="s">
        <v>13</v>
      </c>
      <c r="K1349" t="str">
        <f t="shared" si="246"/>
        <v>3394391000</v>
      </c>
      <c r="L1349" t="str">
        <f t="shared" si="247"/>
        <v>'3394391000'</v>
      </c>
      <c r="M1349" t="str">
        <f t="shared" si="248"/>
        <v>'LOCAÇÃO DE IMÓVEIS '</v>
      </c>
      <c r="N1349" t="str">
        <f t="shared" si="249"/>
        <v>'S'</v>
      </c>
      <c r="O1349">
        <f t="shared" si="250"/>
        <v>8</v>
      </c>
      <c r="P1349" t="str">
        <f t="shared" si="251"/>
        <v>Insert into CONTA_RECEITA_DESPESA  (VERSION,ATIVO,DATE_CREATED,LAST_UPDATED,TIPO,CODIGO,DESCRICAO,ANALITICO,TAMANHO) values (0,'S',sysdate,sysdate,'D','3394391000','LOCAÇÃO DE IMÓVEIS ','S',8);</v>
      </c>
    </row>
    <row r="1350" spans="1:16" ht="17" thickBot="1" x14ac:dyDescent="0.25">
      <c r="A1350" s="11" t="str">
        <f t="shared" si="252"/>
        <v>3</v>
      </c>
      <c r="B1350" s="12" t="str">
        <f t="shared" si="253"/>
        <v>3</v>
      </c>
      <c r="C1350" s="13" t="str">
        <f t="shared" si="254"/>
        <v>94</v>
      </c>
      <c r="D1350" s="13" t="str">
        <f t="shared" si="255"/>
        <v>39</v>
      </c>
      <c r="E1350" s="13" t="str">
        <f t="shared" si="256"/>
        <v>12</v>
      </c>
      <c r="F1350" s="14" t="str">
        <f t="shared" si="257"/>
        <v>00</v>
      </c>
      <c r="G1350" s="18">
        <v>3394391200</v>
      </c>
      <c r="H1350" s="15" t="s">
        <v>512</v>
      </c>
      <c r="I1350" s="12" t="s">
        <v>13</v>
      </c>
      <c r="K1350" t="str">
        <f t="shared" ref="K1350:K1413" si="258">SUBSTITUTE(G1350,".","")</f>
        <v>3394391200</v>
      </c>
      <c r="L1350" t="str">
        <f t="shared" ref="L1350:L1413" si="259">_xlfn.CONCAT("'",K1350,"'")</f>
        <v>'3394391200'</v>
      </c>
      <c r="M1350" t="str">
        <f t="shared" ref="M1350:M1413" si="260">_xlfn.CONCAT("'",CLEAN(H1350),"'")</f>
        <v>'LOCAÇÃO DE MÁQUINAS E EQUIPAMENTOS '</v>
      </c>
      <c r="N1350" t="str">
        <f t="shared" ref="N1350:N1413" si="261">IF(TRIM(I1350)="Sintética","'N'",IF(TRIM(I1350)="Analítica","'S'","*ERR0*"))</f>
        <v>'S'</v>
      </c>
      <c r="O1350">
        <f t="shared" ref="O1350:O1413" si="262">IF(RIGHT(K1350,2)&lt;&gt;"00",10,IF(MID(K1350,7,2)&lt;&gt;"00",8,IF(MID(K1350,5,2)&lt;&gt;"00",6,IF(MID(K1350,3,2)&lt;&gt;"00",4,IF(MID(K1350,2,1)&lt;&gt;"0",2,IF(LEFT(K1350,1)&lt;&gt;"0",1,"*ERR0*"))))))</f>
        <v>8</v>
      </c>
      <c r="P1350" t="str">
        <f t="shared" ref="P1350:P1413" si="263">_xlfn.CONCAT("Insert into CONTA_RECEITA_DESPESA  (VERSION,ATIVO,DATE_CREATED,LAST_UPDATED,TIPO,CODIGO,DESCRICAO,ANALITICO,TAMANHO) values (0,'S',sysdate,sysdate,'D',",L1350,",",M1350,",",N1350,",",O1350,");")</f>
        <v>Insert into CONTA_RECEITA_DESPESA  (VERSION,ATIVO,DATE_CREATED,LAST_UPDATED,TIPO,CODIGO,DESCRICAO,ANALITICO,TAMANHO) values (0,'S',sysdate,sysdate,'D','3394391200','LOCAÇÃO DE MÁQUINAS E EQUIPAMENTOS ','S',8);</v>
      </c>
    </row>
    <row r="1351" spans="1:16" ht="17" thickBot="1" x14ac:dyDescent="0.25">
      <c r="A1351" s="11" t="str">
        <f t="shared" si="252"/>
        <v>3</v>
      </c>
      <c r="B1351" s="12" t="str">
        <f t="shared" si="253"/>
        <v>3</v>
      </c>
      <c r="C1351" s="13" t="str">
        <f t="shared" si="254"/>
        <v>94</v>
      </c>
      <c r="D1351" s="13" t="str">
        <f t="shared" si="255"/>
        <v>39</v>
      </c>
      <c r="E1351" s="13" t="str">
        <f t="shared" si="256"/>
        <v>13</v>
      </c>
      <c r="F1351" s="14" t="str">
        <f t="shared" si="257"/>
        <v>00</v>
      </c>
      <c r="G1351" s="18">
        <v>3394391300</v>
      </c>
      <c r="H1351" s="15" t="s">
        <v>513</v>
      </c>
      <c r="I1351" s="12" t="s">
        <v>13</v>
      </c>
      <c r="K1351" t="str">
        <f t="shared" si="258"/>
        <v>3394391300</v>
      </c>
      <c r="L1351" t="str">
        <f t="shared" si="259"/>
        <v>'3394391300'</v>
      </c>
      <c r="M1351" t="str">
        <f t="shared" si="260"/>
        <v>'LOCAÇÃO DE BENS MÓVEIS TANGÍVEIS OU INTANGÍVEIS, DE OUTRAS NATUREZAS '</v>
      </c>
      <c r="N1351" t="str">
        <f t="shared" si="261"/>
        <v>'S'</v>
      </c>
      <c r="O1351">
        <f t="shared" si="262"/>
        <v>8</v>
      </c>
      <c r="P1351" t="str">
        <f t="shared" si="263"/>
        <v>Insert into CONTA_RECEITA_DESPESA  (VERSION,ATIVO,DATE_CREATED,LAST_UPDATED,TIPO,CODIGO,DESCRICAO,ANALITICO,TAMANHO) values (0,'S',sysdate,sysdate,'D','3394391300','LOCAÇÃO DE BENS MÓVEIS TANGÍVEIS OU INTANGÍVEIS, DE OUTRAS NATUREZAS ','S',8);</v>
      </c>
    </row>
    <row r="1352" spans="1:16" ht="17" thickBot="1" x14ac:dyDescent="0.25">
      <c r="A1352" s="11" t="str">
        <f t="shared" si="252"/>
        <v>3</v>
      </c>
      <c r="B1352" s="12" t="str">
        <f t="shared" si="253"/>
        <v>3</v>
      </c>
      <c r="C1352" s="13" t="str">
        <f t="shared" si="254"/>
        <v>94</v>
      </c>
      <c r="D1352" s="13" t="str">
        <f t="shared" si="255"/>
        <v>39</v>
      </c>
      <c r="E1352" s="13" t="str">
        <f t="shared" si="256"/>
        <v>14</v>
      </c>
      <c r="F1352" s="14" t="str">
        <f t="shared" si="257"/>
        <v>00</v>
      </c>
      <c r="G1352" s="18">
        <v>3394391400</v>
      </c>
      <c r="H1352" s="15" t="s">
        <v>478</v>
      </c>
      <c r="I1352" s="12" t="s">
        <v>13</v>
      </c>
      <c r="K1352" t="str">
        <f t="shared" si="258"/>
        <v>3394391400</v>
      </c>
      <c r="L1352" t="str">
        <f t="shared" si="259"/>
        <v>'3394391400'</v>
      </c>
      <c r="M1352" t="str">
        <f t="shared" si="260"/>
        <v>'MANUTENÇÃO E CONSERVAÇÃO DE BENS IMÓVEIS '</v>
      </c>
      <c r="N1352" t="str">
        <f t="shared" si="261"/>
        <v>'S'</v>
      </c>
      <c r="O1352">
        <f t="shared" si="262"/>
        <v>8</v>
      </c>
      <c r="P1352" t="str">
        <f t="shared" si="263"/>
        <v>Insert into CONTA_RECEITA_DESPESA  (VERSION,ATIVO,DATE_CREATED,LAST_UPDATED,TIPO,CODIGO,DESCRICAO,ANALITICO,TAMANHO) values (0,'S',sysdate,sysdate,'D','3394391400','MANUTENÇÃO E CONSERVAÇÃO DE BENS IMÓVEIS ','S',8);</v>
      </c>
    </row>
    <row r="1353" spans="1:16" ht="17" thickBot="1" x14ac:dyDescent="0.25">
      <c r="A1353" s="11" t="str">
        <f t="shared" ref="A1353:A1416" si="264">MID($G1353,1,1)</f>
        <v>3</v>
      </c>
      <c r="B1353" s="12" t="str">
        <f t="shared" ref="B1353:B1416" si="265">MID($G1353,2,1)</f>
        <v>3</v>
      </c>
      <c r="C1353" s="13" t="str">
        <f t="shared" ref="C1353:C1416" si="266">MID($G1353,3,2)</f>
        <v>94</v>
      </c>
      <c r="D1353" s="13" t="str">
        <f t="shared" ref="D1353:D1416" si="267">MID($G1353,5,2)</f>
        <v>39</v>
      </c>
      <c r="E1353" s="13" t="str">
        <f t="shared" ref="E1353:E1416" si="268">MID($G1353,7,2)</f>
        <v>15</v>
      </c>
      <c r="F1353" s="14" t="str">
        <f t="shared" ref="F1353:F1416" si="269">MID($G1353,9,2)</f>
        <v>00</v>
      </c>
      <c r="G1353" s="18">
        <v>3394391500</v>
      </c>
      <c r="H1353" s="15" t="s">
        <v>675</v>
      </c>
      <c r="I1353" s="12" t="s">
        <v>13</v>
      </c>
      <c r="K1353" t="str">
        <f t="shared" si="258"/>
        <v>3394391500</v>
      </c>
      <c r="L1353" t="str">
        <f t="shared" si="259"/>
        <v>'3394391500'</v>
      </c>
      <c r="M1353" t="str">
        <f t="shared" si="260"/>
        <v>'MANUTENÇÃO E CONSERVAÇÃO DE MÁQUINAS E EQUIPAMENTOS '</v>
      </c>
      <c r="N1353" t="str">
        <f t="shared" si="261"/>
        <v>'S'</v>
      </c>
      <c r="O1353">
        <f t="shared" si="262"/>
        <v>8</v>
      </c>
      <c r="P1353" t="str">
        <f t="shared" si="263"/>
        <v>Insert into CONTA_RECEITA_DESPESA  (VERSION,ATIVO,DATE_CREATED,LAST_UPDATED,TIPO,CODIGO,DESCRICAO,ANALITICO,TAMANHO) values (0,'S',sysdate,sysdate,'D','3394391500','MANUTENÇÃO E CONSERVAÇÃO DE MÁQUINAS E EQUIPAMENTOS ','S',8);</v>
      </c>
    </row>
    <row r="1354" spans="1:16" ht="17" thickBot="1" x14ac:dyDescent="0.25">
      <c r="A1354" s="11" t="str">
        <f t="shared" si="264"/>
        <v>3</v>
      </c>
      <c r="B1354" s="12" t="str">
        <f t="shared" si="265"/>
        <v>3</v>
      </c>
      <c r="C1354" s="13" t="str">
        <f t="shared" si="266"/>
        <v>94</v>
      </c>
      <c r="D1354" s="13" t="str">
        <f t="shared" si="267"/>
        <v>39</v>
      </c>
      <c r="E1354" s="13" t="str">
        <f t="shared" si="268"/>
        <v>16</v>
      </c>
      <c r="F1354" s="14" t="str">
        <f t="shared" si="269"/>
        <v>00</v>
      </c>
      <c r="G1354" s="18">
        <v>3394391600</v>
      </c>
      <c r="H1354" s="15" t="s">
        <v>676</v>
      </c>
      <c r="I1354" s="12" t="s">
        <v>13</v>
      </c>
      <c r="K1354" t="str">
        <f t="shared" si="258"/>
        <v>3394391600</v>
      </c>
      <c r="L1354" t="str">
        <f t="shared" si="259"/>
        <v>'3394391600'</v>
      </c>
      <c r="M1354" t="str">
        <f t="shared" si="260"/>
        <v>' MANUTENÇÃO E CONSERVAÇÃO DE VEÍCULOS '</v>
      </c>
      <c r="N1354" t="str">
        <f t="shared" si="261"/>
        <v>'S'</v>
      </c>
      <c r="O1354">
        <f t="shared" si="262"/>
        <v>8</v>
      </c>
      <c r="P1354" t="str">
        <f t="shared" si="263"/>
        <v>Insert into CONTA_RECEITA_DESPESA  (VERSION,ATIVO,DATE_CREATED,LAST_UPDATED,TIPO,CODIGO,DESCRICAO,ANALITICO,TAMANHO) values (0,'S',sysdate,sysdate,'D','3394391600',' MANUTENÇÃO E CONSERVAÇÃO DE VEÍCULOS ','S',8);</v>
      </c>
    </row>
    <row r="1355" spans="1:16" ht="17" thickBot="1" x14ac:dyDescent="0.25">
      <c r="A1355" s="11" t="str">
        <f t="shared" si="264"/>
        <v>3</v>
      </c>
      <c r="B1355" s="12" t="str">
        <f t="shared" si="265"/>
        <v>3</v>
      </c>
      <c r="C1355" s="13" t="str">
        <f t="shared" si="266"/>
        <v>94</v>
      </c>
      <c r="D1355" s="13" t="str">
        <f t="shared" si="267"/>
        <v>39</v>
      </c>
      <c r="E1355" s="13" t="str">
        <f t="shared" si="268"/>
        <v>17</v>
      </c>
      <c r="F1355" s="14" t="str">
        <f t="shared" si="269"/>
        <v>00</v>
      </c>
      <c r="G1355" s="18">
        <v>3394391700</v>
      </c>
      <c r="H1355" s="15" t="s">
        <v>477</v>
      </c>
      <c r="I1355" s="12" t="s">
        <v>13</v>
      </c>
      <c r="K1355" t="str">
        <f t="shared" si="258"/>
        <v>3394391700</v>
      </c>
      <c r="L1355" t="str">
        <f t="shared" si="259"/>
        <v>'3394391700'</v>
      </c>
      <c r="M1355" t="str">
        <f t="shared" si="260"/>
        <v>'MANUTENÇÃO E CONSERVAÇÃO DE BENS MÓVEIS DE OUTRAS NATUREZAS '</v>
      </c>
      <c r="N1355" t="str">
        <f t="shared" si="261"/>
        <v>'S'</v>
      </c>
      <c r="O1355">
        <f t="shared" si="262"/>
        <v>8</v>
      </c>
      <c r="P1355" t="str">
        <f t="shared" si="263"/>
        <v>Insert into CONTA_RECEITA_DESPESA  (VERSION,ATIVO,DATE_CREATED,LAST_UPDATED,TIPO,CODIGO,DESCRICAO,ANALITICO,TAMANHO) values (0,'S',sysdate,sysdate,'D','3394391700','MANUTENÇÃO E CONSERVAÇÃO DE BENS MÓVEIS DE OUTRAS NATUREZAS ','S',8);</v>
      </c>
    </row>
    <row r="1356" spans="1:16" ht="17" thickBot="1" x14ac:dyDescent="0.25">
      <c r="A1356" s="11" t="str">
        <f t="shared" si="264"/>
        <v>3</v>
      </c>
      <c r="B1356" s="12" t="str">
        <f t="shared" si="265"/>
        <v>3</v>
      </c>
      <c r="C1356" s="13" t="str">
        <f t="shared" si="266"/>
        <v>94</v>
      </c>
      <c r="D1356" s="13" t="str">
        <f t="shared" si="267"/>
        <v>39</v>
      </c>
      <c r="E1356" s="13" t="str">
        <f t="shared" si="268"/>
        <v>18</v>
      </c>
      <c r="F1356" s="14" t="str">
        <f t="shared" si="269"/>
        <v>00</v>
      </c>
      <c r="G1356" s="18">
        <v>3394391800</v>
      </c>
      <c r="H1356" s="15" t="s">
        <v>723</v>
      </c>
      <c r="I1356" s="12" t="s">
        <v>13</v>
      </c>
      <c r="K1356" t="str">
        <f t="shared" si="258"/>
        <v>3394391800</v>
      </c>
      <c r="L1356" t="str">
        <f t="shared" si="259"/>
        <v>'3394391800'</v>
      </c>
      <c r="M1356" t="str">
        <f t="shared" si="260"/>
        <v>' MANUTENÇÃO E CONSERVAÇÃO DE ESTRADAS OU OUTRAS VIAS '</v>
      </c>
      <c r="N1356" t="str">
        <f t="shared" si="261"/>
        <v>'S'</v>
      </c>
      <c r="O1356">
        <f t="shared" si="262"/>
        <v>8</v>
      </c>
      <c r="P1356" t="str">
        <f t="shared" si="263"/>
        <v>Insert into CONTA_RECEITA_DESPESA  (VERSION,ATIVO,DATE_CREATED,LAST_UPDATED,TIPO,CODIGO,DESCRICAO,ANALITICO,TAMANHO) values (0,'S',sysdate,sysdate,'D','3394391800',' MANUTENÇÃO E CONSERVAÇÃO DE ESTRADAS OU OUTRAS VIAS ','S',8);</v>
      </c>
    </row>
    <row r="1357" spans="1:16" ht="17" thickBot="1" x14ac:dyDescent="0.25">
      <c r="A1357" s="11" t="str">
        <f t="shared" si="264"/>
        <v>3</v>
      </c>
      <c r="B1357" s="12" t="str">
        <f t="shared" si="265"/>
        <v>3</v>
      </c>
      <c r="C1357" s="13" t="str">
        <f t="shared" si="266"/>
        <v>94</v>
      </c>
      <c r="D1357" s="13" t="str">
        <f t="shared" si="267"/>
        <v>39</v>
      </c>
      <c r="E1357" s="13" t="str">
        <f t="shared" si="268"/>
        <v>19</v>
      </c>
      <c r="F1357" s="14" t="str">
        <f t="shared" si="269"/>
        <v>00</v>
      </c>
      <c r="G1357" s="18">
        <v>3394391900</v>
      </c>
      <c r="H1357" s="15" t="s">
        <v>724</v>
      </c>
      <c r="I1357" s="12" t="s">
        <v>13</v>
      </c>
      <c r="K1357" t="str">
        <f t="shared" si="258"/>
        <v>3394391900</v>
      </c>
      <c r="L1357" t="str">
        <f t="shared" si="259"/>
        <v>'3394391900'</v>
      </c>
      <c r="M1357" t="str">
        <f t="shared" si="260"/>
        <v>' EXPOSIÇÕES, CONGRESSOS E CONFERÊNCIAS '</v>
      </c>
      <c r="N1357" t="str">
        <f t="shared" si="261"/>
        <v>'S'</v>
      </c>
      <c r="O1357">
        <f t="shared" si="262"/>
        <v>8</v>
      </c>
      <c r="P1357" t="str">
        <f t="shared" si="263"/>
        <v>Insert into CONTA_RECEITA_DESPESA  (VERSION,ATIVO,DATE_CREATED,LAST_UPDATED,TIPO,CODIGO,DESCRICAO,ANALITICO,TAMANHO) values (0,'S',sysdate,sysdate,'D','3394391900',' EXPOSIÇÕES, CONGRESSOS E CONFERÊNCIAS ','S',8);</v>
      </c>
    </row>
    <row r="1358" spans="1:16" ht="17" thickBot="1" x14ac:dyDescent="0.25">
      <c r="A1358" s="11" t="str">
        <f t="shared" si="264"/>
        <v>3</v>
      </c>
      <c r="B1358" s="12" t="str">
        <f t="shared" si="265"/>
        <v>3</v>
      </c>
      <c r="C1358" s="13" t="str">
        <f t="shared" si="266"/>
        <v>94</v>
      </c>
      <c r="D1358" s="13" t="str">
        <f t="shared" si="267"/>
        <v>39</v>
      </c>
      <c r="E1358" s="13" t="str">
        <f t="shared" si="268"/>
        <v>20</v>
      </c>
      <c r="F1358" s="14" t="str">
        <f t="shared" si="269"/>
        <v>00</v>
      </c>
      <c r="G1358" s="18">
        <v>3394392000</v>
      </c>
      <c r="H1358" s="15" t="s">
        <v>518</v>
      </c>
      <c r="I1358" s="12" t="s">
        <v>13</v>
      </c>
      <c r="K1358" t="str">
        <f t="shared" si="258"/>
        <v>3394392000</v>
      </c>
      <c r="L1358" t="str">
        <f t="shared" si="259"/>
        <v>'3394392000'</v>
      </c>
      <c r="M1358" t="str">
        <f t="shared" si="260"/>
        <v>'FESTIVIDADES E HOMENAGENS '</v>
      </c>
      <c r="N1358" t="str">
        <f t="shared" si="261"/>
        <v>'S'</v>
      </c>
      <c r="O1358">
        <f t="shared" si="262"/>
        <v>8</v>
      </c>
      <c r="P1358" t="str">
        <f t="shared" si="263"/>
        <v>Insert into CONTA_RECEITA_DESPESA  (VERSION,ATIVO,DATE_CREATED,LAST_UPDATED,TIPO,CODIGO,DESCRICAO,ANALITICO,TAMANHO) values (0,'S',sysdate,sysdate,'D','3394392000','FESTIVIDADES E HOMENAGENS ','S',8);</v>
      </c>
    </row>
    <row r="1359" spans="1:16" ht="17" thickBot="1" x14ac:dyDescent="0.25">
      <c r="A1359" s="11" t="str">
        <f t="shared" si="264"/>
        <v>3</v>
      </c>
      <c r="B1359" s="12" t="str">
        <f t="shared" si="265"/>
        <v>3</v>
      </c>
      <c r="C1359" s="13" t="str">
        <f t="shared" si="266"/>
        <v>94</v>
      </c>
      <c r="D1359" s="13" t="str">
        <f t="shared" si="267"/>
        <v>39</v>
      </c>
      <c r="E1359" s="13" t="str">
        <f t="shared" si="268"/>
        <v>21</v>
      </c>
      <c r="F1359" s="14" t="str">
        <f t="shared" si="269"/>
        <v>00</v>
      </c>
      <c r="G1359" s="18">
        <v>3394392100</v>
      </c>
      <c r="H1359" s="15" t="s">
        <v>725</v>
      </c>
      <c r="I1359" s="12" t="s">
        <v>13</v>
      </c>
      <c r="K1359" t="str">
        <f t="shared" si="258"/>
        <v>3394392100</v>
      </c>
      <c r="L1359" t="str">
        <f t="shared" si="259"/>
        <v>'3394392100'</v>
      </c>
      <c r="M1359" t="str">
        <f t="shared" si="260"/>
        <v>' MULTAS DEDUTÍVEIS '</v>
      </c>
      <c r="N1359" t="str">
        <f t="shared" si="261"/>
        <v>'S'</v>
      </c>
      <c r="O1359">
        <f t="shared" si="262"/>
        <v>8</v>
      </c>
      <c r="P1359" t="str">
        <f t="shared" si="263"/>
        <v>Insert into CONTA_RECEITA_DESPESA  (VERSION,ATIVO,DATE_CREATED,LAST_UPDATED,TIPO,CODIGO,DESCRICAO,ANALITICO,TAMANHO) values (0,'S',sysdate,sysdate,'D','3394392100',' MULTAS DEDUTÍVEIS ','S',8);</v>
      </c>
    </row>
    <row r="1360" spans="1:16" ht="17" thickBot="1" x14ac:dyDescent="0.25">
      <c r="A1360" s="11" t="str">
        <f t="shared" si="264"/>
        <v>3</v>
      </c>
      <c r="B1360" s="12" t="str">
        <f t="shared" si="265"/>
        <v>3</v>
      </c>
      <c r="C1360" s="13" t="str">
        <f t="shared" si="266"/>
        <v>94</v>
      </c>
      <c r="D1360" s="13" t="str">
        <f t="shared" si="267"/>
        <v>39</v>
      </c>
      <c r="E1360" s="13" t="str">
        <f t="shared" si="268"/>
        <v>22</v>
      </c>
      <c r="F1360" s="14" t="str">
        <f t="shared" si="269"/>
        <v>00</v>
      </c>
      <c r="G1360" s="18">
        <v>3394392200</v>
      </c>
      <c r="H1360" s="15" t="s">
        <v>726</v>
      </c>
      <c r="I1360" s="12" t="s">
        <v>13</v>
      </c>
      <c r="K1360" t="str">
        <f t="shared" si="258"/>
        <v>3394392200</v>
      </c>
      <c r="L1360" t="str">
        <f t="shared" si="259"/>
        <v>'3394392200'</v>
      </c>
      <c r="M1360" t="str">
        <f t="shared" si="260"/>
        <v>' MULTAS INDEDUTÍVEIS '</v>
      </c>
      <c r="N1360" t="str">
        <f t="shared" si="261"/>
        <v>'S'</v>
      </c>
      <c r="O1360">
        <f t="shared" si="262"/>
        <v>8</v>
      </c>
      <c r="P1360" t="str">
        <f t="shared" si="263"/>
        <v>Insert into CONTA_RECEITA_DESPESA  (VERSION,ATIVO,DATE_CREATED,LAST_UPDATED,TIPO,CODIGO,DESCRICAO,ANALITICO,TAMANHO) values (0,'S',sysdate,sysdate,'D','3394392200',' MULTAS INDEDUTÍVEIS ','S',8);</v>
      </c>
    </row>
    <row r="1361" spans="1:16" ht="17" thickBot="1" x14ac:dyDescent="0.25">
      <c r="A1361" s="11" t="str">
        <f t="shared" si="264"/>
        <v>3</v>
      </c>
      <c r="B1361" s="12" t="str">
        <f t="shared" si="265"/>
        <v>3</v>
      </c>
      <c r="C1361" s="13" t="str">
        <f t="shared" si="266"/>
        <v>94</v>
      </c>
      <c r="D1361" s="13" t="str">
        <f t="shared" si="267"/>
        <v>39</v>
      </c>
      <c r="E1361" s="13" t="str">
        <f t="shared" si="268"/>
        <v>23</v>
      </c>
      <c r="F1361" s="14" t="str">
        <f t="shared" si="269"/>
        <v>00</v>
      </c>
      <c r="G1361" s="18">
        <v>3394392300</v>
      </c>
      <c r="H1361" s="15" t="s">
        <v>727</v>
      </c>
      <c r="I1361" s="12" t="s">
        <v>13</v>
      </c>
      <c r="K1361" t="str">
        <f t="shared" si="258"/>
        <v>3394392300</v>
      </c>
      <c r="L1361" t="str">
        <f t="shared" si="259"/>
        <v>'3394392300'</v>
      </c>
      <c r="M1361" t="str">
        <f t="shared" si="260"/>
        <v>' JUROS '</v>
      </c>
      <c r="N1361" t="str">
        <f t="shared" si="261"/>
        <v>'S'</v>
      </c>
      <c r="O1361">
        <f t="shared" si="262"/>
        <v>8</v>
      </c>
      <c r="P1361" t="str">
        <f t="shared" si="263"/>
        <v>Insert into CONTA_RECEITA_DESPESA  (VERSION,ATIVO,DATE_CREATED,LAST_UPDATED,TIPO,CODIGO,DESCRICAO,ANALITICO,TAMANHO) values (0,'S',sysdate,sysdate,'D','3394392300',' JUROS ','S',8);</v>
      </c>
    </row>
    <row r="1362" spans="1:16" ht="17" thickBot="1" x14ac:dyDescent="0.25">
      <c r="A1362" s="11" t="str">
        <f t="shared" si="264"/>
        <v>3</v>
      </c>
      <c r="B1362" s="12" t="str">
        <f t="shared" si="265"/>
        <v>3</v>
      </c>
      <c r="C1362" s="13" t="str">
        <f t="shared" si="266"/>
        <v>94</v>
      </c>
      <c r="D1362" s="13" t="str">
        <f t="shared" si="267"/>
        <v>39</v>
      </c>
      <c r="E1362" s="13" t="str">
        <f t="shared" si="268"/>
        <v>24</v>
      </c>
      <c r="F1362" s="14" t="str">
        <f t="shared" si="269"/>
        <v>00</v>
      </c>
      <c r="G1362" s="18">
        <v>3394392400</v>
      </c>
      <c r="H1362" s="15" t="s">
        <v>492</v>
      </c>
      <c r="I1362" s="12" t="s">
        <v>13</v>
      </c>
      <c r="K1362" t="str">
        <f t="shared" si="258"/>
        <v>3394392400</v>
      </c>
      <c r="L1362" t="str">
        <f t="shared" si="259"/>
        <v>'3394392400'</v>
      </c>
      <c r="M1362" t="str">
        <f t="shared" si="260"/>
        <v>'ENCARGOS FINANCEIROS DEDUTÍVEIS '</v>
      </c>
      <c r="N1362" t="str">
        <f t="shared" si="261"/>
        <v>'S'</v>
      </c>
      <c r="O1362">
        <f t="shared" si="262"/>
        <v>8</v>
      </c>
      <c r="P1362" t="str">
        <f t="shared" si="263"/>
        <v>Insert into CONTA_RECEITA_DESPESA  (VERSION,ATIVO,DATE_CREATED,LAST_UPDATED,TIPO,CODIGO,DESCRICAO,ANALITICO,TAMANHO) values (0,'S',sysdate,sysdate,'D','3394392400','ENCARGOS FINANCEIROS DEDUTÍVEIS ','S',8);</v>
      </c>
    </row>
    <row r="1363" spans="1:16" ht="17" thickBot="1" x14ac:dyDescent="0.25">
      <c r="A1363" s="11" t="str">
        <f t="shared" si="264"/>
        <v>3</v>
      </c>
      <c r="B1363" s="12" t="str">
        <f t="shared" si="265"/>
        <v>3</v>
      </c>
      <c r="C1363" s="13" t="str">
        <f t="shared" si="266"/>
        <v>94</v>
      </c>
      <c r="D1363" s="13" t="str">
        <f t="shared" si="267"/>
        <v>39</v>
      </c>
      <c r="E1363" s="13" t="str">
        <f t="shared" si="268"/>
        <v>25</v>
      </c>
      <c r="F1363" s="14" t="str">
        <f t="shared" si="269"/>
        <v>00</v>
      </c>
      <c r="G1363" s="18">
        <v>3394392500</v>
      </c>
      <c r="H1363" s="15" t="s">
        <v>495</v>
      </c>
      <c r="I1363" s="12" t="s">
        <v>13</v>
      </c>
      <c r="K1363" t="str">
        <f t="shared" si="258"/>
        <v>3394392500</v>
      </c>
      <c r="L1363" t="str">
        <f t="shared" si="259"/>
        <v>'3394392500'</v>
      </c>
      <c r="M1363" t="str">
        <f t="shared" si="260"/>
        <v>'ENCARGOS FINANCEIROS INDEDUTÍVEIS '</v>
      </c>
      <c r="N1363" t="str">
        <f t="shared" si="261"/>
        <v>'S'</v>
      </c>
      <c r="O1363">
        <f t="shared" si="262"/>
        <v>8</v>
      </c>
      <c r="P1363" t="str">
        <f t="shared" si="263"/>
        <v>Insert into CONTA_RECEITA_DESPESA  (VERSION,ATIVO,DATE_CREATED,LAST_UPDATED,TIPO,CODIGO,DESCRICAO,ANALITICO,TAMANHO) values (0,'S',sysdate,sysdate,'D','3394392500','ENCARGOS FINANCEIROS INDEDUTÍVEIS ','S',8);</v>
      </c>
    </row>
    <row r="1364" spans="1:16" ht="17" thickBot="1" x14ac:dyDescent="0.25">
      <c r="A1364" s="11" t="str">
        <f t="shared" si="264"/>
        <v>3</v>
      </c>
      <c r="B1364" s="12" t="str">
        <f t="shared" si="265"/>
        <v>3</v>
      </c>
      <c r="C1364" s="13" t="str">
        <f t="shared" si="266"/>
        <v>94</v>
      </c>
      <c r="D1364" s="13" t="str">
        <f t="shared" si="267"/>
        <v>39</v>
      </c>
      <c r="E1364" s="13" t="str">
        <f t="shared" si="268"/>
        <v>26</v>
      </c>
      <c r="F1364" s="14" t="str">
        <f t="shared" si="269"/>
        <v>00</v>
      </c>
      <c r="G1364" s="18">
        <v>3394392600</v>
      </c>
      <c r="H1364" s="15" t="s">
        <v>519</v>
      </c>
      <c r="I1364" s="12" t="s">
        <v>13</v>
      </c>
      <c r="K1364" t="str">
        <f t="shared" si="258"/>
        <v>3394392600</v>
      </c>
      <c r="L1364" t="str">
        <f t="shared" si="259"/>
        <v>'3394392600'</v>
      </c>
      <c r="M1364" t="str">
        <f t="shared" si="260"/>
        <v>'PROGRAMA DE ALIMENTAÇÃO DO TRABALHADOR '</v>
      </c>
      <c r="N1364" t="str">
        <f t="shared" si="261"/>
        <v>'S'</v>
      </c>
      <c r="O1364">
        <f t="shared" si="262"/>
        <v>8</v>
      </c>
      <c r="P1364" t="str">
        <f t="shared" si="263"/>
        <v>Insert into CONTA_RECEITA_DESPESA  (VERSION,ATIVO,DATE_CREATED,LAST_UPDATED,TIPO,CODIGO,DESCRICAO,ANALITICO,TAMANHO) values (0,'S',sysdate,sysdate,'D','3394392600','PROGRAMA DE ALIMENTAÇÃO DO TRABALHADOR ','S',8);</v>
      </c>
    </row>
    <row r="1365" spans="1:16" ht="17" thickBot="1" x14ac:dyDescent="0.25">
      <c r="A1365" s="11" t="str">
        <f t="shared" si="264"/>
        <v>3</v>
      </c>
      <c r="B1365" s="12" t="str">
        <f t="shared" si="265"/>
        <v>3</v>
      </c>
      <c r="C1365" s="13" t="str">
        <f t="shared" si="266"/>
        <v>94</v>
      </c>
      <c r="D1365" s="13" t="str">
        <f t="shared" si="267"/>
        <v>39</v>
      </c>
      <c r="E1365" s="13" t="str">
        <f t="shared" si="268"/>
        <v>27</v>
      </c>
      <c r="F1365" s="14" t="str">
        <f t="shared" si="269"/>
        <v>00</v>
      </c>
      <c r="G1365" s="18">
        <v>3394392700</v>
      </c>
      <c r="H1365" s="15" t="s">
        <v>728</v>
      </c>
      <c r="I1365" s="12" t="s">
        <v>13</v>
      </c>
      <c r="K1365" t="str">
        <f t="shared" si="258"/>
        <v>3394392700</v>
      </c>
      <c r="L1365" t="str">
        <f t="shared" si="259"/>
        <v>'3394392700'</v>
      </c>
      <c r="M1365" t="str">
        <f t="shared" si="260"/>
        <v>' FORNECIMENTO DE ALIMENTAÇÃO '</v>
      </c>
      <c r="N1365" t="str">
        <f t="shared" si="261"/>
        <v>'S'</v>
      </c>
      <c r="O1365">
        <f t="shared" si="262"/>
        <v>8</v>
      </c>
      <c r="P1365" t="str">
        <f t="shared" si="263"/>
        <v>Insert into CONTA_RECEITA_DESPESA  (VERSION,ATIVO,DATE_CREATED,LAST_UPDATED,TIPO,CODIGO,DESCRICAO,ANALITICO,TAMANHO) values (0,'S',sysdate,sysdate,'D','3394392700',' FORNECIMENTO DE ALIMENTAÇÃO ','S',8);</v>
      </c>
    </row>
    <row r="1366" spans="1:16" ht="17" thickBot="1" x14ac:dyDescent="0.25">
      <c r="A1366" s="11" t="str">
        <f t="shared" si="264"/>
        <v>3</v>
      </c>
      <c r="B1366" s="12" t="str">
        <f t="shared" si="265"/>
        <v>3</v>
      </c>
      <c r="C1366" s="13" t="str">
        <f t="shared" si="266"/>
        <v>94</v>
      </c>
      <c r="D1366" s="13" t="str">
        <f t="shared" si="267"/>
        <v>39</v>
      </c>
      <c r="E1366" s="13" t="str">
        <f t="shared" si="268"/>
        <v>28</v>
      </c>
      <c r="F1366" s="14" t="str">
        <f t="shared" si="269"/>
        <v>00</v>
      </c>
      <c r="G1366" s="18">
        <v>3394392800</v>
      </c>
      <c r="H1366" s="15" t="s">
        <v>480</v>
      </c>
      <c r="I1366" s="12" t="s">
        <v>13</v>
      </c>
      <c r="K1366" t="str">
        <f t="shared" si="258"/>
        <v>3394392800</v>
      </c>
      <c r="L1366" t="str">
        <f t="shared" si="259"/>
        <v>'3394392800'</v>
      </c>
      <c r="M1366" t="str">
        <f t="shared" si="260"/>
        <v>'SERVIÇOS DE CARÁTER SECRETO OU RESERVADO '</v>
      </c>
      <c r="N1366" t="str">
        <f t="shared" si="261"/>
        <v>'S'</v>
      </c>
      <c r="O1366">
        <f t="shared" si="262"/>
        <v>8</v>
      </c>
      <c r="P1366" t="str">
        <f t="shared" si="263"/>
        <v>Insert into CONTA_RECEITA_DESPESA  (VERSION,ATIVO,DATE_CREATED,LAST_UPDATED,TIPO,CODIGO,DESCRICAO,ANALITICO,TAMANHO) values (0,'S',sysdate,sysdate,'D','3394392800','SERVIÇOS DE CARÁTER SECRETO OU RESERVADO ','S',8);</v>
      </c>
    </row>
    <row r="1367" spans="1:16" ht="17" thickBot="1" x14ac:dyDescent="0.25">
      <c r="A1367" s="11" t="str">
        <f t="shared" si="264"/>
        <v>3</v>
      </c>
      <c r="B1367" s="12" t="str">
        <f t="shared" si="265"/>
        <v>3</v>
      </c>
      <c r="C1367" s="13" t="str">
        <f t="shared" si="266"/>
        <v>94</v>
      </c>
      <c r="D1367" s="13" t="str">
        <f t="shared" si="267"/>
        <v>39</v>
      </c>
      <c r="E1367" s="13" t="str">
        <f t="shared" si="268"/>
        <v>29</v>
      </c>
      <c r="F1367" s="14" t="str">
        <f t="shared" si="269"/>
        <v>00</v>
      </c>
      <c r="G1367" s="18">
        <v>3394392900</v>
      </c>
      <c r="H1367" s="15" t="s">
        <v>729</v>
      </c>
      <c r="I1367" s="12" t="s">
        <v>13</v>
      </c>
      <c r="K1367" t="str">
        <f t="shared" si="258"/>
        <v>3394392900</v>
      </c>
      <c r="L1367" t="str">
        <f t="shared" si="259"/>
        <v>'3394392900'</v>
      </c>
      <c r="M1367" t="str">
        <f t="shared" si="260"/>
        <v>' SERVIÇOS DE ENERGIA ELÉTRICA '</v>
      </c>
      <c r="N1367" t="str">
        <f t="shared" si="261"/>
        <v>'S'</v>
      </c>
      <c r="O1367">
        <f t="shared" si="262"/>
        <v>8</v>
      </c>
      <c r="P1367" t="str">
        <f t="shared" si="263"/>
        <v>Insert into CONTA_RECEITA_DESPESA  (VERSION,ATIVO,DATE_CREATED,LAST_UPDATED,TIPO,CODIGO,DESCRICAO,ANALITICO,TAMANHO) values (0,'S',sysdate,sysdate,'D','3394392900',' SERVIÇOS DE ENERGIA ELÉTRICA ','S',8);</v>
      </c>
    </row>
    <row r="1368" spans="1:16" ht="17" thickBot="1" x14ac:dyDescent="0.25">
      <c r="A1368" s="11" t="str">
        <f t="shared" si="264"/>
        <v>3</v>
      </c>
      <c r="B1368" s="12" t="str">
        <f t="shared" si="265"/>
        <v>3</v>
      </c>
      <c r="C1368" s="13" t="str">
        <f t="shared" si="266"/>
        <v>94</v>
      </c>
      <c r="D1368" s="13" t="str">
        <f t="shared" si="267"/>
        <v>39</v>
      </c>
      <c r="E1368" s="13" t="str">
        <f t="shared" si="268"/>
        <v>30</v>
      </c>
      <c r="F1368" s="14" t="str">
        <f t="shared" si="269"/>
        <v>00</v>
      </c>
      <c r="G1368" s="18">
        <v>3394393000</v>
      </c>
      <c r="H1368" s="15" t="s">
        <v>678</v>
      </c>
      <c r="I1368" s="12" t="s">
        <v>13</v>
      </c>
      <c r="K1368" t="str">
        <f t="shared" si="258"/>
        <v>3394393000</v>
      </c>
      <c r="L1368" t="str">
        <f t="shared" si="259"/>
        <v>'3394393000'</v>
      </c>
      <c r="M1368" t="str">
        <f t="shared" si="260"/>
        <v>'SERVIÇOS DE ÁGUA E ESGOTO '</v>
      </c>
      <c r="N1368" t="str">
        <f t="shared" si="261"/>
        <v>'S'</v>
      </c>
      <c r="O1368">
        <f t="shared" si="262"/>
        <v>8</v>
      </c>
      <c r="P1368" t="str">
        <f t="shared" si="263"/>
        <v>Insert into CONTA_RECEITA_DESPESA  (VERSION,ATIVO,DATE_CREATED,LAST_UPDATED,TIPO,CODIGO,DESCRICAO,ANALITICO,TAMANHO) values (0,'S',sysdate,sysdate,'D','3394393000','SERVIÇOS DE ÁGUA E ESGOTO ','S',8);</v>
      </c>
    </row>
    <row r="1369" spans="1:16" ht="17" thickBot="1" x14ac:dyDescent="0.25">
      <c r="A1369" s="11" t="str">
        <f t="shared" si="264"/>
        <v>3</v>
      </c>
      <c r="B1369" s="12" t="str">
        <f t="shared" si="265"/>
        <v>3</v>
      </c>
      <c r="C1369" s="13" t="str">
        <f t="shared" si="266"/>
        <v>94</v>
      </c>
      <c r="D1369" s="13" t="str">
        <f t="shared" si="267"/>
        <v>39</v>
      </c>
      <c r="E1369" s="13" t="str">
        <f t="shared" si="268"/>
        <v>31</v>
      </c>
      <c r="F1369" s="14" t="str">
        <f t="shared" si="269"/>
        <v>00</v>
      </c>
      <c r="G1369" s="18">
        <v>3394393100</v>
      </c>
      <c r="H1369" s="15" t="s">
        <v>521</v>
      </c>
      <c r="I1369" s="12" t="s">
        <v>13</v>
      </c>
      <c r="K1369" t="str">
        <f t="shared" si="258"/>
        <v>3394393100</v>
      </c>
      <c r="L1369" t="str">
        <f t="shared" si="259"/>
        <v>'3394393100'</v>
      </c>
      <c r="M1369" t="str">
        <f t="shared" si="260"/>
        <v>'SERVIÇOS DE GÁS '</v>
      </c>
      <c r="N1369" t="str">
        <f t="shared" si="261"/>
        <v>'S'</v>
      </c>
      <c r="O1369">
        <f t="shared" si="262"/>
        <v>8</v>
      </c>
      <c r="P1369" t="str">
        <f t="shared" si="263"/>
        <v>Insert into CONTA_RECEITA_DESPESA  (VERSION,ATIVO,DATE_CREATED,LAST_UPDATED,TIPO,CODIGO,DESCRICAO,ANALITICO,TAMANHO) values (0,'S',sysdate,sysdate,'D','3394393100','SERVIÇOS DE GÁS ','S',8);</v>
      </c>
    </row>
    <row r="1370" spans="1:16" ht="17" thickBot="1" x14ac:dyDescent="0.25">
      <c r="A1370" s="11" t="str">
        <f t="shared" si="264"/>
        <v>3</v>
      </c>
      <c r="B1370" s="12" t="str">
        <f t="shared" si="265"/>
        <v>3</v>
      </c>
      <c r="C1370" s="13" t="str">
        <f t="shared" si="266"/>
        <v>94</v>
      </c>
      <c r="D1370" s="13" t="str">
        <f t="shared" si="267"/>
        <v>39</v>
      </c>
      <c r="E1370" s="13" t="str">
        <f t="shared" si="268"/>
        <v>32</v>
      </c>
      <c r="F1370" s="14" t="str">
        <f t="shared" si="269"/>
        <v>00</v>
      </c>
      <c r="G1370" s="18">
        <v>3394393200</v>
      </c>
      <c r="H1370" s="15" t="s">
        <v>482</v>
      </c>
      <c r="I1370" s="12" t="s">
        <v>13</v>
      </c>
      <c r="K1370" t="str">
        <f t="shared" si="258"/>
        <v>3394393200</v>
      </c>
      <c r="L1370" t="str">
        <f t="shared" si="259"/>
        <v>'3394393200'</v>
      </c>
      <c r="M1370" t="str">
        <f t="shared" si="260"/>
        <v>'SERVIÇOS DOMÉSTICOS '</v>
      </c>
      <c r="N1370" t="str">
        <f t="shared" si="261"/>
        <v>'S'</v>
      </c>
      <c r="O1370">
        <f t="shared" si="262"/>
        <v>8</v>
      </c>
      <c r="P1370" t="str">
        <f t="shared" si="263"/>
        <v>Insert into CONTA_RECEITA_DESPESA  (VERSION,ATIVO,DATE_CREATED,LAST_UPDATED,TIPO,CODIGO,DESCRICAO,ANALITICO,TAMANHO) values (0,'S',sysdate,sysdate,'D','3394393200','SERVIÇOS DOMÉSTICOS ','S',8);</v>
      </c>
    </row>
    <row r="1371" spans="1:16" ht="17" thickBot="1" x14ac:dyDescent="0.25">
      <c r="A1371" s="11" t="str">
        <f t="shared" si="264"/>
        <v>3</v>
      </c>
      <c r="B1371" s="12" t="str">
        <f t="shared" si="265"/>
        <v>3</v>
      </c>
      <c r="C1371" s="13" t="str">
        <f t="shared" si="266"/>
        <v>94</v>
      </c>
      <c r="D1371" s="13" t="str">
        <f t="shared" si="267"/>
        <v>39</v>
      </c>
      <c r="E1371" s="13" t="str">
        <f t="shared" si="268"/>
        <v>33</v>
      </c>
      <c r="F1371" s="14" t="str">
        <f t="shared" si="269"/>
        <v>00</v>
      </c>
      <c r="G1371" s="18">
        <v>3394393300</v>
      </c>
      <c r="H1371" s="15" t="s">
        <v>483</v>
      </c>
      <c r="I1371" s="12" t="s">
        <v>13</v>
      </c>
      <c r="K1371" t="str">
        <f t="shared" si="258"/>
        <v>3394393300</v>
      </c>
      <c r="L1371" t="str">
        <f t="shared" si="259"/>
        <v>'3394393300'</v>
      </c>
      <c r="M1371" t="str">
        <f t="shared" si="260"/>
        <v>'SERVIÇOS DE COMUNICAÇÃO EM GERAL '</v>
      </c>
      <c r="N1371" t="str">
        <f t="shared" si="261"/>
        <v>'S'</v>
      </c>
      <c r="O1371">
        <f t="shared" si="262"/>
        <v>8</v>
      </c>
      <c r="P1371" t="str">
        <f t="shared" si="263"/>
        <v>Insert into CONTA_RECEITA_DESPESA  (VERSION,ATIVO,DATE_CREATED,LAST_UPDATED,TIPO,CODIGO,DESCRICAO,ANALITICO,TAMANHO) values (0,'S',sysdate,sysdate,'D','3394393300','SERVIÇOS DE COMUNICAÇÃO EM GERAL ','S',8);</v>
      </c>
    </row>
    <row r="1372" spans="1:16" ht="17" thickBot="1" x14ac:dyDescent="0.25">
      <c r="A1372" s="11" t="str">
        <f t="shared" si="264"/>
        <v>3</v>
      </c>
      <c r="B1372" s="12" t="str">
        <f t="shared" si="265"/>
        <v>3</v>
      </c>
      <c r="C1372" s="13" t="str">
        <f t="shared" si="266"/>
        <v>94</v>
      </c>
      <c r="D1372" s="13" t="str">
        <f t="shared" si="267"/>
        <v>39</v>
      </c>
      <c r="E1372" s="13" t="str">
        <f t="shared" si="268"/>
        <v>34</v>
      </c>
      <c r="F1372" s="14" t="str">
        <f t="shared" si="269"/>
        <v>00</v>
      </c>
      <c r="G1372" s="18">
        <v>3394393400</v>
      </c>
      <c r="H1372" s="15" t="s">
        <v>484</v>
      </c>
      <c r="I1372" s="12" t="s">
        <v>13</v>
      </c>
      <c r="K1372" t="str">
        <f t="shared" si="258"/>
        <v>3394393400</v>
      </c>
      <c r="L1372" t="str">
        <f t="shared" si="259"/>
        <v>'3394393400'</v>
      </c>
      <c r="M1372" t="str">
        <f t="shared" si="260"/>
        <v>'SERVIÇO DE SELEÇÃO E TREINAMENTO '</v>
      </c>
      <c r="N1372" t="str">
        <f t="shared" si="261"/>
        <v>'S'</v>
      </c>
      <c r="O1372">
        <f t="shared" si="262"/>
        <v>8</v>
      </c>
      <c r="P1372" t="str">
        <f t="shared" si="263"/>
        <v>Insert into CONTA_RECEITA_DESPESA  (VERSION,ATIVO,DATE_CREATED,LAST_UPDATED,TIPO,CODIGO,DESCRICAO,ANALITICO,TAMANHO) values (0,'S',sysdate,sysdate,'D','3394393400','SERVIÇO DE SELEÇÃO E TREINAMENTO ','S',8);</v>
      </c>
    </row>
    <row r="1373" spans="1:16" ht="17" thickBot="1" x14ac:dyDescent="0.25">
      <c r="A1373" s="11" t="str">
        <f t="shared" si="264"/>
        <v>3</v>
      </c>
      <c r="B1373" s="12" t="str">
        <f t="shared" si="265"/>
        <v>3</v>
      </c>
      <c r="C1373" s="13" t="str">
        <f t="shared" si="266"/>
        <v>94</v>
      </c>
      <c r="D1373" s="13" t="str">
        <f t="shared" si="267"/>
        <v>39</v>
      </c>
      <c r="E1373" s="13" t="str">
        <f t="shared" si="268"/>
        <v>35</v>
      </c>
      <c r="F1373" s="14" t="str">
        <f t="shared" si="269"/>
        <v>00</v>
      </c>
      <c r="G1373" s="18">
        <v>3394393500</v>
      </c>
      <c r="H1373" s="15" t="s">
        <v>523</v>
      </c>
      <c r="I1373" s="12" t="s">
        <v>13</v>
      </c>
      <c r="K1373" t="str">
        <f t="shared" si="258"/>
        <v>3394393500</v>
      </c>
      <c r="L1373" t="str">
        <f t="shared" si="259"/>
        <v>'3394393500'</v>
      </c>
      <c r="M1373" t="str">
        <f t="shared" si="260"/>
        <v>'PRODUÇÕES JORNALÍSTICAS '</v>
      </c>
      <c r="N1373" t="str">
        <f t="shared" si="261"/>
        <v>'S'</v>
      </c>
      <c r="O1373">
        <f t="shared" si="262"/>
        <v>8</v>
      </c>
      <c r="P1373" t="str">
        <f t="shared" si="263"/>
        <v>Insert into CONTA_RECEITA_DESPESA  (VERSION,ATIVO,DATE_CREATED,LAST_UPDATED,TIPO,CODIGO,DESCRICAO,ANALITICO,TAMANHO) values (0,'S',sysdate,sysdate,'D','3394393500','PRODUÇÕES JORNALÍSTICAS ','S',8);</v>
      </c>
    </row>
    <row r="1374" spans="1:16" ht="17" thickBot="1" x14ac:dyDescent="0.25">
      <c r="A1374" s="11" t="str">
        <f t="shared" si="264"/>
        <v>3</v>
      </c>
      <c r="B1374" s="12" t="str">
        <f t="shared" si="265"/>
        <v>3</v>
      </c>
      <c r="C1374" s="13" t="str">
        <f t="shared" si="266"/>
        <v>94</v>
      </c>
      <c r="D1374" s="13" t="str">
        <f t="shared" si="267"/>
        <v>39</v>
      </c>
      <c r="E1374" s="13" t="str">
        <f t="shared" si="268"/>
        <v>36</v>
      </c>
      <c r="F1374" s="14" t="str">
        <f t="shared" si="269"/>
        <v>00</v>
      </c>
      <c r="G1374" s="18">
        <v>3394393600</v>
      </c>
      <c r="H1374" s="15" t="s">
        <v>524</v>
      </c>
      <c r="I1374" s="12" t="s">
        <v>13</v>
      </c>
      <c r="K1374" t="str">
        <f t="shared" si="258"/>
        <v>3394393600</v>
      </c>
      <c r="L1374" t="str">
        <f t="shared" si="259"/>
        <v>'3394393600'</v>
      </c>
      <c r="M1374" t="str">
        <f t="shared" si="260"/>
        <v>'SERVIÇO MÉDICO-HOSPITALAR, ODONTOLÓGICO E LABORATORIAL '</v>
      </c>
      <c r="N1374" t="str">
        <f t="shared" si="261"/>
        <v>'S'</v>
      </c>
      <c r="O1374">
        <f t="shared" si="262"/>
        <v>8</v>
      </c>
      <c r="P1374" t="str">
        <f t="shared" si="263"/>
        <v>Insert into CONTA_RECEITA_DESPESA  (VERSION,ATIVO,DATE_CREATED,LAST_UPDATED,TIPO,CODIGO,DESCRICAO,ANALITICO,TAMANHO) values (0,'S',sysdate,sysdate,'D','3394393600','SERVIÇO MÉDICO-HOSPITALAR, ODONTOLÓGICO E LABORATORIAL ','S',8);</v>
      </c>
    </row>
    <row r="1375" spans="1:16" ht="17" thickBot="1" x14ac:dyDescent="0.25">
      <c r="A1375" s="11" t="str">
        <f t="shared" si="264"/>
        <v>3</v>
      </c>
      <c r="B1375" s="12" t="str">
        <f t="shared" si="265"/>
        <v>3</v>
      </c>
      <c r="C1375" s="13" t="str">
        <f t="shared" si="266"/>
        <v>94</v>
      </c>
      <c r="D1375" s="13" t="str">
        <f t="shared" si="267"/>
        <v>39</v>
      </c>
      <c r="E1375" s="13" t="str">
        <f t="shared" si="268"/>
        <v>37</v>
      </c>
      <c r="F1375" s="14" t="str">
        <f t="shared" si="269"/>
        <v>00</v>
      </c>
      <c r="G1375" s="18">
        <v>3394393700</v>
      </c>
      <c r="H1375" s="15" t="s">
        <v>525</v>
      </c>
      <c r="I1375" s="12" t="s">
        <v>13</v>
      </c>
      <c r="K1375" t="str">
        <f t="shared" si="258"/>
        <v>3394393700</v>
      </c>
      <c r="L1375" t="str">
        <f t="shared" si="259"/>
        <v>'3394393700'</v>
      </c>
      <c r="M1375" t="str">
        <f t="shared" si="260"/>
        <v>'SERVIÇOS DE ANÁLISES E PESQUISAS CIENTÍFICAS '</v>
      </c>
      <c r="N1375" t="str">
        <f t="shared" si="261"/>
        <v>'S'</v>
      </c>
      <c r="O1375">
        <f t="shared" si="262"/>
        <v>8</v>
      </c>
      <c r="P1375" t="str">
        <f t="shared" si="263"/>
        <v>Insert into CONTA_RECEITA_DESPESA  (VERSION,ATIVO,DATE_CREATED,LAST_UPDATED,TIPO,CODIGO,DESCRICAO,ANALITICO,TAMANHO) values (0,'S',sysdate,sysdate,'D','3394393700','SERVIÇOS DE ANÁLISES E PESQUISAS CIENTÍFICAS ','S',8);</v>
      </c>
    </row>
    <row r="1376" spans="1:16" ht="17" thickBot="1" x14ac:dyDescent="0.25">
      <c r="A1376" s="11" t="str">
        <f t="shared" si="264"/>
        <v>3</v>
      </c>
      <c r="B1376" s="12" t="str">
        <f t="shared" si="265"/>
        <v>3</v>
      </c>
      <c r="C1376" s="13" t="str">
        <f t="shared" si="266"/>
        <v>94</v>
      </c>
      <c r="D1376" s="13" t="str">
        <f t="shared" si="267"/>
        <v>39</v>
      </c>
      <c r="E1376" s="13" t="str">
        <f t="shared" si="268"/>
        <v>38</v>
      </c>
      <c r="F1376" s="14" t="str">
        <f t="shared" si="269"/>
        <v>00</v>
      </c>
      <c r="G1376" s="18">
        <v>3394393800</v>
      </c>
      <c r="H1376" s="15" t="s">
        <v>486</v>
      </c>
      <c r="I1376" s="12" t="s">
        <v>13</v>
      </c>
      <c r="K1376" t="str">
        <f t="shared" si="258"/>
        <v>3394393800</v>
      </c>
      <c r="L1376" t="str">
        <f t="shared" si="259"/>
        <v>'3394393800'</v>
      </c>
      <c r="M1376" t="str">
        <f t="shared" si="260"/>
        <v>'SERVIÇOS DE REABILITAÇÃO PROFISSIONAL '</v>
      </c>
      <c r="N1376" t="str">
        <f t="shared" si="261"/>
        <v>'S'</v>
      </c>
      <c r="O1376">
        <f t="shared" si="262"/>
        <v>8</v>
      </c>
      <c r="P1376" t="str">
        <f t="shared" si="263"/>
        <v>Insert into CONTA_RECEITA_DESPESA  (VERSION,ATIVO,DATE_CREATED,LAST_UPDATED,TIPO,CODIGO,DESCRICAO,ANALITICO,TAMANHO) values (0,'S',sysdate,sysdate,'D','3394393800','SERVIÇOS DE REABILITAÇÃO PROFISSIONAL ','S',8);</v>
      </c>
    </row>
    <row r="1377" spans="1:16" ht="17" thickBot="1" x14ac:dyDescent="0.25">
      <c r="A1377" s="11" t="str">
        <f t="shared" si="264"/>
        <v>3</v>
      </c>
      <c r="B1377" s="12" t="str">
        <f t="shared" si="265"/>
        <v>3</v>
      </c>
      <c r="C1377" s="13" t="str">
        <f t="shared" si="266"/>
        <v>94</v>
      </c>
      <c r="D1377" s="13" t="str">
        <f t="shared" si="267"/>
        <v>39</v>
      </c>
      <c r="E1377" s="13" t="str">
        <f t="shared" si="268"/>
        <v>39</v>
      </c>
      <c r="F1377" s="14" t="str">
        <f t="shared" si="269"/>
        <v>00</v>
      </c>
      <c r="G1377" s="18">
        <v>3394393900</v>
      </c>
      <c r="H1377" s="15" t="s">
        <v>526</v>
      </c>
      <c r="I1377" s="12" t="s">
        <v>13</v>
      </c>
      <c r="K1377" t="str">
        <f t="shared" si="258"/>
        <v>3394393900</v>
      </c>
      <c r="L1377" t="str">
        <f t="shared" si="259"/>
        <v>'3394393900'</v>
      </c>
      <c r="M1377" t="str">
        <f t="shared" si="260"/>
        <v>'SERVIÇOS DE ASSISTÊNCIA SOCIAL '</v>
      </c>
      <c r="N1377" t="str">
        <f t="shared" si="261"/>
        <v>'S'</v>
      </c>
      <c r="O1377">
        <f t="shared" si="262"/>
        <v>8</v>
      </c>
      <c r="P1377" t="str">
        <f t="shared" si="263"/>
        <v>Insert into CONTA_RECEITA_DESPESA  (VERSION,ATIVO,DATE_CREATED,LAST_UPDATED,TIPO,CODIGO,DESCRICAO,ANALITICO,TAMANHO) values (0,'S',sysdate,sysdate,'D','3394393900','SERVIÇOS DE ASSISTÊNCIA SOCIAL ','S',8);</v>
      </c>
    </row>
    <row r="1378" spans="1:16" ht="17" thickBot="1" x14ac:dyDescent="0.25">
      <c r="A1378" s="11" t="str">
        <f t="shared" si="264"/>
        <v>3</v>
      </c>
      <c r="B1378" s="12" t="str">
        <f t="shared" si="265"/>
        <v>3</v>
      </c>
      <c r="C1378" s="13" t="str">
        <f t="shared" si="266"/>
        <v>94</v>
      </c>
      <c r="D1378" s="13" t="str">
        <f t="shared" si="267"/>
        <v>39</v>
      </c>
      <c r="E1378" s="13" t="str">
        <f t="shared" si="268"/>
        <v>40</v>
      </c>
      <c r="F1378" s="14" t="str">
        <f t="shared" si="269"/>
        <v>00</v>
      </c>
      <c r="G1378" s="18">
        <v>3394394000</v>
      </c>
      <c r="H1378" s="15" t="s">
        <v>527</v>
      </c>
      <c r="I1378" s="12" t="s">
        <v>13</v>
      </c>
      <c r="K1378" t="str">
        <f t="shared" si="258"/>
        <v>3394394000</v>
      </c>
      <c r="L1378" t="str">
        <f t="shared" si="259"/>
        <v>'3394394000'</v>
      </c>
      <c r="M1378" t="str">
        <f t="shared" si="260"/>
        <v>'SERVIÇOS DE CRECHES E ASSISTÊNCIA PRÉ-ESCOLAR '</v>
      </c>
      <c r="N1378" t="str">
        <f t="shared" si="261"/>
        <v>'S'</v>
      </c>
      <c r="O1378">
        <f t="shared" si="262"/>
        <v>8</v>
      </c>
      <c r="P1378" t="str">
        <f t="shared" si="263"/>
        <v>Insert into CONTA_RECEITA_DESPESA  (VERSION,ATIVO,DATE_CREATED,LAST_UPDATED,TIPO,CODIGO,DESCRICAO,ANALITICO,TAMANHO) values (0,'S',sysdate,sysdate,'D','3394394000','SERVIÇOS DE CRECHES E ASSISTÊNCIA PRÉ-ESCOLAR ','S',8);</v>
      </c>
    </row>
    <row r="1379" spans="1:16" ht="17" thickBot="1" x14ac:dyDescent="0.25">
      <c r="A1379" s="11" t="str">
        <f t="shared" si="264"/>
        <v>3</v>
      </c>
      <c r="B1379" s="12" t="str">
        <f t="shared" si="265"/>
        <v>3</v>
      </c>
      <c r="C1379" s="13" t="str">
        <f t="shared" si="266"/>
        <v>94</v>
      </c>
      <c r="D1379" s="13" t="str">
        <f t="shared" si="267"/>
        <v>39</v>
      </c>
      <c r="E1379" s="13" t="str">
        <f t="shared" si="268"/>
        <v>41</v>
      </c>
      <c r="F1379" s="14" t="str">
        <f t="shared" si="269"/>
        <v>00</v>
      </c>
      <c r="G1379" s="18">
        <v>3394394100</v>
      </c>
      <c r="H1379" s="15" t="s">
        <v>679</v>
      </c>
      <c r="I1379" s="12" t="s">
        <v>13</v>
      </c>
      <c r="K1379" t="str">
        <f t="shared" si="258"/>
        <v>3394394100</v>
      </c>
      <c r="L1379" t="str">
        <f t="shared" si="259"/>
        <v>'3394394100'</v>
      </c>
      <c r="M1379" t="str">
        <f t="shared" si="260"/>
        <v>' SERVIÇOS DE PERÍCIAS MÉDICAS POR BENEFÍCIOS '</v>
      </c>
      <c r="N1379" t="str">
        <f t="shared" si="261"/>
        <v>'S'</v>
      </c>
      <c r="O1379">
        <f t="shared" si="262"/>
        <v>8</v>
      </c>
      <c r="P1379" t="str">
        <f t="shared" si="263"/>
        <v>Insert into CONTA_RECEITA_DESPESA  (VERSION,ATIVO,DATE_CREATED,LAST_UPDATED,TIPO,CODIGO,DESCRICAO,ANALITICO,TAMANHO) values (0,'S',sysdate,sysdate,'D','3394394100',' SERVIÇOS DE PERÍCIAS MÉDICAS POR BENEFÍCIOS ','S',8);</v>
      </c>
    </row>
    <row r="1380" spans="1:16" ht="17" thickBot="1" x14ac:dyDescent="0.25">
      <c r="A1380" s="11" t="str">
        <f t="shared" si="264"/>
        <v>3</v>
      </c>
      <c r="B1380" s="12" t="str">
        <f t="shared" si="265"/>
        <v>3</v>
      </c>
      <c r="C1380" s="13" t="str">
        <f t="shared" si="266"/>
        <v>94</v>
      </c>
      <c r="D1380" s="13" t="str">
        <f t="shared" si="267"/>
        <v>39</v>
      </c>
      <c r="E1380" s="13" t="str">
        <f t="shared" si="268"/>
        <v>43</v>
      </c>
      <c r="F1380" s="14" t="str">
        <f t="shared" si="269"/>
        <v>00</v>
      </c>
      <c r="G1380" s="18">
        <v>3394394300</v>
      </c>
      <c r="H1380" s="15" t="s">
        <v>680</v>
      </c>
      <c r="I1380" s="12" t="s">
        <v>13</v>
      </c>
      <c r="K1380" t="str">
        <f t="shared" si="258"/>
        <v>3394394300</v>
      </c>
      <c r="L1380" t="str">
        <f t="shared" si="259"/>
        <v>'3394394300'</v>
      </c>
      <c r="M1380" t="str">
        <f t="shared" si="260"/>
        <v>'SERVIÇOS DE TELECOMUNICAÇÕES '</v>
      </c>
      <c r="N1380" t="str">
        <f t="shared" si="261"/>
        <v>'S'</v>
      </c>
      <c r="O1380">
        <f t="shared" si="262"/>
        <v>8</v>
      </c>
      <c r="P1380" t="str">
        <f t="shared" si="263"/>
        <v>Insert into CONTA_RECEITA_DESPESA  (VERSION,ATIVO,DATE_CREATED,LAST_UPDATED,TIPO,CODIGO,DESCRICAO,ANALITICO,TAMANHO) values (0,'S',sysdate,sysdate,'D','3394394300','SERVIÇOS DE TELECOMUNICAÇÕES ','S',8);</v>
      </c>
    </row>
    <row r="1381" spans="1:16" ht="17" thickBot="1" x14ac:dyDescent="0.25">
      <c r="A1381" s="11" t="str">
        <f t="shared" si="264"/>
        <v>3</v>
      </c>
      <c r="B1381" s="12" t="str">
        <f t="shared" si="265"/>
        <v>3</v>
      </c>
      <c r="C1381" s="13" t="str">
        <f t="shared" si="266"/>
        <v>94</v>
      </c>
      <c r="D1381" s="13" t="str">
        <f t="shared" si="267"/>
        <v>39</v>
      </c>
      <c r="E1381" s="13" t="str">
        <f t="shared" si="268"/>
        <v>44</v>
      </c>
      <c r="F1381" s="14" t="str">
        <f t="shared" si="269"/>
        <v>00</v>
      </c>
      <c r="G1381" s="18">
        <v>3394394400</v>
      </c>
      <c r="H1381" s="15" t="s">
        <v>681</v>
      </c>
      <c r="I1381" s="12" t="s">
        <v>13</v>
      </c>
      <c r="K1381" t="str">
        <f t="shared" si="258"/>
        <v>3394394400</v>
      </c>
      <c r="L1381" t="str">
        <f t="shared" si="259"/>
        <v>'3394394400'</v>
      </c>
      <c r="M1381" t="str">
        <f t="shared" si="260"/>
        <v>'SERVIÇOS DE ÁUDIO, VÍDEO E FOTO '</v>
      </c>
      <c r="N1381" t="str">
        <f t="shared" si="261"/>
        <v>'S'</v>
      </c>
      <c r="O1381">
        <f t="shared" si="262"/>
        <v>8</v>
      </c>
      <c r="P1381" t="str">
        <f t="shared" si="263"/>
        <v>Insert into CONTA_RECEITA_DESPESA  (VERSION,ATIVO,DATE_CREATED,LAST_UPDATED,TIPO,CODIGO,DESCRICAO,ANALITICO,TAMANHO) values (0,'S',sysdate,sysdate,'D','3394394400','SERVIÇOS DE ÁUDIO, VÍDEO E FOTO ','S',8);</v>
      </c>
    </row>
    <row r="1382" spans="1:16" ht="17" thickBot="1" x14ac:dyDescent="0.25">
      <c r="A1382" s="11" t="str">
        <f t="shared" si="264"/>
        <v>3</v>
      </c>
      <c r="B1382" s="12" t="str">
        <f t="shared" si="265"/>
        <v>3</v>
      </c>
      <c r="C1382" s="13" t="str">
        <f t="shared" si="266"/>
        <v>94</v>
      </c>
      <c r="D1382" s="13" t="str">
        <f t="shared" si="267"/>
        <v>39</v>
      </c>
      <c r="E1382" s="13" t="str">
        <f t="shared" si="268"/>
        <v>45</v>
      </c>
      <c r="F1382" s="14" t="str">
        <f t="shared" si="269"/>
        <v>00</v>
      </c>
      <c r="G1382" s="18">
        <v>3394394500</v>
      </c>
      <c r="H1382" s="15" t="s">
        <v>682</v>
      </c>
      <c r="I1382" s="12" t="s">
        <v>13</v>
      </c>
      <c r="K1382" t="str">
        <f t="shared" si="258"/>
        <v>3394394500</v>
      </c>
      <c r="L1382" t="str">
        <f t="shared" si="259"/>
        <v>'3394394500'</v>
      </c>
      <c r="M1382" t="str">
        <f t="shared" si="260"/>
        <v>' SERVIÇOS DE MANOBRA E PATRULHAMENTO '</v>
      </c>
      <c r="N1382" t="str">
        <f t="shared" si="261"/>
        <v>'S'</v>
      </c>
      <c r="O1382">
        <f t="shared" si="262"/>
        <v>8</v>
      </c>
      <c r="P1382" t="str">
        <f t="shared" si="263"/>
        <v>Insert into CONTA_RECEITA_DESPESA  (VERSION,ATIVO,DATE_CREATED,LAST_UPDATED,TIPO,CODIGO,DESCRICAO,ANALITICO,TAMANHO) values (0,'S',sysdate,sysdate,'D','3394394500',' SERVIÇOS DE MANOBRA E PATRULHAMENTO ','S',8);</v>
      </c>
    </row>
    <row r="1383" spans="1:16" ht="17" thickBot="1" x14ac:dyDescent="0.25">
      <c r="A1383" s="11" t="str">
        <f t="shared" si="264"/>
        <v>3</v>
      </c>
      <c r="B1383" s="12" t="str">
        <f t="shared" si="265"/>
        <v>3</v>
      </c>
      <c r="C1383" s="13" t="str">
        <f t="shared" si="266"/>
        <v>94</v>
      </c>
      <c r="D1383" s="13" t="str">
        <f t="shared" si="267"/>
        <v>39</v>
      </c>
      <c r="E1383" s="13" t="str">
        <f t="shared" si="268"/>
        <v>46</v>
      </c>
      <c r="F1383" s="14" t="str">
        <f t="shared" si="269"/>
        <v>00</v>
      </c>
      <c r="G1383" s="18">
        <v>3394394600</v>
      </c>
      <c r="H1383" s="15" t="s">
        <v>532</v>
      </c>
      <c r="I1383" s="12" t="s">
        <v>13</v>
      </c>
      <c r="K1383" t="str">
        <f t="shared" si="258"/>
        <v>3394394600</v>
      </c>
      <c r="L1383" t="str">
        <f t="shared" si="259"/>
        <v>'3394394600'</v>
      </c>
      <c r="M1383" t="str">
        <f t="shared" si="260"/>
        <v>'SERVIÇOS DE SOCORRO E SALVAMENTO '</v>
      </c>
      <c r="N1383" t="str">
        <f t="shared" si="261"/>
        <v>'S'</v>
      </c>
      <c r="O1383">
        <f t="shared" si="262"/>
        <v>8</v>
      </c>
      <c r="P1383" t="str">
        <f t="shared" si="263"/>
        <v>Insert into CONTA_RECEITA_DESPESA  (VERSION,ATIVO,DATE_CREATED,LAST_UPDATED,TIPO,CODIGO,DESCRICAO,ANALITICO,TAMANHO) values (0,'S',sysdate,sysdate,'D','3394394600','SERVIÇOS DE SOCORRO E SALVAMENTO ','S',8);</v>
      </c>
    </row>
    <row r="1384" spans="1:16" ht="17" thickBot="1" x14ac:dyDescent="0.25">
      <c r="A1384" s="11" t="str">
        <f t="shared" si="264"/>
        <v>3</v>
      </c>
      <c r="B1384" s="12" t="str">
        <f t="shared" si="265"/>
        <v>3</v>
      </c>
      <c r="C1384" s="13" t="str">
        <f t="shared" si="266"/>
        <v>94</v>
      </c>
      <c r="D1384" s="13" t="str">
        <f t="shared" si="267"/>
        <v>39</v>
      </c>
      <c r="E1384" s="13" t="str">
        <f t="shared" si="268"/>
        <v>47</v>
      </c>
      <c r="F1384" s="14" t="str">
        <f t="shared" si="269"/>
        <v>00</v>
      </c>
      <c r="G1384" s="18">
        <v>3394394700</v>
      </c>
      <c r="H1384" s="15" t="s">
        <v>683</v>
      </c>
      <c r="I1384" s="12" t="s">
        <v>13</v>
      </c>
      <c r="K1384" t="str">
        <f t="shared" si="258"/>
        <v>3394394700</v>
      </c>
      <c r="L1384" t="str">
        <f t="shared" si="259"/>
        <v>'3394394700'</v>
      </c>
      <c r="M1384" t="str">
        <f t="shared" si="260"/>
        <v>'SERVIÇOS DE PRODUÇÃO INDUSTRIAL '</v>
      </c>
      <c r="N1384" t="str">
        <f t="shared" si="261"/>
        <v>'S'</v>
      </c>
      <c r="O1384">
        <f t="shared" si="262"/>
        <v>8</v>
      </c>
      <c r="P1384" t="str">
        <f t="shared" si="263"/>
        <v>Insert into CONTA_RECEITA_DESPESA  (VERSION,ATIVO,DATE_CREATED,LAST_UPDATED,TIPO,CODIGO,DESCRICAO,ANALITICO,TAMANHO) values (0,'S',sysdate,sysdate,'D','3394394700','SERVIÇOS DE PRODUÇÃO INDUSTRIAL ','S',8);</v>
      </c>
    </row>
    <row r="1385" spans="1:16" ht="17" thickBot="1" x14ac:dyDescent="0.25">
      <c r="A1385" s="11" t="str">
        <f t="shared" si="264"/>
        <v>3</v>
      </c>
      <c r="B1385" s="12" t="str">
        <f t="shared" si="265"/>
        <v>3</v>
      </c>
      <c r="C1385" s="13" t="str">
        <f t="shared" si="266"/>
        <v>94</v>
      </c>
      <c r="D1385" s="13" t="str">
        <f t="shared" si="267"/>
        <v>39</v>
      </c>
      <c r="E1385" s="13" t="str">
        <f t="shared" si="268"/>
        <v>48</v>
      </c>
      <c r="F1385" s="14" t="str">
        <f t="shared" si="269"/>
        <v>00</v>
      </c>
      <c r="G1385" s="18">
        <v>3394394800</v>
      </c>
      <c r="H1385" s="15" t="s">
        <v>684</v>
      </c>
      <c r="I1385" s="12" t="s">
        <v>13</v>
      </c>
      <c r="K1385" t="str">
        <f t="shared" si="258"/>
        <v>3394394800</v>
      </c>
      <c r="L1385" t="str">
        <f t="shared" si="259"/>
        <v>'3394394800'</v>
      </c>
      <c r="M1385" t="str">
        <f t="shared" si="260"/>
        <v>' SERVIÇOS GRÁFICOS '</v>
      </c>
      <c r="N1385" t="str">
        <f t="shared" si="261"/>
        <v>'S'</v>
      </c>
      <c r="O1385">
        <f t="shared" si="262"/>
        <v>8</v>
      </c>
      <c r="P1385" t="str">
        <f t="shared" si="263"/>
        <v>Insert into CONTA_RECEITA_DESPESA  (VERSION,ATIVO,DATE_CREATED,LAST_UPDATED,TIPO,CODIGO,DESCRICAO,ANALITICO,TAMANHO) values (0,'S',sysdate,sysdate,'D','3394394800',' SERVIÇOS GRÁFICOS ','S',8);</v>
      </c>
    </row>
    <row r="1386" spans="1:16" ht="17" thickBot="1" x14ac:dyDescent="0.25">
      <c r="A1386" s="11" t="str">
        <f t="shared" si="264"/>
        <v>3</v>
      </c>
      <c r="B1386" s="12" t="str">
        <f t="shared" si="265"/>
        <v>3</v>
      </c>
      <c r="C1386" s="13" t="str">
        <f t="shared" si="266"/>
        <v>94</v>
      </c>
      <c r="D1386" s="13" t="str">
        <f t="shared" si="267"/>
        <v>39</v>
      </c>
      <c r="E1386" s="13" t="str">
        <f t="shared" si="268"/>
        <v>49</v>
      </c>
      <c r="F1386" s="14" t="str">
        <f t="shared" si="269"/>
        <v>00</v>
      </c>
      <c r="G1386" s="18">
        <v>3394394900</v>
      </c>
      <c r="H1386" s="15" t="s">
        <v>535</v>
      </c>
      <c r="I1386" s="12" t="s">
        <v>13</v>
      </c>
      <c r="K1386" t="str">
        <f t="shared" si="258"/>
        <v>3394394900</v>
      </c>
      <c r="L1386" t="str">
        <f t="shared" si="259"/>
        <v>'3394394900'</v>
      </c>
      <c r="M1386" t="str">
        <f t="shared" si="260"/>
        <v>'SERVIÇOS DE APOIO AO ENSINO '</v>
      </c>
      <c r="N1386" t="str">
        <f t="shared" si="261"/>
        <v>'S'</v>
      </c>
      <c r="O1386">
        <f t="shared" si="262"/>
        <v>8</v>
      </c>
      <c r="P1386" t="str">
        <f t="shared" si="263"/>
        <v>Insert into CONTA_RECEITA_DESPESA  (VERSION,ATIVO,DATE_CREATED,LAST_UPDATED,TIPO,CODIGO,DESCRICAO,ANALITICO,TAMANHO) values (0,'S',sysdate,sysdate,'D','3394394900','SERVIÇOS DE APOIO AO ENSINO ','S',8);</v>
      </c>
    </row>
    <row r="1387" spans="1:16" ht="17" thickBot="1" x14ac:dyDescent="0.25">
      <c r="A1387" s="11" t="str">
        <f t="shared" si="264"/>
        <v>3</v>
      </c>
      <c r="B1387" s="12" t="str">
        <f t="shared" si="265"/>
        <v>3</v>
      </c>
      <c r="C1387" s="13" t="str">
        <f t="shared" si="266"/>
        <v>94</v>
      </c>
      <c r="D1387" s="13" t="str">
        <f t="shared" si="267"/>
        <v>39</v>
      </c>
      <c r="E1387" s="13" t="str">
        <f t="shared" si="268"/>
        <v>50</v>
      </c>
      <c r="F1387" s="14" t="str">
        <f t="shared" si="269"/>
        <v>00</v>
      </c>
      <c r="G1387" s="18">
        <v>3394395000</v>
      </c>
      <c r="H1387" s="15" t="s">
        <v>920</v>
      </c>
      <c r="I1387" s="12" t="s">
        <v>13</v>
      </c>
      <c r="K1387" t="str">
        <f t="shared" si="258"/>
        <v>3394395000</v>
      </c>
      <c r="L1387" t="str">
        <f t="shared" si="259"/>
        <v>'3394395000'</v>
      </c>
      <c r="M1387" t="str">
        <f t="shared" si="260"/>
        <v>'SERV.MEDICO-HOSPITAL.,ODONTOL.E LABORATORIAIS'</v>
      </c>
      <c r="N1387" t="str">
        <f t="shared" si="261"/>
        <v>'S'</v>
      </c>
      <c r="O1387">
        <f t="shared" si="262"/>
        <v>8</v>
      </c>
      <c r="P1387" t="str">
        <f t="shared" si="263"/>
        <v>Insert into CONTA_RECEITA_DESPESA  (VERSION,ATIVO,DATE_CREATED,LAST_UPDATED,TIPO,CODIGO,DESCRICAO,ANALITICO,TAMANHO) values (0,'S',sysdate,sysdate,'D','3394395000','SERV.MEDICO-HOSPITAL.,ODONTOL.E LABORATORIAIS','S',8);</v>
      </c>
    </row>
    <row r="1388" spans="1:16" ht="17" thickBot="1" x14ac:dyDescent="0.25">
      <c r="A1388" s="11" t="str">
        <f t="shared" si="264"/>
        <v>3</v>
      </c>
      <c r="B1388" s="12" t="str">
        <f t="shared" si="265"/>
        <v>3</v>
      </c>
      <c r="C1388" s="13" t="str">
        <f t="shared" si="266"/>
        <v>94</v>
      </c>
      <c r="D1388" s="13" t="str">
        <f t="shared" si="267"/>
        <v>39</v>
      </c>
      <c r="E1388" s="13" t="str">
        <f t="shared" si="268"/>
        <v>51</v>
      </c>
      <c r="F1388" s="14" t="str">
        <f t="shared" si="269"/>
        <v>00</v>
      </c>
      <c r="G1388" s="18">
        <v>3394395100</v>
      </c>
      <c r="H1388" s="15" t="s">
        <v>537</v>
      </c>
      <c r="I1388" s="12" t="s">
        <v>13</v>
      </c>
      <c r="K1388" t="str">
        <f t="shared" si="258"/>
        <v>3394395100</v>
      </c>
      <c r="L1388" t="str">
        <f t="shared" si="259"/>
        <v>'3394395100'</v>
      </c>
      <c r="M1388" t="str">
        <f t="shared" si="260"/>
        <v>'SERVIÇOS FUNERÁRIOS '</v>
      </c>
      <c r="N1388" t="str">
        <f t="shared" si="261"/>
        <v>'S'</v>
      </c>
      <c r="O1388">
        <f t="shared" si="262"/>
        <v>8</v>
      </c>
      <c r="P1388" t="str">
        <f t="shared" si="263"/>
        <v>Insert into CONTA_RECEITA_DESPESA  (VERSION,ATIVO,DATE_CREATED,LAST_UPDATED,TIPO,CODIGO,DESCRICAO,ANALITICO,TAMANHO) values (0,'S',sysdate,sysdate,'D','3394395100','SERVIÇOS FUNERÁRIOS ','S',8);</v>
      </c>
    </row>
    <row r="1389" spans="1:16" ht="17" thickBot="1" x14ac:dyDescent="0.25">
      <c r="A1389" s="11" t="str">
        <f t="shared" si="264"/>
        <v>3</v>
      </c>
      <c r="B1389" s="12" t="str">
        <f t="shared" si="265"/>
        <v>3</v>
      </c>
      <c r="C1389" s="13" t="str">
        <f t="shared" si="266"/>
        <v>94</v>
      </c>
      <c r="D1389" s="13" t="str">
        <f t="shared" si="267"/>
        <v>39</v>
      </c>
      <c r="E1389" s="13" t="str">
        <f t="shared" si="268"/>
        <v>52</v>
      </c>
      <c r="F1389" s="14" t="str">
        <f t="shared" si="269"/>
        <v>00</v>
      </c>
      <c r="G1389" s="18">
        <v>3394395200</v>
      </c>
      <c r="H1389" s="15" t="s">
        <v>538</v>
      </c>
      <c r="I1389" s="12" t="s">
        <v>13</v>
      </c>
      <c r="K1389" t="str">
        <f t="shared" si="258"/>
        <v>3394395200</v>
      </c>
      <c r="L1389" t="str">
        <f t="shared" si="259"/>
        <v>'3394395200'</v>
      </c>
      <c r="M1389" t="str">
        <f t="shared" si="260"/>
        <v>'SERVIÇO DE CONSERVAÇÃO E REBENEFICIAMENTO DE MERCADORIAS '</v>
      </c>
      <c r="N1389" t="str">
        <f t="shared" si="261"/>
        <v>'S'</v>
      </c>
      <c r="O1389">
        <f t="shared" si="262"/>
        <v>8</v>
      </c>
      <c r="P1389" t="str">
        <f t="shared" si="263"/>
        <v>Insert into CONTA_RECEITA_DESPESA  (VERSION,ATIVO,DATE_CREATED,LAST_UPDATED,TIPO,CODIGO,DESCRICAO,ANALITICO,TAMANHO) values (0,'S',sysdate,sysdate,'D','3394395200','SERVIÇO DE CONSERVAÇÃO E REBENEFICIAMENTO DE MERCADORIAS ','S',8);</v>
      </c>
    </row>
    <row r="1390" spans="1:16" ht="17" thickBot="1" x14ac:dyDescent="0.25">
      <c r="A1390" s="11" t="str">
        <f t="shared" si="264"/>
        <v>3</v>
      </c>
      <c r="B1390" s="12" t="str">
        <f t="shared" si="265"/>
        <v>3</v>
      </c>
      <c r="C1390" s="13" t="str">
        <f t="shared" si="266"/>
        <v>94</v>
      </c>
      <c r="D1390" s="13" t="str">
        <f t="shared" si="267"/>
        <v>39</v>
      </c>
      <c r="E1390" s="13" t="str">
        <f t="shared" si="268"/>
        <v>53</v>
      </c>
      <c r="F1390" s="14" t="str">
        <f t="shared" si="269"/>
        <v>00</v>
      </c>
      <c r="G1390" s="18">
        <v>3394395300</v>
      </c>
      <c r="H1390" s="15" t="s">
        <v>686</v>
      </c>
      <c r="I1390" s="12" t="s">
        <v>13</v>
      </c>
      <c r="K1390" t="str">
        <f t="shared" si="258"/>
        <v>3394395300</v>
      </c>
      <c r="L1390" t="str">
        <f t="shared" si="259"/>
        <v>'3394395300'</v>
      </c>
      <c r="M1390" t="str">
        <f t="shared" si="260"/>
        <v>'SEGUROS EM GERAL '</v>
      </c>
      <c r="N1390" t="str">
        <f t="shared" si="261"/>
        <v>'S'</v>
      </c>
      <c r="O1390">
        <f t="shared" si="262"/>
        <v>8</v>
      </c>
      <c r="P1390" t="str">
        <f t="shared" si="263"/>
        <v>Insert into CONTA_RECEITA_DESPESA  (VERSION,ATIVO,DATE_CREATED,LAST_UPDATED,TIPO,CODIGO,DESCRICAO,ANALITICO,TAMANHO) values (0,'S',sysdate,sysdate,'D','3394395300','SEGUROS EM GERAL ','S',8);</v>
      </c>
    </row>
    <row r="1391" spans="1:16" ht="17" thickBot="1" x14ac:dyDescent="0.25">
      <c r="A1391" s="11" t="str">
        <f t="shared" si="264"/>
        <v>3</v>
      </c>
      <c r="B1391" s="12" t="str">
        <f t="shared" si="265"/>
        <v>3</v>
      </c>
      <c r="C1391" s="13" t="str">
        <f t="shared" si="266"/>
        <v>94</v>
      </c>
      <c r="D1391" s="13" t="str">
        <f t="shared" si="267"/>
        <v>39</v>
      </c>
      <c r="E1391" s="13" t="str">
        <f t="shared" si="268"/>
        <v>54</v>
      </c>
      <c r="F1391" s="14" t="str">
        <f t="shared" si="269"/>
        <v>00</v>
      </c>
      <c r="G1391" s="18">
        <v>3394395400</v>
      </c>
      <c r="H1391" s="15" t="s">
        <v>490</v>
      </c>
      <c r="I1391" s="12" t="s">
        <v>13</v>
      </c>
      <c r="K1391" t="str">
        <f t="shared" si="258"/>
        <v>3394395400</v>
      </c>
      <c r="L1391" t="str">
        <f t="shared" si="259"/>
        <v>'3394395400'</v>
      </c>
      <c r="M1391" t="str">
        <f t="shared" si="260"/>
        <v>'CONFECÇÃO DE UNIFORMES, BANDEIRAS E FLÂMULAS '</v>
      </c>
      <c r="N1391" t="str">
        <f t="shared" si="261"/>
        <v>'S'</v>
      </c>
      <c r="O1391">
        <f t="shared" si="262"/>
        <v>8</v>
      </c>
      <c r="P1391" t="str">
        <f t="shared" si="263"/>
        <v>Insert into CONTA_RECEITA_DESPESA  (VERSION,ATIVO,DATE_CREATED,LAST_UPDATED,TIPO,CODIGO,DESCRICAO,ANALITICO,TAMANHO) values (0,'S',sysdate,sysdate,'D','3394395400','CONFECÇÃO DE UNIFORMES, BANDEIRAS E FLÂMULAS ','S',8);</v>
      </c>
    </row>
    <row r="1392" spans="1:16" ht="17" thickBot="1" x14ac:dyDescent="0.25">
      <c r="A1392" s="11" t="str">
        <f t="shared" si="264"/>
        <v>3</v>
      </c>
      <c r="B1392" s="12" t="str">
        <f t="shared" si="265"/>
        <v>3</v>
      </c>
      <c r="C1392" s="13" t="str">
        <f t="shared" si="266"/>
        <v>94</v>
      </c>
      <c r="D1392" s="13" t="str">
        <f t="shared" si="267"/>
        <v>39</v>
      </c>
      <c r="E1392" s="13" t="str">
        <f t="shared" si="268"/>
        <v>55</v>
      </c>
      <c r="F1392" s="14" t="str">
        <f t="shared" si="269"/>
        <v>00</v>
      </c>
      <c r="G1392" s="18">
        <v>3394395500</v>
      </c>
      <c r="H1392" s="15" t="s">
        <v>540</v>
      </c>
      <c r="I1392" s="12" t="s">
        <v>13</v>
      </c>
      <c r="K1392" t="str">
        <f t="shared" si="258"/>
        <v>3394395500</v>
      </c>
      <c r="L1392" t="str">
        <f t="shared" si="259"/>
        <v>'3394395500'</v>
      </c>
      <c r="M1392" t="str">
        <f t="shared" si="260"/>
        <v>'CONFECÇÃO DE MATERIAL DE ACONDICIONAMENTO E EMBALAGEM '</v>
      </c>
      <c r="N1392" t="str">
        <f t="shared" si="261"/>
        <v>'S'</v>
      </c>
      <c r="O1392">
        <f t="shared" si="262"/>
        <v>8</v>
      </c>
      <c r="P1392" t="str">
        <f t="shared" si="263"/>
        <v>Insert into CONTA_RECEITA_DESPESA  (VERSION,ATIVO,DATE_CREATED,LAST_UPDATED,TIPO,CODIGO,DESCRICAO,ANALITICO,TAMANHO) values (0,'S',sysdate,sysdate,'D','3394395500','CONFECÇÃO DE MATERIAL DE ACONDICIONAMENTO E EMBALAGEM ','S',8);</v>
      </c>
    </row>
    <row r="1393" spans="1:16" ht="17" thickBot="1" x14ac:dyDescent="0.25">
      <c r="A1393" s="11" t="str">
        <f t="shared" si="264"/>
        <v>3</v>
      </c>
      <c r="B1393" s="12" t="str">
        <f t="shared" si="265"/>
        <v>3</v>
      </c>
      <c r="C1393" s="13" t="str">
        <f t="shared" si="266"/>
        <v>94</v>
      </c>
      <c r="D1393" s="13" t="str">
        <f t="shared" si="267"/>
        <v>39</v>
      </c>
      <c r="E1393" s="13" t="str">
        <f t="shared" si="268"/>
        <v>56</v>
      </c>
      <c r="F1393" s="14" t="str">
        <f t="shared" si="269"/>
        <v>00</v>
      </c>
      <c r="G1393" s="18">
        <v>3394395600</v>
      </c>
      <c r="H1393" s="15" t="s">
        <v>687</v>
      </c>
      <c r="I1393" s="12" t="s">
        <v>13</v>
      </c>
      <c r="K1393" t="str">
        <f t="shared" si="258"/>
        <v>3394395600</v>
      </c>
      <c r="L1393" t="str">
        <f t="shared" si="259"/>
        <v>'3394395600'</v>
      </c>
      <c r="M1393" t="str">
        <f t="shared" si="260"/>
        <v>'VALE-TRANSPORTE '</v>
      </c>
      <c r="N1393" t="str">
        <f t="shared" si="261"/>
        <v>'S'</v>
      </c>
      <c r="O1393">
        <f t="shared" si="262"/>
        <v>8</v>
      </c>
      <c r="P1393" t="str">
        <f t="shared" si="263"/>
        <v>Insert into CONTA_RECEITA_DESPESA  (VERSION,ATIVO,DATE_CREATED,LAST_UPDATED,TIPO,CODIGO,DESCRICAO,ANALITICO,TAMANHO) values (0,'S',sysdate,sysdate,'D','3394395600','VALE-TRANSPORTE ','S',8);</v>
      </c>
    </row>
    <row r="1394" spans="1:16" ht="17" thickBot="1" x14ac:dyDescent="0.25">
      <c r="A1394" s="11" t="str">
        <f t="shared" si="264"/>
        <v>3</v>
      </c>
      <c r="B1394" s="12" t="str">
        <f t="shared" si="265"/>
        <v>3</v>
      </c>
      <c r="C1394" s="13" t="str">
        <f t="shared" si="266"/>
        <v>94</v>
      </c>
      <c r="D1394" s="13" t="str">
        <f t="shared" si="267"/>
        <v>39</v>
      </c>
      <c r="E1394" s="13" t="str">
        <f t="shared" si="268"/>
        <v>57</v>
      </c>
      <c r="F1394" s="14" t="str">
        <f t="shared" si="269"/>
        <v>00</v>
      </c>
      <c r="G1394" s="18">
        <v>3394395700</v>
      </c>
      <c r="H1394" s="15" t="s">
        <v>542</v>
      </c>
      <c r="I1394" s="12" t="s">
        <v>13</v>
      </c>
      <c r="K1394" t="str">
        <f t="shared" si="258"/>
        <v>3394395700</v>
      </c>
      <c r="L1394" t="str">
        <f t="shared" si="259"/>
        <v>'3394395700'</v>
      </c>
      <c r="M1394" t="str">
        <f t="shared" si="260"/>
        <v>'TRANSPORTE ESCOLAR '</v>
      </c>
      <c r="N1394" t="str">
        <f t="shared" si="261"/>
        <v>'S'</v>
      </c>
      <c r="O1394">
        <f t="shared" si="262"/>
        <v>8</v>
      </c>
      <c r="P1394" t="str">
        <f t="shared" si="263"/>
        <v>Insert into CONTA_RECEITA_DESPESA  (VERSION,ATIVO,DATE_CREATED,LAST_UPDATED,TIPO,CODIGO,DESCRICAO,ANALITICO,TAMANHO) values (0,'S',sysdate,sysdate,'D','3394395700','TRANSPORTE ESCOLAR ','S',8);</v>
      </c>
    </row>
    <row r="1395" spans="1:16" ht="17" thickBot="1" x14ac:dyDescent="0.25">
      <c r="A1395" s="11" t="str">
        <f t="shared" si="264"/>
        <v>3</v>
      </c>
      <c r="B1395" s="12" t="str">
        <f t="shared" si="265"/>
        <v>3</v>
      </c>
      <c r="C1395" s="13" t="str">
        <f t="shared" si="266"/>
        <v>94</v>
      </c>
      <c r="D1395" s="13" t="str">
        <f t="shared" si="267"/>
        <v>39</v>
      </c>
      <c r="E1395" s="13" t="str">
        <f t="shared" si="268"/>
        <v>58</v>
      </c>
      <c r="F1395" s="14" t="str">
        <f t="shared" si="269"/>
        <v>00</v>
      </c>
      <c r="G1395" s="18">
        <v>3394395800</v>
      </c>
      <c r="H1395" s="15" t="s">
        <v>543</v>
      </c>
      <c r="I1395" s="12" t="s">
        <v>13</v>
      </c>
      <c r="K1395" t="str">
        <f t="shared" si="258"/>
        <v>3394395800</v>
      </c>
      <c r="L1395" t="str">
        <f t="shared" si="259"/>
        <v>'3394395800'</v>
      </c>
      <c r="M1395" t="str">
        <f t="shared" si="260"/>
        <v>'FRETES E TRANSPORTES DE ENCOMENDAS '</v>
      </c>
      <c r="N1395" t="str">
        <f t="shared" si="261"/>
        <v>'S'</v>
      </c>
      <c r="O1395">
        <f t="shared" si="262"/>
        <v>8</v>
      </c>
      <c r="P1395" t="str">
        <f t="shared" si="263"/>
        <v>Insert into CONTA_RECEITA_DESPESA  (VERSION,ATIVO,DATE_CREATED,LAST_UPDATED,TIPO,CODIGO,DESCRICAO,ANALITICO,TAMANHO) values (0,'S',sysdate,sysdate,'D','3394395800','FRETES E TRANSPORTES DE ENCOMENDAS ','S',8);</v>
      </c>
    </row>
    <row r="1396" spans="1:16" ht="17" thickBot="1" x14ac:dyDescent="0.25">
      <c r="A1396" s="11" t="str">
        <f t="shared" si="264"/>
        <v>3</v>
      </c>
      <c r="B1396" s="12" t="str">
        <f t="shared" si="265"/>
        <v>3</v>
      </c>
      <c r="C1396" s="13" t="str">
        <f t="shared" si="266"/>
        <v>94</v>
      </c>
      <c r="D1396" s="13" t="str">
        <f t="shared" si="267"/>
        <v>39</v>
      </c>
      <c r="E1396" s="13" t="str">
        <f t="shared" si="268"/>
        <v>59</v>
      </c>
      <c r="F1396" s="14" t="str">
        <f t="shared" si="269"/>
        <v>00</v>
      </c>
      <c r="G1396" s="18">
        <v>3394395900</v>
      </c>
      <c r="H1396" s="15" t="s">
        <v>544</v>
      </c>
      <c r="I1396" s="12" t="s">
        <v>13</v>
      </c>
      <c r="K1396" t="str">
        <f t="shared" si="258"/>
        <v>3394395900</v>
      </c>
      <c r="L1396" t="str">
        <f t="shared" si="259"/>
        <v>'3394395900'</v>
      </c>
      <c r="M1396" t="str">
        <f t="shared" si="260"/>
        <v>'CLASSIFICAÇÃO DE PRODUTOS '</v>
      </c>
      <c r="N1396" t="str">
        <f t="shared" si="261"/>
        <v>'S'</v>
      </c>
      <c r="O1396">
        <f t="shared" si="262"/>
        <v>8</v>
      </c>
      <c r="P1396" t="str">
        <f t="shared" si="263"/>
        <v>Insert into CONTA_RECEITA_DESPESA  (VERSION,ATIVO,DATE_CREATED,LAST_UPDATED,TIPO,CODIGO,DESCRICAO,ANALITICO,TAMANHO) values (0,'S',sysdate,sysdate,'D','3394395900','CLASSIFICAÇÃO DE PRODUTOS ','S',8);</v>
      </c>
    </row>
    <row r="1397" spans="1:16" ht="17" thickBot="1" x14ac:dyDescent="0.25">
      <c r="A1397" s="11" t="str">
        <f t="shared" si="264"/>
        <v>3</v>
      </c>
      <c r="B1397" s="12" t="str">
        <f t="shared" si="265"/>
        <v>3</v>
      </c>
      <c r="C1397" s="13" t="str">
        <f t="shared" si="266"/>
        <v>94</v>
      </c>
      <c r="D1397" s="13" t="str">
        <f t="shared" si="267"/>
        <v>39</v>
      </c>
      <c r="E1397" s="13" t="str">
        <f t="shared" si="268"/>
        <v>60</v>
      </c>
      <c r="F1397" s="14" t="str">
        <f t="shared" si="269"/>
        <v>00</v>
      </c>
      <c r="G1397" s="18">
        <v>3394396000</v>
      </c>
      <c r="H1397" s="15" t="s">
        <v>688</v>
      </c>
      <c r="I1397" s="12" t="s">
        <v>13</v>
      </c>
      <c r="K1397" t="str">
        <f t="shared" si="258"/>
        <v>3394396000</v>
      </c>
      <c r="L1397" t="str">
        <f t="shared" si="259"/>
        <v>'3394396000'</v>
      </c>
      <c r="M1397" t="str">
        <f t="shared" si="260"/>
        <v>'VIGILÂNCIA OSTENSIVA '</v>
      </c>
      <c r="N1397" t="str">
        <f t="shared" si="261"/>
        <v>'S'</v>
      </c>
      <c r="O1397">
        <f t="shared" si="262"/>
        <v>8</v>
      </c>
      <c r="P1397" t="str">
        <f t="shared" si="263"/>
        <v>Insert into CONTA_RECEITA_DESPESA  (VERSION,ATIVO,DATE_CREATED,LAST_UPDATED,TIPO,CODIGO,DESCRICAO,ANALITICO,TAMANHO) values (0,'S',sysdate,sysdate,'D','3394396000','VIGILÂNCIA OSTENSIVA ','S',8);</v>
      </c>
    </row>
    <row r="1398" spans="1:16" ht="17" thickBot="1" x14ac:dyDescent="0.25">
      <c r="A1398" s="11" t="str">
        <f t="shared" si="264"/>
        <v>3</v>
      </c>
      <c r="B1398" s="12" t="str">
        <f t="shared" si="265"/>
        <v>3</v>
      </c>
      <c r="C1398" s="13" t="str">
        <f t="shared" si="266"/>
        <v>94</v>
      </c>
      <c r="D1398" s="13" t="str">
        <f t="shared" si="267"/>
        <v>39</v>
      </c>
      <c r="E1398" s="13" t="str">
        <f t="shared" si="268"/>
        <v>61</v>
      </c>
      <c r="F1398" s="14" t="str">
        <f t="shared" si="269"/>
        <v>00</v>
      </c>
      <c r="G1398" s="18">
        <v>3394396100</v>
      </c>
      <c r="H1398" s="15" t="s">
        <v>730</v>
      </c>
      <c r="I1398" s="12" t="s">
        <v>13</v>
      </c>
      <c r="K1398" t="str">
        <f t="shared" si="258"/>
        <v>3394396100</v>
      </c>
      <c r="L1398" t="str">
        <f t="shared" si="259"/>
        <v>'3394396100'</v>
      </c>
      <c r="M1398" t="str">
        <f t="shared" si="260"/>
        <v>' LIMPEZA E CONSERVAÇÃO '</v>
      </c>
      <c r="N1398" t="str">
        <f t="shared" si="261"/>
        <v>'S'</v>
      </c>
      <c r="O1398">
        <f t="shared" si="262"/>
        <v>8</v>
      </c>
      <c r="P1398" t="str">
        <f t="shared" si="263"/>
        <v>Insert into CONTA_RECEITA_DESPESA  (VERSION,ATIVO,DATE_CREATED,LAST_UPDATED,TIPO,CODIGO,DESCRICAO,ANALITICO,TAMANHO) values (0,'S',sysdate,sysdate,'D','3394396100',' LIMPEZA E CONSERVAÇÃO ','S',8);</v>
      </c>
    </row>
    <row r="1399" spans="1:16" ht="17" thickBot="1" x14ac:dyDescent="0.25">
      <c r="A1399" s="11" t="str">
        <f t="shared" si="264"/>
        <v>3</v>
      </c>
      <c r="B1399" s="12" t="str">
        <f t="shared" si="265"/>
        <v>3</v>
      </c>
      <c r="C1399" s="13" t="str">
        <f t="shared" si="266"/>
        <v>94</v>
      </c>
      <c r="D1399" s="13" t="str">
        <f t="shared" si="267"/>
        <v>39</v>
      </c>
      <c r="E1399" s="13" t="str">
        <f t="shared" si="268"/>
        <v>62</v>
      </c>
      <c r="F1399" s="14" t="str">
        <f t="shared" si="269"/>
        <v>00</v>
      </c>
      <c r="G1399" s="18">
        <v>3394396200</v>
      </c>
      <c r="H1399" s="15" t="s">
        <v>546</v>
      </c>
      <c r="I1399" s="12" t="s">
        <v>13</v>
      </c>
      <c r="K1399" t="str">
        <f t="shared" si="258"/>
        <v>3394396200</v>
      </c>
      <c r="L1399" t="str">
        <f t="shared" si="259"/>
        <v>'3394396200'</v>
      </c>
      <c r="M1399" t="str">
        <f t="shared" si="260"/>
        <v>'SERVIÇO DE APOIO ADMINISTRATIVO, TÉCNICO E OPERACIONAL '</v>
      </c>
      <c r="N1399" t="str">
        <f t="shared" si="261"/>
        <v>'S'</v>
      </c>
      <c r="O1399">
        <f t="shared" si="262"/>
        <v>8</v>
      </c>
      <c r="P1399" t="str">
        <f t="shared" si="263"/>
        <v>Insert into CONTA_RECEITA_DESPESA  (VERSION,ATIVO,DATE_CREATED,LAST_UPDATED,TIPO,CODIGO,DESCRICAO,ANALITICO,TAMANHO) values (0,'S',sysdate,sysdate,'D','3394396200','SERVIÇO DE APOIO ADMINISTRATIVO, TÉCNICO E OPERACIONAL ','S',8);</v>
      </c>
    </row>
    <row r="1400" spans="1:16" ht="17" thickBot="1" x14ac:dyDescent="0.25">
      <c r="A1400" s="11" t="str">
        <f t="shared" si="264"/>
        <v>3</v>
      </c>
      <c r="B1400" s="12" t="str">
        <f t="shared" si="265"/>
        <v>3</v>
      </c>
      <c r="C1400" s="13" t="str">
        <f t="shared" si="266"/>
        <v>94</v>
      </c>
      <c r="D1400" s="13" t="str">
        <f t="shared" si="267"/>
        <v>39</v>
      </c>
      <c r="E1400" s="13" t="str">
        <f t="shared" si="268"/>
        <v>63</v>
      </c>
      <c r="F1400" s="14" t="str">
        <f t="shared" si="269"/>
        <v>00</v>
      </c>
      <c r="G1400" s="18">
        <v>3394396300</v>
      </c>
      <c r="H1400" s="15" t="s">
        <v>547</v>
      </c>
      <c r="I1400" s="12" t="s">
        <v>13</v>
      </c>
      <c r="K1400" t="str">
        <f t="shared" si="258"/>
        <v>3394396300</v>
      </c>
      <c r="L1400" t="str">
        <f t="shared" si="259"/>
        <v>'3394396300'</v>
      </c>
      <c r="M1400" t="str">
        <f t="shared" si="260"/>
        <v>'HOSPEDAGENS '</v>
      </c>
      <c r="N1400" t="str">
        <f t="shared" si="261"/>
        <v>'S'</v>
      </c>
      <c r="O1400">
        <f t="shared" si="262"/>
        <v>8</v>
      </c>
      <c r="P1400" t="str">
        <f t="shared" si="263"/>
        <v>Insert into CONTA_RECEITA_DESPESA  (VERSION,ATIVO,DATE_CREATED,LAST_UPDATED,TIPO,CODIGO,DESCRICAO,ANALITICO,TAMANHO) values (0,'S',sysdate,sysdate,'D','3394396300','HOSPEDAGENS ','S',8);</v>
      </c>
    </row>
    <row r="1401" spans="1:16" ht="17" thickBot="1" x14ac:dyDescent="0.25">
      <c r="A1401" s="11" t="str">
        <f t="shared" si="264"/>
        <v>3</v>
      </c>
      <c r="B1401" s="12" t="str">
        <f t="shared" si="265"/>
        <v>3</v>
      </c>
      <c r="C1401" s="13" t="str">
        <f t="shared" si="266"/>
        <v>94</v>
      </c>
      <c r="D1401" s="13" t="str">
        <f t="shared" si="267"/>
        <v>39</v>
      </c>
      <c r="E1401" s="13" t="str">
        <f t="shared" si="268"/>
        <v>64</v>
      </c>
      <c r="F1401" s="14" t="str">
        <f t="shared" si="269"/>
        <v>00</v>
      </c>
      <c r="G1401" s="18">
        <v>3394396400</v>
      </c>
      <c r="H1401" s="15" t="s">
        <v>690</v>
      </c>
      <c r="I1401" s="12" t="s">
        <v>13</v>
      </c>
      <c r="K1401" t="str">
        <f t="shared" si="258"/>
        <v>3394396400</v>
      </c>
      <c r="L1401" t="str">
        <f t="shared" si="259"/>
        <v>'3394396400'</v>
      </c>
      <c r="M1401" t="str">
        <f t="shared" si="260"/>
        <v>'SERVIÇOS BANCÁRIOS '</v>
      </c>
      <c r="N1401" t="str">
        <f t="shared" si="261"/>
        <v>'S'</v>
      </c>
      <c r="O1401">
        <f t="shared" si="262"/>
        <v>8</v>
      </c>
      <c r="P1401" t="str">
        <f t="shared" si="263"/>
        <v>Insert into CONTA_RECEITA_DESPESA  (VERSION,ATIVO,DATE_CREATED,LAST_UPDATED,TIPO,CODIGO,DESCRICAO,ANALITICO,TAMANHO) values (0,'S',sysdate,sysdate,'D','3394396400','SERVIÇOS BANCÁRIOS ','S',8);</v>
      </c>
    </row>
    <row r="1402" spans="1:16" ht="17" thickBot="1" x14ac:dyDescent="0.25">
      <c r="A1402" s="11" t="str">
        <f t="shared" si="264"/>
        <v>3</v>
      </c>
      <c r="B1402" s="12" t="str">
        <f t="shared" si="265"/>
        <v>3</v>
      </c>
      <c r="C1402" s="13" t="str">
        <f t="shared" si="266"/>
        <v>94</v>
      </c>
      <c r="D1402" s="13" t="str">
        <f t="shared" si="267"/>
        <v>39</v>
      </c>
      <c r="E1402" s="13" t="str">
        <f t="shared" si="268"/>
        <v>65</v>
      </c>
      <c r="F1402" s="14" t="str">
        <f t="shared" si="269"/>
        <v>00</v>
      </c>
      <c r="G1402" s="18">
        <v>3394396500</v>
      </c>
      <c r="H1402" s="15" t="s">
        <v>552</v>
      </c>
      <c r="I1402" s="12" t="s">
        <v>13</v>
      </c>
      <c r="K1402" t="str">
        <f t="shared" si="258"/>
        <v>3394396500</v>
      </c>
      <c r="L1402" t="str">
        <f t="shared" si="259"/>
        <v>'3394396500'</v>
      </c>
      <c r="M1402" t="str">
        <f t="shared" si="260"/>
        <v>'SERVIÇOS DE CÓPIAS E REPRODUÇÃO DE DOCUMENTOS'</v>
      </c>
      <c r="N1402" t="str">
        <f t="shared" si="261"/>
        <v>'S'</v>
      </c>
      <c r="O1402">
        <f t="shared" si="262"/>
        <v>8</v>
      </c>
      <c r="P1402" t="str">
        <f t="shared" si="263"/>
        <v>Insert into CONTA_RECEITA_DESPESA  (VERSION,ATIVO,DATE_CREATED,LAST_UPDATED,TIPO,CODIGO,DESCRICAO,ANALITICO,TAMANHO) values (0,'S',sysdate,sysdate,'D','3394396500','SERVIÇOS DE CÓPIAS E REPRODUÇÃO DE DOCUMENTOS','S',8);</v>
      </c>
    </row>
    <row r="1403" spans="1:16" ht="17" thickBot="1" x14ac:dyDescent="0.25">
      <c r="A1403" s="11" t="str">
        <f t="shared" si="264"/>
        <v>3</v>
      </c>
      <c r="B1403" s="12" t="str">
        <f t="shared" si="265"/>
        <v>3</v>
      </c>
      <c r="C1403" s="13" t="str">
        <f t="shared" si="266"/>
        <v>94</v>
      </c>
      <c r="D1403" s="13" t="str">
        <f t="shared" si="267"/>
        <v>39</v>
      </c>
      <c r="E1403" s="13" t="str">
        <f t="shared" si="268"/>
        <v>66</v>
      </c>
      <c r="F1403" s="14" t="str">
        <f t="shared" si="269"/>
        <v>00</v>
      </c>
      <c r="G1403" s="18">
        <v>3394396600</v>
      </c>
      <c r="H1403" s="15" t="s">
        <v>550</v>
      </c>
      <c r="I1403" s="12" t="s">
        <v>13</v>
      </c>
      <c r="K1403" t="str">
        <f t="shared" si="258"/>
        <v>3394396600</v>
      </c>
      <c r="L1403" t="str">
        <f t="shared" si="259"/>
        <v>'3394396600'</v>
      </c>
      <c r="M1403" t="str">
        <f t="shared" si="260"/>
        <v>'SERVIÇOS EM ITENS REPARÁVEIS DE AVIAÇÃO'</v>
      </c>
      <c r="N1403" t="str">
        <f t="shared" si="261"/>
        <v>'S'</v>
      </c>
      <c r="O1403">
        <f t="shared" si="262"/>
        <v>8</v>
      </c>
      <c r="P1403" t="str">
        <f t="shared" si="263"/>
        <v>Insert into CONTA_RECEITA_DESPESA  (VERSION,ATIVO,DATE_CREATED,LAST_UPDATED,TIPO,CODIGO,DESCRICAO,ANALITICO,TAMANHO) values (0,'S',sysdate,sysdate,'D','3394396600','SERVIÇOS EM ITENS REPARÁVEIS DE AVIAÇÃO','S',8);</v>
      </c>
    </row>
    <row r="1404" spans="1:16" ht="17" thickBot="1" x14ac:dyDescent="0.25">
      <c r="A1404" s="11" t="str">
        <f t="shared" si="264"/>
        <v>3</v>
      </c>
      <c r="B1404" s="12" t="str">
        <f t="shared" si="265"/>
        <v>3</v>
      </c>
      <c r="C1404" s="13" t="str">
        <f t="shared" si="266"/>
        <v>94</v>
      </c>
      <c r="D1404" s="13" t="str">
        <f t="shared" si="267"/>
        <v>39</v>
      </c>
      <c r="E1404" s="13" t="str">
        <f t="shared" si="268"/>
        <v>67</v>
      </c>
      <c r="F1404" s="14" t="str">
        <f t="shared" si="269"/>
        <v>00</v>
      </c>
      <c r="G1404" s="18">
        <v>3394396700</v>
      </c>
      <c r="H1404" s="15" t="s">
        <v>551</v>
      </c>
      <c r="I1404" s="12" t="s">
        <v>13</v>
      </c>
      <c r="K1404" t="str">
        <f t="shared" si="258"/>
        <v>3394396700</v>
      </c>
      <c r="L1404" t="str">
        <f t="shared" si="259"/>
        <v>'3394396700'</v>
      </c>
      <c r="M1404" t="str">
        <f t="shared" si="260"/>
        <v>'SERVIÇOS RELACIONADOS À INDUSTRIALIZAÇÃO AEROESPACIAL '</v>
      </c>
      <c r="N1404" t="str">
        <f t="shared" si="261"/>
        <v>'S'</v>
      </c>
      <c r="O1404">
        <f t="shared" si="262"/>
        <v>8</v>
      </c>
      <c r="P1404" t="str">
        <f t="shared" si="263"/>
        <v>Insert into CONTA_RECEITA_DESPESA  (VERSION,ATIVO,DATE_CREATED,LAST_UPDATED,TIPO,CODIGO,DESCRICAO,ANALITICO,TAMANHO) values (0,'S',sysdate,sysdate,'D','3394396700','SERVIÇOS RELACIONADOS À INDUSTRIALIZAÇÃO AEROESPACIAL ','S',8);</v>
      </c>
    </row>
    <row r="1405" spans="1:16" ht="17" thickBot="1" x14ac:dyDescent="0.25">
      <c r="A1405" s="11" t="str">
        <f t="shared" si="264"/>
        <v>3</v>
      </c>
      <c r="B1405" s="12" t="str">
        <f t="shared" si="265"/>
        <v>3</v>
      </c>
      <c r="C1405" s="13" t="str">
        <f t="shared" si="266"/>
        <v>94</v>
      </c>
      <c r="D1405" s="13" t="str">
        <f t="shared" si="267"/>
        <v>39</v>
      </c>
      <c r="E1405" s="13" t="str">
        <f t="shared" si="268"/>
        <v>68</v>
      </c>
      <c r="F1405" s="14" t="str">
        <f t="shared" si="269"/>
        <v>00</v>
      </c>
      <c r="G1405" s="18">
        <v>3394396800</v>
      </c>
      <c r="H1405" s="15" t="s">
        <v>691</v>
      </c>
      <c r="I1405" s="12" t="s">
        <v>13</v>
      </c>
      <c r="K1405" t="str">
        <f t="shared" si="258"/>
        <v>3394396800</v>
      </c>
      <c r="L1405" t="str">
        <f t="shared" si="259"/>
        <v>'3394396800'</v>
      </c>
      <c r="M1405" t="str">
        <f t="shared" si="260"/>
        <v>'SERVIÇOS DE PUBLICIDADE E PROPAGANDA '</v>
      </c>
      <c r="N1405" t="str">
        <f t="shared" si="261"/>
        <v>'S'</v>
      </c>
      <c r="O1405">
        <f t="shared" si="262"/>
        <v>8</v>
      </c>
      <c r="P1405" t="str">
        <f t="shared" si="263"/>
        <v>Insert into CONTA_RECEITA_DESPESA  (VERSION,ATIVO,DATE_CREATED,LAST_UPDATED,TIPO,CODIGO,DESCRICAO,ANALITICO,TAMANHO) values (0,'S',sysdate,sysdate,'D','3394396800','SERVIÇOS DE PUBLICIDADE E PROPAGANDA ','S',8);</v>
      </c>
    </row>
    <row r="1406" spans="1:16" ht="17" thickBot="1" x14ac:dyDescent="0.25">
      <c r="A1406" s="11" t="str">
        <f t="shared" si="264"/>
        <v>3</v>
      </c>
      <c r="B1406" s="12" t="str">
        <f t="shared" si="265"/>
        <v>3</v>
      </c>
      <c r="C1406" s="13" t="str">
        <f t="shared" si="266"/>
        <v>94</v>
      </c>
      <c r="D1406" s="13" t="str">
        <f t="shared" si="267"/>
        <v>39</v>
      </c>
      <c r="E1406" s="13" t="str">
        <f t="shared" si="268"/>
        <v>69</v>
      </c>
      <c r="F1406" s="14" t="str">
        <f t="shared" si="269"/>
        <v>00</v>
      </c>
      <c r="G1406" s="18">
        <v>3394396900</v>
      </c>
      <c r="H1406" s="15" t="s">
        <v>553</v>
      </c>
      <c r="I1406" s="12" t="s">
        <v>13</v>
      </c>
      <c r="K1406" t="str">
        <f t="shared" si="258"/>
        <v>3394396900</v>
      </c>
      <c r="L1406" t="str">
        <f t="shared" si="259"/>
        <v>'3394396900'</v>
      </c>
      <c r="M1406" t="str">
        <f t="shared" si="260"/>
        <v>'MANUTENÇÃO DE REPARTIÇÕES – SERVIÇO EXTERIOR '</v>
      </c>
      <c r="N1406" t="str">
        <f t="shared" si="261"/>
        <v>'S'</v>
      </c>
      <c r="O1406">
        <f t="shared" si="262"/>
        <v>8</v>
      </c>
      <c r="P1406" t="str">
        <f t="shared" si="263"/>
        <v>Insert into CONTA_RECEITA_DESPESA  (VERSION,ATIVO,DATE_CREATED,LAST_UPDATED,TIPO,CODIGO,DESCRICAO,ANALITICO,TAMANHO) values (0,'S',sysdate,sysdate,'D','3394396900','MANUTENÇÃO DE REPARTIÇÕES – SERVIÇO EXTERIOR ','S',8);</v>
      </c>
    </row>
    <row r="1407" spans="1:16" ht="17" thickBot="1" x14ac:dyDescent="0.25">
      <c r="A1407" s="11" t="str">
        <f t="shared" si="264"/>
        <v>3</v>
      </c>
      <c r="B1407" s="12" t="str">
        <f t="shared" si="265"/>
        <v>3</v>
      </c>
      <c r="C1407" s="13" t="str">
        <f t="shared" si="266"/>
        <v>94</v>
      </c>
      <c r="D1407" s="13" t="str">
        <f t="shared" si="267"/>
        <v>39</v>
      </c>
      <c r="E1407" s="13" t="str">
        <f t="shared" si="268"/>
        <v>70</v>
      </c>
      <c r="F1407" s="14" t="str">
        <f t="shared" si="269"/>
        <v>00</v>
      </c>
      <c r="G1407" s="18">
        <v>3394397000</v>
      </c>
      <c r="H1407" s="15" t="s">
        <v>554</v>
      </c>
      <c r="I1407" s="12" t="s">
        <v>13</v>
      </c>
      <c r="K1407" t="str">
        <f t="shared" si="258"/>
        <v>3394397000</v>
      </c>
      <c r="L1407" t="str">
        <f t="shared" si="259"/>
        <v>'3394397000'</v>
      </c>
      <c r="M1407" t="str">
        <f t="shared" si="260"/>
        <v>'AQUISIÇÃO DE SOFTWARES DE APLICAÇÃO '</v>
      </c>
      <c r="N1407" t="str">
        <f t="shared" si="261"/>
        <v>'S'</v>
      </c>
      <c r="O1407">
        <f t="shared" si="262"/>
        <v>8</v>
      </c>
      <c r="P1407" t="str">
        <f t="shared" si="263"/>
        <v>Insert into CONTA_RECEITA_DESPESA  (VERSION,ATIVO,DATE_CREATED,LAST_UPDATED,TIPO,CODIGO,DESCRICAO,ANALITICO,TAMANHO) values (0,'S',sysdate,sysdate,'D','3394397000','AQUISIÇÃO DE SOFTWARES DE APLICAÇÃO ','S',8);</v>
      </c>
    </row>
    <row r="1408" spans="1:16" ht="17" thickBot="1" x14ac:dyDescent="0.25">
      <c r="A1408" s="11" t="str">
        <f t="shared" si="264"/>
        <v>3</v>
      </c>
      <c r="B1408" s="12" t="str">
        <f t="shared" si="265"/>
        <v>3</v>
      </c>
      <c r="C1408" s="13" t="str">
        <f t="shared" si="266"/>
        <v>94</v>
      </c>
      <c r="D1408" s="13" t="str">
        <f t="shared" si="267"/>
        <v>39</v>
      </c>
      <c r="E1408" s="13" t="str">
        <f t="shared" si="268"/>
        <v>73</v>
      </c>
      <c r="F1408" s="14" t="str">
        <f t="shared" si="269"/>
        <v>00</v>
      </c>
      <c r="G1408" s="18">
        <v>3394397300</v>
      </c>
      <c r="H1408" s="15" t="s">
        <v>556</v>
      </c>
      <c r="I1408" s="12" t="s">
        <v>13</v>
      </c>
      <c r="K1408" t="str">
        <f t="shared" si="258"/>
        <v>3394397300</v>
      </c>
      <c r="L1408" t="str">
        <f t="shared" si="259"/>
        <v>'3394397300'</v>
      </c>
      <c r="M1408" t="str">
        <f t="shared" si="260"/>
        <v>'LOCAÇÃO DE VEÍCULOS PARA TRANSPORTE DE CARGAS'</v>
      </c>
      <c r="N1408" t="str">
        <f t="shared" si="261"/>
        <v>'S'</v>
      </c>
      <c r="O1408">
        <f t="shared" si="262"/>
        <v>8</v>
      </c>
      <c r="P1408" t="str">
        <f t="shared" si="263"/>
        <v>Insert into CONTA_RECEITA_DESPESA  (VERSION,ATIVO,DATE_CREATED,LAST_UPDATED,TIPO,CODIGO,DESCRICAO,ANALITICO,TAMANHO) values (0,'S',sysdate,sysdate,'D','3394397300','LOCAÇÃO DE VEÍCULOS PARA TRANSPORTE DE CARGAS','S',8);</v>
      </c>
    </row>
    <row r="1409" spans="1:16" ht="17" thickBot="1" x14ac:dyDescent="0.25">
      <c r="A1409" s="11" t="str">
        <f t="shared" si="264"/>
        <v>3</v>
      </c>
      <c r="B1409" s="12" t="str">
        <f t="shared" si="265"/>
        <v>3</v>
      </c>
      <c r="C1409" s="13" t="str">
        <f t="shared" si="266"/>
        <v>94</v>
      </c>
      <c r="D1409" s="13" t="str">
        <f t="shared" si="267"/>
        <v>39</v>
      </c>
      <c r="E1409" s="13" t="str">
        <f t="shared" si="268"/>
        <v>99</v>
      </c>
      <c r="F1409" s="14" t="str">
        <f t="shared" si="269"/>
        <v>00</v>
      </c>
      <c r="G1409" s="18">
        <v>3394399900</v>
      </c>
      <c r="H1409" s="15" t="s">
        <v>692</v>
      </c>
      <c r="I1409" s="12" t="s">
        <v>13</v>
      </c>
      <c r="K1409" t="str">
        <f t="shared" si="258"/>
        <v>3394399900</v>
      </c>
      <c r="L1409" t="str">
        <f t="shared" si="259"/>
        <v>'3394399900'</v>
      </c>
      <c r="M1409" t="str">
        <f t="shared" si="260"/>
        <v>' OUTROS SERVIÇOS DE TERCEIROS – PESSOA JURÍDICA'</v>
      </c>
      <c r="N1409" t="str">
        <f t="shared" si="261"/>
        <v>'S'</v>
      </c>
      <c r="O1409">
        <f t="shared" si="262"/>
        <v>8</v>
      </c>
      <c r="P1409" t="str">
        <f t="shared" si="263"/>
        <v>Insert into CONTA_RECEITA_DESPESA  (VERSION,ATIVO,DATE_CREATED,LAST_UPDATED,TIPO,CODIGO,DESCRICAO,ANALITICO,TAMANHO) values (0,'S',sysdate,sysdate,'D','3394399900',' OUTROS SERVIÇOS DE TERCEIROS – PESSOA JURÍDICA','S',8);</v>
      </c>
    </row>
    <row r="1410" spans="1:16" ht="17" thickBot="1" x14ac:dyDescent="0.25">
      <c r="A1410" s="11" t="str">
        <f t="shared" si="264"/>
        <v>3</v>
      </c>
      <c r="B1410" s="12" t="str">
        <f t="shared" si="265"/>
        <v>3</v>
      </c>
      <c r="C1410" s="13" t="str">
        <f t="shared" si="266"/>
        <v>94</v>
      </c>
      <c r="D1410" s="13" t="str">
        <f t="shared" si="267"/>
        <v>40</v>
      </c>
      <c r="E1410" s="13" t="str">
        <f t="shared" si="268"/>
        <v>00</v>
      </c>
      <c r="F1410" s="14" t="str">
        <f t="shared" si="269"/>
        <v>00</v>
      </c>
      <c r="G1410" s="18">
        <v>3394400000</v>
      </c>
      <c r="H1410" s="15" t="s">
        <v>286</v>
      </c>
      <c r="I1410" s="12" t="s">
        <v>10</v>
      </c>
      <c r="K1410" t="str">
        <f t="shared" si="258"/>
        <v>3394400000</v>
      </c>
      <c r="L1410" t="str">
        <f t="shared" si="259"/>
        <v>'3394400000'</v>
      </c>
      <c r="M1410" t="str">
        <f t="shared" si="260"/>
        <v>'SERVIÇOS DE TECNOLOGIA DA INFORMAÇÃO E COMUNICAÇÃO - PESSOA JURÍDICA'</v>
      </c>
      <c r="N1410" t="str">
        <f t="shared" si="261"/>
        <v>'N'</v>
      </c>
      <c r="O1410">
        <f t="shared" si="262"/>
        <v>6</v>
      </c>
      <c r="P1410" t="str">
        <f t="shared" si="263"/>
        <v>Insert into CONTA_RECEITA_DESPESA  (VERSION,ATIVO,DATE_CREATED,LAST_UPDATED,TIPO,CODIGO,DESCRICAO,ANALITICO,TAMANHO) values (0,'S',sysdate,sysdate,'D','3394400000','SERVIÇOS DE TECNOLOGIA DA INFORMAÇÃO E COMUNICAÇÃO - PESSOA JURÍDICA','N',6);</v>
      </c>
    </row>
    <row r="1411" spans="1:16" ht="17" thickBot="1" x14ac:dyDescent="0.25">
      <c r="A1411" s="11" t="str">
        <f t="shared" si="264"/>
        <v>3</v>
      </c>
      <c r="B1411" s="12" t="str">
        <f t="shared" si="265"/>
        <v>3</v>
      </c>
      <c r="C1411" s="13" t="str">
        <f t="shared" si="266"/>
        <v>94</v>
      </c>
      <c r="D1411" s="13" t="str">
        <f t="shared" si="267"/>
        <v>40</v>
      </c>
      <c r="E1411" s="13" t="str">
        <f t="shared" si="268"/>
        <v>01</v>
      </c>
      <c r="F1411" s="14" t="str">
        <f t="shared" si="269"/>
        <v>00</v>
      </c>
      <c r="G1411" s="18">
        <v>3394400100</v>
      </c>
      <c r="H1411" s="15" t="s">
        <v>693</v>
      </c>
      <c r="I1411" s="12" t="s">
        <v>13</v>
      </c>
      <c r="K1411" t="str">
        <f t="shared" si="258"/>
        <v>3394400100</v>
      </c>
      <c r="L1411" t="str">
        <f t="shared" si="259"/>
        <v>'3394400100'</v>
      </c>
      <c r="M1411" t="str">
        <f t="shared" si="260"/>
        <v>'LOCAÇÃO DE EQUIPAMENTOS DE TIC'</v>
      </c>
      <c r="N1411" t="str">
        <f t="shared" si="261"/>
        <v>'S'</v>
      </c>
      <c r="O1411">
        <f t="shared" si="262"/>
        <v>8</v>
      </c>
      <c r="P1411" t="str">
        <f t="shared" si="263"/>
        <v>Insert into CONTA_RECEITA_DESPESA  (VERSION,ATIVO,DATE_CREATED,LAST_UPDATED,TIPO,CODIGO,DESCRICAO,ANALITICO,TAMANHO) values (0,'S',sysdate,sysdate,'D','3394400100','LOCAÇÃO DE EQUIPAMENTOS DE TIC','S',8);</v>
      </c>
    </row>
    <row r="1412" spans="1:16" ht="17" thickBot="1" x14ac:dyDescent="0.25">
      <c r="A1412" s="11" t="str">
        <f t="shared" si="264"/>
        <v>3</v>
      </c>
      <c r="B1412" s="12" t="str">
        <f t="shared" si="265"/>
        <v>3</v>
      </c>
      <c r="C1412" s="13" t="str">
        <f t="shared" si="266"/>
        <v>94</v>
      </c>
      <c r="D1412" s="13" t="str">
        <f t="shared" si="267"/>
        <v>40</v>
      </c>
      <c r="E1412" s="13" t="str">
        <f t="shared" si="268"/>
        <v>02</v>
      </c>
      <c r="F1412" s="14" t="str">
        <f t="shared" si="269"/>
        <v>00</v>
      </c>
      <c r="G1412" s="18">
        <v>3394400200</v>
      </c>
      <c r="H1412" s="15" t="s">
        <v>694</v>
      </c>
      <c r="I1412" s="12" t="s">
        <v>13</v>
      </c>
      <c r="K1412" t="str">
        <f t="shared" si="258"/>
        <v>3394400200</v>
      </c>
      <c r="L1412" t="str">
        <f t="shared" si="259"/>
        <v>'3394400200'</v>
      </c>
      <c r="M1412" t="str">
        <f t="shared" si="260"/>
        <v>'LOCAÇÃO DE SOFTWARES'</v>
      </c>
      <c r="N1412" t="str">
        <f t="shared" si="261"/>
        <v>'S'</v>
      </c>
      <c r="O1412">
        <f t="shared" si="262"/>
        <v>8</v>
      </c>
      <c r="P1412" t="str">
        <f t="shared" si="263"/>
        <v>Insert into CONTA_RECEITA_DESPESA  (VERSION,ATIVO,DATE_CREATED,LAST_UPDATED,TIPO,CODIGO,DESCRICAO,ANALITICO,TAMANHO) values (0,'S',sysdate,sysdate,'D','3394400200','LOCAÇÃO DE SOFTWARES','S',8);</v>
      </c>
    </row>
    <row r="1413" spans="1:16" ht="17" thickBot="1" x14ac:dyDescent="0.25">
      <c r="A1413" s="11" t="str">
        <f t="shared" si="264"/>
        <v>3</v>
      </c>
      <c r="B1413" s="12" t="str">
        <f t="shared" si="265"/>
        <v>3</v>
      </c>
      <c r="C1413" s="13" t="str">
        <f t="shared" si="266"/>
        <v>94</v>
      </c>
      <c r="D1413" s="13" t="str">
        <f t="shared" si="267"/>
        <v>40</v>
      </c>
      <c r="E1413" s="13" t="str">
        <f t="shared" si="268"/>
        <v>03</v>
      </c>
      <c r="F1413" s="14" t="str">
        <f t="shared" si="269"/>
        <v>00</v>
      </c>
      <c r="G1413" s="18">
        <v>3394400300</v>
      </c>
      <c r="H1413" s="15" t="s">
        <v>568</v>
      </c>
      <c r="I1413" s="12" t="s">
        <v>13</v>
      </c>
      <c r="K1413" t="str">
        <f t="shared" si="258"/>
        <v>3394400300</v>
      </c>
      <c r="L1413" t="str">
        <f t="shared" si="259"/>
        <v>'3394400300'</v>
      </c>
      <c r="M1413" t="str">
        <f t="shared" si="260"/>
        <v>'DESENVOLVIMENTO DE SOFTWARE'</v>
      </c>
      <c r="N1413" t="str">
        <f t="shared" si="261"/>
        <v>'S'</v>
      </c>
      <c r="O1413">
        <f t="shared" si="262"/>
        <v>8</v>
      </c>
      <c r="P1413" t="str">
        <f t="shared" si="263"/>
        <v>Insert into CONTA_RECEITA_DESPESA  (VERSION,ATIVO,DATE_CREATED,LAST_UPDATED,TIPO,CODIGO,DESCRICAO,ANALITICO,TAMANHO) values (0,'S',sysdate,sysdate,'D','3394400300','DESENVOLVIMENTO DE SOFTWARE','S',8);</v>
      </c>
    </row>
    <row r="1414" spans="1:16" ht="17" thickBot="1" x14ac:dyDescent="0.25">
      <c r="A1414" s="11" t="str">
        <f t="shared" si="264"/>
        <v>3</v>
      </c>
      <c r="B1414" s="12" t="str">
        <f t="shared" si="265"/>
        <v>3</v>
      </c>
      <c r="C1414" s="13" t="str">
        <f t="shared" si="266"/>
        <v>94</v>
      </c>
      <c r="D1414" s="13" t="str">
        <f t="shared" si="267"/>
        <v>40</v>
      </c>
      <c r="E1414" s="13" t="str">
        <f t="shared" si="268"/>
        <v>04</v>
      </c>
      <c r="F1414" s="14" t="str">
        <f t="shared" si="269"/>
        <v>00</v>
      </c>
      <c r="G1414" s="18">
        <v>3394400400</v>
      </c>
      <c r="H1414" s="15" t="s">
        <v>695</v>
      </c>
      <c r="I1414" s="12" t="s">
        <v>13</v>
      </c>
      <c r="K1414" t="str">
        <f t="shared" ref="K1414:K1477" si="270">SUBSTITUTE(G1414,".","")</f>
        <v>3394400400</v>
      </c>
      <c r="L1414" t="str">
        <f t="shared" ref="L1414:L1477" si="271">_xlfn.CONCAT("'",K1414,"'")</f>
        <v>'3394400400'</v>
      </c>
      <c r="M1414" t="str">
        <f t="shared" ref="M1414:M1477" si="272">_xlfn.CONCAT("'",CLEAN(H1414),"'")</f>
        <v>'MANUTENÇÃO DE SOFTWARE '</v>
      </c>
      <c r="N1414" t="str">
        <f t="shared" ref="N1414:N1477" si="273">IF(TRIM(I1414)="Sintética","'N'",IF(TRIM(I1414)="Analítica","'S'","*ERR0*"))</f>
        <v>'S'</v>
      </c>
      <c r="O1414">
        <f t="shared" ref="O1414:O1477" si="274">IF(RIGHT(K1414,2)&lt;&gt;"00",10,IF(MID(K1414,7,2)&lt;&gt;"00",8,IF(MID(K1414,5,2)&lt;&gt;"00",6,IF(MID(K1414,3,2)&lt;&gt;"00",4,IF(MID(K1414,2,1)&lt;&gt;"0",2,IF(LEFT(K1414,1)&lt;&gt;"0",1,"*ERR0*"))))))</f>
        <v>8</v>
      </c>
      <c r="P1414" t="str">
        <f t="shared" ref="P1414:P1477" si="275">_xlfn.CONCAT("Insert into CONTA_RECEITA_DESPESA  (VERSION,ATIVO,DATE_CREATED,LAST_UPDATED,TIPO,CODIGO,DESCRICAO,ANALITICO,TAMANHO) values (0,'S',sysdate,sysdate,'D',",L1414,",",M1414,",",N1414,",",O1414,");")</f>
        <v>Insert into CONTA_RECEITA_DESPESA  (VERSION,ATIVO,DATE_CREATED,LAST_UPDATED,TIPO,CODIGO,DESCRICAO,ANALITICO,TAMANHO) values (0,'S',sysdate,sysdate,'D','3394400400','MANUTENÇÃO DE SOFTWARE ','S',8);</v>
      </c>
    </row>
    <row r="1415" spans="1:16" ht="17" thickBot="1" x14ac:dyDescent="0.25">
      <c r="A1415" s="11" t="str">
        <f t="shared" si="264"/>
        <v>3</v>
      </c>
      <c r="B1415" s="12" t="str">
        <f t="shared" si="265"/>
        <v>3</v>
      </c>
      <c r="C1415" s="13" t="str">
        <f t="shared" si="266"/>
        <v>94</v>
      </c>
      <c r="D1415" s="13" t="str">
        <f t="shared" si="267"/>
        <v>40</v>
      </c>
      <c r="E1415" s="13" t="str">
        <f t="shared" si="268"/>
        <v>05</v>
      </c>
      <c r="F1415" s="14" t="str">
        <f t="shared" si="269"/>
        <v>00</v>
      </c>
      <c r="G1415" s="18">
        <v>3394400500</v>
      </c>
      <c r="H1415" s="15" t="s">
        <v>569</v>
      </c>
      <c r="I1415" s="12" t="s">
        <v>13</v>
      </c>
      <c r="K1415" t="str">
        <f t="shared" si="270"/>
        <v>3394400500</v>
      </c>
      <c r="L1415" t="str">
        <f t="shared" si="271"/>
        <v>'3394400500'</v>
      </c>
      <c r="M1415" t="str">
        <f t="shared" si="272"/>
        <v>'HOSPEDAGENS DE SISTEMAS'</v>
      </c>
      <c r="N1415" t="str">
        <f t="shared" si="273"/>
        <v>'S'</v>
      </c>
      <c r="O1415">
        <f t="shared" si="274"/>
        <v>8</v>
      </c>
      <c r="P1415" t="str">
        <f t="shared" si="275"/>
        <v>Insert into CONTA_RECEITA_DESPESA  (VERSION,ATIVO,DATE_CREATED,LAST_UPDATED,TIPO,CODIGO,DESCRICAO,ANALITICO,TAMANHO) values (0,'S',sysdate,sysdate,'D','3394400500','HOSPEDAGENS DE SISTEMAS','S',8);</v>
      </c>
    </row>
    <row r="1416" spans="1:16" ht="17" thickBot="1" x14ac:dyDescent="0.25">
      <c r="A1416" s="11" t="str">
        <f t="shared" si="264"/>
        <v>3</v>
      </c>
      <c r="B1416" s="12" t="str">
        <f t="shared" si="265"/>
        <v>3</v>
      </c>
      <c r="C1416" s="13" t="str">
        <f t="shared" si="266"/>
        <v>94</v>
      </c>
      <c r="D1416" s="13" t="str">
        <f t="shared" si="267"/>
        <v>40</v>
      </c>
      <c r="E1416" s="13" t="str">
        <f t="shared" si="268"/>
        <v>06</v>
      </c>
      <c r="F1416" s="14" t="str">
        <f t="shared" si="269"/>
        <v>00</v>
      </c>
      <c r="G1416" s="18">
        <v>3394400600</v>
      </c>
      <c r="H1416" s="15" t="s">
        <v>573</v>
      </c>
      <c r="I1416" s="12" t="s">
        <v>13</v>
      </c>
      <c r="K1416" t="str">
        <f t="shared" si="270"/>
        <v>3394400600</v>
      </c>
      <c r="L1416" t="str">
        <f t="shared" si="271"/>
        <v>'3394400600'</v>
      </c>
      <c r="M1416" t="str">
        <f t="shared" si="272"/>
        <v>'COMUNICAÇÃO DE DADOS'</v>
      </c>
      <c r="N1416" t="str">
        <f t="shared" si="273"/>
        <v>'S'</v>
      </c>
      <c r="O1416">
        <f t="shared" si="274"/>
        <v>8</v>
      </c>
      <c r="P1416" t="str">
        <f t="shared" si="275"/>
        <v>Insert into CONTA_RECEITA_DESPESA  (VERSION,ATIVO,DATE_CREATED,LAST_UPDATED,TIPO,CODIGO,DESCRICAO,ANALITICO,TAMANHO) values (0,'S',sysdate,sysdate,'D','3394400600','COMUNICAÇÃO DE DADOS','S',8);</v>
      </c>
    </row>
    <row r="1417" spans="1:16" ht="17" thickBot="1" x14ac:dyDescent="0.25">
      <c r="A1417" s="11" t="str">
        <f t="shared" ref="A1417:A1480" si="276">MID($G1417,1,1)</f>
        <v>3</v>
      </c>
      <c r="B1417" s="12" t="str">
        <f t="shared" ref="B1417:B1480" si="277">MID($G1417,2,1)</f>
        <v>3</v>
      </c>
      <c r="C1417" s="13" t="str">
        <f t="shared" ref="C1417:C1480" si="278">MID($G1417,3,2)</f>
        <v>94</v>
      </c>
      <c r="D1417" s="13" t="str">
        <f t="shared" ref="D1417:D1480" si="279">MID($G1417,5,2)</f>
        <v>40</v>
      </c>
      <c r="E1417" s="13" t="str">
        <f t="shared" ref="E1417:E1480" si="280">MID($G1417,7,2)</f>
        <v>07</v>
      </c>
      <c r="F1417" s="14" t="str">
        <f t="shared" ref="F1417:F1480" si="281">MID($G1417,9,2)</f>
        <v>00</v>
      </c>
      <c r="G1417" s="18">
        <v>3394400700</v>
      </c>
      <c r="H1417" s="15" t="s">
        <v>570</v>
      </c>
      <c r="I1417" s="12" t="s">
        <v>13</v>
      </c>
      <c r="K1417" t="str">
        <f t="shared" si="270"/>
        <v>3394400700</v>
      </c>
      <c r="L1417" t="str">
        <f t="shared" si="271"/>
        <v>'3394400700'</v>
      </c>
      <c r="M1417" t="str">
        <f t="shared" si="272"/>
        <v>'SUPORTE A USUÁRIOS DE TIC'</v>
      </c>
      <c r="N1417" t="str">
        <f t="shared" si="273"/>
        <v>'S'</v>
      </c>
      <c r="O1417">
        <f t="shared" si="274"/>
        <v>8</v>
      </c>
      <c r="P1417" t="str">
        <f t="shared" si="275"/>
        <v>Insert into CONTA_RECEITA_DESPESA  (VERSION,ATIVO,DATE_CREATED,LAST_UPDATED,TIPO,CODIGO,DESCRICAO,ANALITICO,TAMANHO) values (0,'S',sysdate,sysdate,'D','3394400700','SUPORTE A USUÁRIOS DE TIC','S',8);</v>
      </c>
    </row>
    <row r="1418" spans="1:16" ht="17" thickBot="1" x14ac:dyDescent="0.25">
      <c r="A1418" s="11" t="str">
        <f t="shared" si="276"/>
        <v>3</v>
      </c>
      <c r="B1418" s="12" t="str">
        <f t="shared" si="277"/>
        <v>3</v>
      </c>
      <c r="C1418" s="13" t="str">
        <f t="shared" si="278"/>
        <v>94</v>
      </c>
      <c r="D1418" s="13" t="str">
        <f t="shared" si="279"/>
        <v>40</v>
      </c>
      <c r="E1418" s="13" t="str">
        <f t="shared" si="280"/>
        <v>08</v>
      </c>
      <c r="F1418" s="14" t="str">
        <f t="shared" si="281"/>
        <v>00</v>
      </c>
      <c r="G1418" s="18">
        <v>3394400800</v>
      </c>
      <c r="H1418" s="15" t="s">
        <v>696</v>
      </c>
      <c r="I1418" s="12" t="s">
        <v>13</v>
      </c>
      <c r="K1418" t="str">
        <f t="shared" si="270"/>
        <v>3394400800</v>
      </c>
      <c r="L1418" t="str">
        <f t="shared" si="271"/>
        <v>'3394400800'</v>
      </c>
      <c r="M1418" t="str">
        <f t="shared" si="272"/>
        <v>'SUPORTE DE INFRAESTRUTURA DE TIC'</v>
      </c>
      <c r="N1418" t="str">
        <f t="shared" si="273"/>
        <v>'S'</v>
      </c>
      <c r="O1418">
        <f t="shared" si="274"/>
        <v>8</v>
      </c>
      <c r="P1418" t="str">
        <f t="shared" si="275"/>
        <v>Insert into CONTA_RECEITA_DESPESA  (VERSION,ATIVO,DATE_CREATED,LAST_UPDATED,TIPO,CODIGO,DESCRICAO,ANALITICO,TAMANHO) values (0,'S',sysdate,sysdate,'D','3394400800','SUPORTE DE INFRAESTRUTURA DE TIC','S',8);</v>
      </c>
    </row>
    <row r="1419" spans="1:16" ht="17" thickBot="1" x14ac:dyDescent="0.25">
      <c r="A1419" s="11" t="str">
        <f t="shared" si="276"/>
        <v>3</v>
      </c>
      <c r="B1419" s="12" t="str">
        <f t="shared" si="277"/>
        <v>3</v>
      </c>
      <c r="C1419" s="13" t="str">
        <f t="shared" si="278"/>
        <v>94</v>
      </c>
      <c r="D1419" s="13" t="str">
        <f t="shared" si="279"/>
        <v>40</v>
      </c>
      <c r="E1419" s="13" t="str">
        <f t="shared" si="280"/>
        <v>09</v>
      </c>
      <c r="F1419" s="14" t="str">
        <f t="shared" si="281"/>
        <v>00</v>
      </c>
      <c r="G1419" s="18">
        <v>3394400900</v>
      </c>
      <c r="H1419" s="15" t="s">
        <v>697</v>
      </c>
      <c r="I1419" s="12" t="s">
        <v>13</v>
      </c>
      <c r="K1419" t="str">
        <f t="shared" si="270"/>
        <v>3394400900</v>
      </c>
      <c r="L1419" t="str">
        <f t="shared" si="271"/>
        <v>'3394400900'</v>
      </c>
      <c r="M1419" t="str">
        <f t="shared" si="272"/>
        <v>'SERVIÇOS TÉCNICOS PROFISSIONAIS DE TIC '</v>
      </c>
      <c r="N1419" t="str">
        <f t="shared" si="273"/>
        <v>'S'</v>
      </c>
      <c r="O1419">
        <f t="shared" si="274"/>
        <v>8</v>
      </c>
      <c r="P1419" t="str">
        <f t="shared" si="275"/>
        <v>Insert into CONTA_RECEITA_DESPESA  (VERSION,ATIVO,DATE_CREATED,LAST_UPDATED,TIPO,CODIGO,DESCRICAO,ANALITICO,TAMANHO) values (0,'S',sysdate,sysdate,'D','3394400900','SERVIÇOS TÉCNICOS PROFISSIONAIS DE TIC ','S',8);</v>
      </c>
    </row>
    <row r="1420" spans="1:16" ht="17" thickBot="1" x14ac:dyDescent="0.25">
      <c r="A1420" s="11" t="str">
        <f t="shared" si="276"/>
        <v>3</v>
      </c>
      <c r="B1420" s="12" t="str">
        <f t="shared" si="277"/>
        <v>3</v>
      </c>
      <c r="C1420" s="13" t="str">
        <f t="shared" si="278"/>
        <v>94</v>
      </c>
      <c r="D1420" s="13" t="str">
        <f t="shared" si="279"/>
        <v>40</v>
      </c>
      <c r="E1420" s="13" t="str">
        <f t="shared" si="280"/>
        <v>10</v>
      </c>
      <c r="F1420" s="14" t="str">
        <f t="shared" si="281"/>
        <v>00</v>
      </c>
      <c r="G1420" s="18">
        <v>3394401000</v>
      </c>
      <c r="H1420" s="15" t="s">
        <v>572</v>
      </c>
      <c r="I1420" s="12" t="s">
        <v>13</v>
      </c>
      <c r="K1420" t="str">
        <f t="shared" si="270"/>
        <v>3394401000</v>
      </c>
      <c r="L1420" t="str">
        <f t="shared" si="271"/>
        <v>'3394401000'</v>
      </c>
      <c r="M1420" t="str">
        <f t="shared" si="272"/>
        <v>'MANUTENÇÃO E CONSERVAÇÃO DE EQUIPAMENTOS DE TIC'</v>
      </c>
      <c r="N1420" t="str">
        <f t="shared" si="273"/>
        <v>'S'</v>
      </c>
      <c r="O1420">
        <f t="shared" si="274"/>
        <v>8</v>
      </c>
      <c r="P1420" t="str">
        <f t="shared" si="275"/>
        <v>Insert into CONTA_RECEITA_DESPESA  (VERSION,ATIVO,DATE_CREATED,LAST_UPDATED,TIPO,CODIGO,DESCRICAO,ANALITICO,TAMANHO) values (0,'S',sysdate,sysdate,'D','3394401000','MANUTENÇÃO E CONSERVAÇÃO DE EQUIPAMENTOS DE TIC','S',8);</v>
      </c>
    </row>
    <row r="1421" spans="1:16" ht="17" thickBot="1" x14ac:dyDescent="0.25">
      <c r="A1421" s="11" t="str">
        <f t="shared" si="276"/>
        <v>3</v>
      </c>
      <c r="B1421" s="12" t="str">
        <f t="shared" si="277"/>
        <v>3</v>
      </c>
      <c r="C1421" s="13" t="str">
        <f t="shared" si="278"/>
        <v>94</v>
      </c>
      <c r="D1421" s="13" t="str">
        <f t="shared" si="279"/>
        <v>40</v>
      </c>
      <c r="E1421" s="13" t="str">
        <f t="shared" si="280"/>
        <v>11</v>
      </c>
      <c r="F1421" s="14" t="str">
        <f t="shared" si="281"/>
        <v>00</v>
      </c>
      <c r="G1421" s="18">
        <v>3394401100</v>
      </c>
      <c r="H1421" s="15" t="s">
        <v>698</v>
      </c>
      <c r="I1421" s="12" t="s">
        <v>13</v>
      </c>
      <c r="K1421" t="str">
        <f t="shared" si="270"/>
        <v>3394401100</v>
      </c>
      <c r="L1421" t="str">
        <f t="shared" si="271"/>
        <v>'3394401100'</v>
      </c>
      <c r="M1421" t="str">
        <f t="shared" si="272"/>
        <v>'TREINAMENTO E CAPACITAÇÃO EM TIC'</v>
      </c>
      <c r="N1421" t="str">
        <f t="shared" si="273"/>
        <v>'S'</v>
      </c>
      <c r="O1421">
        <f t="shared" si="274"/>
        <v>8</v>
      </c>
      <c r="P1421" t="str">
        <f t="shared" si="275"/>
        <v>Insert into CONTA_RECEITA_DESPESA  (VERSION,ATIVO,DATE_CREATED,LAST_UPDATED,TIPO,CODIGO,DESCRICAO,ANALITICO,TAMANHO) values (0,'S',sysdate,sysdate,'D','3394401100','TREINAMENTO E CAPACITAÇÃO EM TIC','S',8);</v>
      </c>
    </row>
    <row r="1422" spans="1:16" ht="17" thickBot="1" x14ac:dyDescent="0.25">
      <c r="A1422" s="11" t="str">
        <f t="shared" si="276"/>
        <v>3</v>
      </c>
      <c r="B1422" s="12" t="str">
        <f t="shared" si="277"/>
        <v>3</v>
      </c>
      <c r="C1422" s="13" t="str">
        <f t="shared" si="278"/>
        <v>94</v>
      </c>
      <c r="D1422" s="13" t="str">
        <f t="shared" si="279"/>
        <v>40</v>
      </c>
      <c r="E1422" s="13" t="str">
        <f t="shared" si="280"/>
        <v>99</v>
      </c>
      <c r="F1422" s="14" t="str">
        <f t="shared" si="281"/>
        <v>00</v>
      </c>
      <c r="G1422" s="18">
        <v>3394409900</v>
      </c>
      <c r="H1422" s="15" t="s">
        <v>699</v>
      </c>
      <c r="I1422" s="12" t="s">
        <v>13</v>
      </c>
      <c r="K1422" t="str">
        <f t="shared" si="270"/>
        <v>3394409900</v>
      </c>
      <c r="L1422" t="str">
        <f t="shared" si="271"/>
        <v>'3394409900'</v>
      </c>
      <c r="M1422" t="str">
        <f t="shared" si="272"/>
        <v>'OUTROS SERVIÇOS DE TECNOLOGIA DA INFORMAÇÃO E COMUNICAÇÃO - PESSOA JURÍDICA'</v>
      </c>
      <c r="N1422" t="str">
        <f t="shared" si="273"/>
        <v>'S'</v>
      </c>
      <c r="O1422">
        <f t="shared" si="274"/>
        <v>8</v>
      </c>
      <c r="P1422" t="str">
        <f t="shared" si="275"/>
        <v>Insert into CONTA_RECEITA_DESPESA  (VERSION,ATIVO,DATE_CREATED,LAST_UPDATED,TIPO,CODIGO,DESCRICAO,ANALITICO,TAMANHO) values (0,'S',sysdate,sysdate,'D','3394409900','OUTROS SERVIÇOS DE TECNOLOGIA DA INFORMAÇÃO E COMUNICAÇÃO - PESSOA JURÍDICA','S',8);</v>
      </c>
    </row>
    <row r="1423" spans="1:16" ht="17" thickBot="1" x14ac:dyDescent="0.25">
      <c r="A1423" s="11" t="str">
        <f t="shared" si="276"/>
        <v>3</v>
      </c>
      <c r="B1423" s="12" t="str">
        <f t="shared" si="277"/>
        <v>3</v>
      </c>
      <c r="C1423" s="13" t="str">
        <f t="shared" si="278"/>
        <v>94</v>
      </c>
      <c r="D1423" s="13" t="str">
        <f t="shared" si="279"/>
        <v>92</v>
      </c>
      <c r="E1423" s="13" t="str">
        <f t="shared" si="280"/>
        <v>00</v>
      </c>
      <c r="F1423" s="14" t="str">
        <f t="shared" si="281"/>
        <v>00</v>
      </c>
      <c r="G1423" s="20">
        <v>3394920000</v>
      </c>
      <c r="H1423" s="21" t="s">
        <v>172</v>
      </c>
      <c r="I1423" s="19" t="s">
        <v>10</v>
      </c>
      <c r="K1423" t="str">
        <f t="shared" si="270"/>
        <v>3394920000</v>
      </c>
      <c r="L1423" t="str">
        <f t="shared" si="271"/>
        <v>'3394920000'</v>
      </c>
      <c r="M1423" t="str">
        <f t="shared" si="272"/>
        <v>'DESPESAS DE EXERCÍCIOS ANTERIORES'</v>
      </c>
      <c r="N1423" t="str">
        <f t="shared" si="273"/>
        <v>'N'</v>
      </c>
      <c r="O1423">
        <f t="shared" si="274"/>
        <v>6</v>
      </c>
      <c r="P1423" t="str">
        <f t="shared" si="275"/>
        <v>Insert into CONTA_RECEITA_DESPESA  (VERSION,ATIVO,DATE_CREATED,LAST_UPDATED,TIPO,CODIGO,DESCRICAO,ANALITICO,TAMANHO) values (0,'S',sysdate,sysdate,'D','3394920000','DESPESAS DE EXERCÍCIOS ANTERIORES','N',6);</v>
      </c>
    </row>
    <row r="1424" spans="1:16" ht="17" thickBot="1" x14ac:dyDescent="0.25">
      <c r="A1424" s="11" t="str">
        <f t="shared" si="276"/>
        <v>3</v>
      </c>
      <c r="B1424" s="12" t="str">
        <f t="shared" si="277"/>
        <v>3</v>
      </c>
      <c r="C1424" s="13" t="str">
        <f t="shared" si="278"/>
        <v>94</v>
      </c>
      <c r="D1424" s="13" t="str">
        <f t="shared" si="279"/>
        <v>92</v>
      </c>
      <c r="E1424" s="13" t="str">
        <f t="shared" si="280"/>
        <v>30</v>
      </c>
      <c r="F1424" s="14" t="str">
        <f t="shared" si="281"/>
        <v>00</v>
      </c>
      <c r="G1424" s="20">
        <v>3394923000</v>
      </c>
      <c r="H1424" s="21" t="s">
        <v>337</v>
      </c>
      <c r="I1424" s="19" t="s">
        <v>13</v>
      </c>
      <c r="K1424" t="str">
        <f t="shared" si="270"/>
        <v>3394923000</v>
      </c>
      <c r="L1424" t="str">
        <f t="shared" si="271"/>
        <v>'3394923000'</v>
      </c>
      <c r="M1424" t="str">
        <f t="shared" si="272"/>
        <v>'MATERIAL DE CONSUMO'</v>
      </c>
      <c r="N1424" t="str">
        <f t="shared" si="273"/>
        <v>'S'</v>
      </c>
      <c r="O1424">
        <f t="shared" si="274"/>
        <v>8</v>
      </c>
      <c r="P1424" t="str">
        <f t="shared" si="275"/>
        <v>Insert into CONTA_RECEITA_DESPESA  (VERSION,ATIVO,DATE_CREATED,LAST_UPDATED,TIPO,CODIGO,DESCRICAO,ANALITICO,TAMANHO) values (0,'S',sysdate,sysdate,'D','3394923000','MATERIAL DE CONSUMO','S',8);</v>
      </c>
    </row>
    <row r="1425" spans="1:16" ht="17" thickBot="1" x14ac:dyDescent="0.25">
      <c r="A1425" s="11" t="str">
        <f t="shared" si="276"/>
        <v>3</v>
      </c>
      <c r="B1425" s="12" t="str">
        <f t="shared" si="277"/>
        <v>3</v>
      </c>
      <c r="C1425" s="13" t="str">
        <f t="shared" si="278"/>
        <v>94</v>
      </c>
      <c r="D1425" s="13" t="str">
        <f t="shared" si="279"/>
        <v>92</v>
      </c>
      <c r="E1425" s="13" t="str">
        <f t="shared" si="280"/>
        <v>39</v>
      </c>
      <c r="F1425" s="14" t="str">
        <f t="shared" si="281"/>
        <v>00</v>
      </c>
      <c r="G1425" s="20">
        <v>3394923900</v>
      </c>
      <c r="H1425" s="21" t="s">
        <v>619</v>
      </c>
      <c r="I1425" s="19" t="s">
        <v>13</v>
      </c>
      <c r="K1425" t="str">
        <f t="shared" si="270"/>
        <v>3394923900</v>
      </c>
      <c r="L1425" t="str">
        <f t="shared" si="271"/>
        <v>'3394923900'</v>
      </c>
      <c r="M1425" t="str">
        <f t="shared" si="272"/>
        <v>'OUTROS SERVICOS DE TERCEIROS - PJ'</v>
      </c>
      <c r="N1425" t="str">
        <f t="shared" si="273"/>
        <v>'S'</v>
      </c>
      <c r="O1425">
        <f t="shared" si="274"/>
        <v>8</v>
      </c>
      <c r="P1425" t="str">
        <f t="shared" si="275"/>
        <v>Insert into CONTA_RECEITA_DESPESA  (VERSION,ATIVO,DATE_CREATED,LAST_UPDATED,TIPO,CODIGO,DESCRICAO,ANALITICO,TAMANHO) values (0,'S',sysdate,sysdate,'D','3394923900','OUTROS SERVICOS DE TERCEIROS - PJ','S',8);</v>
      </c>
    </row>
    <row r="1426" spans="1:16" ht="17" thickBot="1" x14ac:dyDescent="0.25">
      <c r="A1426" s="11" t="str">
        <f t="shared" si="276"/>
        <v>3</v>
      </c>
      <c r="B1426" s="12" t="str">
        <f t="shared" si="277"/>
        <v>3</v>
      </c>
      <c r="C1426" s="13" t="str">
        <f t="shared" si="278"/>
        <v>94</v>
      </c>
      <c r="D1426" s="13" t="str">
        <f t="shared" si="279"/>
        <v>92</v>
      </c>
      <c r="E1426" s="13" t="str">
        <f t="shared" si="280"/>
        <v>99</v>
      </c>
      <c r="F1426" s="14" t="str">
        <f t="shared" si="281"/>
        <v>00</v>
      </c>
      <c r="G1426" s="20">
        <v>3394929900</v>
      </c>
      <c r="H1426" s="21" t="s">
        <v>185</v>
      </c>
      <c r="I1426" s="19" t="s">
        <v>13</v>
      </c>
      <c r="K1426" t="str">
        <f t="shared" si="270"/>
        <v>3394929900</v>
      </c>
      <c r="L1426" t="str">
        <f t="shared" si="271"/>
        <v>'3394929900'</v>
      </c>
      <c r="M1426" t="str">
        <f t="shared" si="272"/>
        <v>'OUTRAS DESPESAS DE EXERCICIOS ANTERIORES'</v>
      </c>
      <c r="N1426" t="str">
        <f t="shared" si="273"/>
        <v>'S'</v>
      </c>
      <c r="O1426">
        <f t="shared" si="274"/>
        <v>8</v>
      </c>
      <c r="P1426" t="str">
        <f t="shared" si="275"/>
        <v>Insert into CONTA_RECEITA_DESPESA  (VERSION,ATIVO,DATE_CREATED,LAST_UPDATED,TIPO,CODIGO,DESCRICAO,ANALITICO,TAMANHO) values (0,'S',sysdate,sysdate,'D','3394929900','OUTRAS DESPESAS DE EXERCICIOS ANTERIORES','S',8);</v>
      </c>
    </row>
    <row r="1427" spans="1:16" ht="17" thickBot="1" x14ac:dyDescent="0.25">
      <c r="A1427" s="11" t="str">
        <f t="shared" si="276"/>
        <v>3</v>
      </c>
      <c r="B1427" s="12" t="str">
        <f t="shared" si="277"/>
        <v>3</v>
      </c>
      <c r="C1427" s="13" t="str">
        <f t="shared" si="278"/>
        <v>94</v>
      </c>
      <c r="D1427" s="13" t="str">
        <f t="shared" si="279"/>
        <v>99</v>
      </c>
      <c r="E1427" s="13" t="str">
        <f t="shared" si="280"/>
        <v>00</v>
      </c>
      <c r="F1427" s="14" t="str">
        <f t="shared" si="281"/>
        <v>00</v>
      </c>
      <c r="G1427" s="18">
        <v>3394990000</v>
      </c>
      <c r="H1427" s="15" t="s">
        <v>17</v>
      </c>
      <c r="I1427" s="12" t="s">
        <v>13</v>
      </c>
      <c r="K1427" t="str">
        <f t="shared" si="270"/>
        <v>3394990000</v>
      </c>
      <c r="L1427" t="str">
        <f t="shared" si="271"/>
        <v>'3394990000'</v>
      </c>
      <c r="M1427" t="str">
        <f t="shared" si="272"/>
        <v>'ELEMENTO GENÉRICO'</v>
      </c>
      <c r="N1427" t="str">
        <f t="shared" si="273"/>
        <v>'S'</v>
      </c>
      <c r="O1427">
        <f t="shared" si="274"/>
        <v>6</v>
      </c>
      <c r="P1427" t="str">
        <f t="shared" si="275"/>
        <v>Insert into CONTA_RECEITA_DESPESA  (VERSION,ATIVO,DATE_CREATED,LAST_UPDATED,TIPO,CODIGO,DESCRICAO,ANALITICO,TAMANHO) values (0,'S',sysdate,sysdate,'D','3394990000','ELEMENTO GENÉRICO','S',6);</v>
      </c>
    </row>
    <row r="1428" spans="1:16" ht="33" thickBot="1" x14ac:dyDescent="0.25">
      <c r="A1428" s="11" t="str">
        <f t="shared" si="276"/>
        <v>3</v>
      </c>
      <c r="B1428" s="12" t="str">
        <f t="shared" si="277"/>
        <v>3</v>
      </c>
      <c r="C1428" s="13" t="str">
        <f t="shared" si="278"/>
        <v>95</v>
      </c>
      <c r="D1428" s="13" t="str">
        <f t="shared" si="279"/>
        <v>00</v>
      </c>
      <c r="E1428" s="13" t="str">
        <f t="shared" si="280"/>
        <v>00</v>
      </c>
      <c r="F1428" s="14" t="str">
        <f t="shared" si="281"/>
        <v>00</v>
      </c>
      <c r="G1428" s="18">
        <v>3395000000</v>
      </c>
      <c r="H1428" s="15" t="s">
        <v>234</v>
      </c>
      <c r="I1428" s="12" t="s">
        <v>10</v>
      </c>
      <c r="K1428" t="str">
        <f t="shared" si="270"/>
        <v>3395000000</v>
      </c>
      <c r="L1428" t="str">
        <f t="shared" si="271"/>
        <v>'3395000000'</v>
      </c>
      <c r="M1428" t="str">
        <f t="shared" si="272"/>
        <v>'APLICAÇÃO DIRETA À CONTA DE RECURSOS DE QUE TRATAM OS §§ 1º E 2º DO ART. 24 DA LEI COMPLEMENTAR Nº 141, DE 2012.'</v>
      </c>
      <c r="N1428" t="str">
        <f t="shared" si="273"/>
        <v>'N'</v>
      </c>
      <c r="O1428">
        <f t="shared" si="274"/>
        <v>4</v>
      </c>
      <c r="P1428" t="str">
        <f t="shared" si="275"/>
        <v>Insert into CONTA_RECEITA_DESPESA  (VERSION,ATIVO,DATE_CREATED,LAST_UPDATED,TIPO,CODIGO,DESCRICAO,ANALITICO,TAMANHO) values (0,'S',sysdate,sysdate,'D','3395000000','APLICAÇÃO DIRETA À CONTA DE RECURSOS DE QUE TRATAM OS §§ 1º E 2º DO ART. 24 DA LEI COMPLEMENTAR Nº 141, DE 2012.','N',4);</v>
      </c>
    </row>
    <row r="1429" spans="1:16" ht="17" thickBot="1" x14ac:dyDescent="0.25">
      <c r="A1429" s="11" t="str">
        <f t="shared" si="276"/>
        <v>3</v>
      </c>
      <c r="B1429" s="12" t="str">
        <f t="shared" si="277"/>
        <v>3</v>
      </c>
      <c r="C1429" s="13" t="str">
        <f t="shared" si="278"/>
        <v>95</v>
      </c>
      <c r="D1429" s="13" t="str">
        <f t="shared" si="279"/>
        <v>04</v>
      </c>
      <c r="E1429" s="13" t="str">
        <f t="shared" si="280"/>
        <v>00</v>
      </c>
      <c r="F1429" s="14" t="str">
        <f t="shared" si="281"/>
        <v>00</v>
      </c>
      <c r="G1429" s="18">
        <v>3395040000</v>
      </c>
      <c r="H1429" s="15" t="s">
        <v>40</v>
      </c>
      <c r="I1429" s="12" t="s">
        <v>13</v>
      </c>
      <c r="K1429" t="str">
        <f t="shared" si="270"/>
        <v>3395040000</v>
      </c>
      <c r="L1429" t="str">
        <f t="shared" si="271"/>
        <v>'3395040000'</v>
      </c>
      <c r="M1429" t="str">
        <f t="shared" si="272"/>
        <v>'CONTRATAÇÃO POR TEMPO DETERMINADO'</v>
      </c>
      <c r="N1429" t="str">
        <f t="shared" si="273"/>
        <v>'S'</v>
      </c>
      <c r="O1429">
        <f t="shared" si="274"/>
        <v>6</v>
      </c>
      <c r="P1429" t="str">
        <f t="shared" si="275"/>
        <v>Insert into CONTA_RECEITA_DESPESA  (VERSION,ATIVO,DATE_CREATED,LAST_UPDATED,TIPO,CODIGO,DESCRICAO,ANALITICO,TAMANHO) values (0,'S',sysdate,sysdate,'D','3395040000','CONTRATAÇÃO POR TEMPO DETERMINADO','S',6);</v>
      </c>
    </row>
    <row r="1430" spans="1:16" ht="17" thickBot="1" x14ac:dyDescent="0.25">
      <c r="A1430" s="11" t="str">
        <f t="shared" si="276"/>
        <v>3</v>
      </c>
      <c r="B1430" s="12" t="str">
        <f t="shared" si="277"/>
        <v>3</v>
      </c>
      <c r="C1430" s="13" t="str">
        <f t="shared" si="278"/>
        <v>95</v>
      </c>
      <c r="D1430" s="13" t="str">
        <f t="shared" si="279"/>
        <v>08</v>
      </c>
      <c r="E1430" s="13" t="str">
        <f t="shared" si="280"/>
        <v>00</v>
      </c>
      <c r="F1430" s="14" t="str">
        <f t="shared" si="281"/>
        <v>00</v>
      </c>
      <c r="G1430" s="18">
        <v>3395080000</v>
      </c>
      <c r="H1430" s="15" t="s">
        <v>731</v>
      </c>
      <c r="I1430" s="12" t="s">
        <v>13</v>
      </c>
      <c r="K1430" t="str">
        <f t="shared" si="270"/>
        <v>3395080000</v>
      </c>
      <c r="L1430" t="str">
        <f t="shared" si="271"/>
        <v>'3395080000'</v>
      </c>
      <c r="M1430" t="str">
        <f t="shared" si="272"/>
        <v>'OUTROS BENEFÍCIOS ASSISTENCIAIS DO SERVIDOR OU DO MILITAR '</v>
      </c>
      <c r="N1430" t="str">
        <f t="shared" si="273"/>
        <v>'S'</v>
      </c>
      <c r="O1430">
        <f t="shared" si="274"/>
        <v>6</v>
      </c>
      <c r="P1430" t="str">
        <f t="shared" si="275"/>
        <v>Insert into CONTA_RECEITA_DESPESA  (VERSION,ATIVO,DATE_CREATED,LAST_UPDATED,TIPO,CODIGO,DESCRICAO,ANALITICO,TAMANHO) values (0,'S',sysdate,sysdate,'D','3395080000','OUTROS BENEFÍCIOS ASSISTENCIAIS DO SERVIDOR OU DO MILITAR ','S',6);</v>
      </c>
    </row>
    <row r="1431" spans="1:16" ht="17" thickBot="1" x14ac:dyDescent="0.25">
      <c r="A1431" s="11" t="str">
        <f t="shared" si="276"/>
        <v>3</v>
      </c>
      <c r="B1431" s="12" t="str">
        <f t="shared" si="277"/>
        <v>3</v>
      </c>
      <c r="C1431" s="13" t="str">
        <f t="shared" si="278"/>
        <v>95</v>
      </c>
      <c r="D1431" s="13" t="str">
        <f t="shared" si="279"/>
        <v>14</v>
      </c>
      <c r="E1431" s="13" t="str">
        <f t="shared" si="280"/>
        <v>00</v>
      </c>
      <c r="F1431" s="14" t="str">
        <f t="shared" si="281"/>
        <v>00</v>
      </c>
      <c r="G1431" s="18">
        <v>3395140000</v>
      </c>
      <c r="H1431" s="15" t="s">
        <v>732</v>
      </c>
      <c r="I1431" s="12" t="s">
        <v>13</v>
      </c>
      <c r="K1431" t="str">
        <f t="shared" si="270"/>
        <v>3395140000</v>
      </c>
      <c r="L1431" t="str">
        <f t="shared" si="271"/>
        <v>'3395140000'</v>
      </c>
      <c r="M1431" t="str">
        <f t="shared" si="272"/>
        <v>'DIÁRIAS – CIVIL'</v>
      </c>
      <c r="N1431" t="str">
        <f t="shared" si="273"/>
        <v>'S'</v>
      </c>
      <c r="O1431">
        <f t="shared" si="274"/>
        <v>6</v>
      </c>
      <c r="P1431" t="str">
        <f t="shared" si="275"/>
        <v>Insert into CONTA_RECEITA_DESPESA  (VERSION,ATIVO,DATE_CREATED,LAST_UPDATED,TIPO,CODIGO,DESCRICAO,ANALITICO,TAMANHO) values (0,'S',sysdate,sysdate,'D','3395140000','DIÁRIAS – CIVIL','S',6);</v>
      </c>
    </row>
    <row r="1432" spans="1:16" ht="17" thickBot="1" x14ac:dyDescent="0.25">
      <c r="A1432" s="11" t="str">
        <f t="shared" si="276"/>
        <v>3</v>
      </c>
      <c r="B1432" s="12" t="str">
        <f t="shared" si="277"/>
        <v>3</v>
      </c>
      <c r="C1432" s="13" t="str">
        <f t="shared" si="278"/>
        <v>95</v>
      </c>
      <c r="D1432" s="13" t="str">
        <f t="shared" si="279"/>
        <v>18</v>
      </c>
      <c r="E1432" s="13" t="str">
        <f t="shared" si="280"/>
        <v>00</v>
      </c>
      <c r="F1432" s="14" t="str">
        <f t="shared" si="281"/>
        <v>00</v>
      </c>
      <c r="G1432" s="18">
        <v>3395180000</v>
      </c>
      <c r="H1432" s="15" t="s">
        <v>369</v>
      </c>
      <c r="I1432" s="12" t="s">
        <v>13</v>
      </c>
      <c r="K1432" t="str">
        <f t="shared" si="270"/>
        <v>3395180000</v>
      </c>
      <c r="L1432" t="str">
        <f t="shared" si="271"/>
        <v>'3395180000'</v>
      </c>
      <c r="M1432" t="str">
        <f t="shared" si="272"/>
        <v>'AUXÍLIO FINANCEIRO A ESTUDANTES'</v>
      </c>
      <c r="N1432" t="str">
        <f t="shared" si="273"/>
        <v>'S'</v>
      </c>
      <c r="O1432">
        <f t="shared" si="274"/>
        <v>6</v>
      </c>
      <c r="P1432" t="str">
        <f t="shared" si="275"/>
        <v>Insert into CONTA_RECEITA_DESPESA  (VERSION,ATIVO,DATE_CREATED,LAST_UPDATED,TIPO,CODIGO,DESCRICAO,ANALITICO,TAMANHO) values (0,'S',sysdate,sysdate,'D','3395180000','AUXÍLIO FINANCEIRO A ESTUDANTES','S',6);</v>
      </c>
    </row>
    <row r="1433" spans="1:16" ht="17" thickBot="1" x14ac:dyDescent="0.25">
      <c r="A1433" s="11" t="str">
        <f t="shared" si="276"/>
        <v>3</v>
      </c>
      <c r="B1433" s="12" t="str">
        <f t="shared" si="277"/>
        <v>3</v>
      </c>
      <c r="C1433" s="13" t="str">
        <f t="shared" si="278"/>
        <v>95</v>
      </c>
      <c r="D1433" s="13" t="str">
        <f t="shared" si="279"/>
        <v>20</v>
      </c>
      <c r="E1433" s="13" t="str">
        <f t="shared" si="280"/>
        <v>00</v>
      </c>
      <c r="F1433" s="14" t="str">
        <f t="shared" si="281"/>
        <v>00</v>
      </c>
      <c r="G1433" s="18">
        <v>3395200000</v>
      </c>
      <c r="H1433" s="15" t="s">
        <v>371</v>
      </c>
      <c r="I1433" s="12" t="s">
        <v>13</v>
      </c>
      <c r="K1433" t="str">
        <f t="shared" si="270"/>
        <v>3395200000</v>
      </c>
      <c r="L1433" t="str">
        <f t="shared" si="271"/>
        <v>'3395200000'</v>
      </c>
      <c r="M1433" t="str">
        <f t="shared" si="272"/>
        <v>'AUXÍLIO FINANCEIRO A PESQUISADORES'</v>
      </c>
      <c r="N1433" t="str">
        <f t="shared" si="273"/>
        <v>'S'</v>
      </c>
      <c r="O1433">
        <f t="shared" si="274"/>
        <v>6</v>
      </c>
      <c r="P1433" t="str">
        <f t="shared" si="275"/>
        <v>Insert into CONTA_RECEITA_DESPESA  (VERSION,ATIVO,DATE_CREATED,LAST_UPDATED,TIPO,CODIGO,DESCRICAO,ANALITICO,TAMANHO) values (0,'S',sysdate,sysdate,'D','3395200000','AUXÍLIO FINANCEIRO A PESQUISADORES','S',6);</v>
      </c>
    </row>
    <row r="1434" spans="1:16" ht="17" thickBot="1" x14ac:dyDescent="0.25">
      <c r="A1434" s="11" t="str">
        <f t="shared" si="276"/>
        <v>3</v>
      </c>
      <c r="B1434" s="12" t="str">
        <f t="shared" si="277"/>
        <v>3</v>
      </c>
      <c r="C1434" s="13" t="str">
        <f t="shared" si="278"/>
        <v>95</v>
      </c>
      <c r="D1434" s="13" t="str">
        <f t="shared" si="279"/>
        <v>30</v>
      </c>
      <c r="E1434" s="13" t="str">
        <f t="shared" si="280"/>
        <v>00</v>
      </c>
      <c r="F1434" s="14" t="str">
        <f t="shared" si="281"/>
        <v>00</v>
      </c>
      <c r="G1434" s="18">
        <v>3395300000</v>
      </c>
      <c r="H1434" s="15" t="s">
        <v>337</v>
      </c>
      <c r="I1434" s="12" t="s">
        <v>10</v>
      </c>
      <c r="K1434" t="str">
        <f t="shared" si="270"/>
        <v>3395300000</v>
      </c>
      <c r="L1434" t="str">
        <f t="shared" si="271"/>
        <v>'3395300000'</v>
      </c>
      <c r="M1434" t="str">
        <f t="shared" si="272"/>
        <v>'MATERIAL DE CONSUMO'</v>
      </c>
      <c r="N1434" t="str">
        <f t="shared" si="273"/>
        <v>'N'</v>
      </c>
      <c r="O1434">
        <f t="shared" si="274"/>
        <v>6</v>
      </c>
      <c r="P1434" t="str">
        <f t="shared" si="275"/>
        <v>Insert into CONTA_RECEITA_DESPESA  (VERSION,ATIVO,DATE_CREATED,LAST_UPDATED,TIPO,CODIGO,DESCRICAO,ANALITICO,TAMANHO) values (0,'S',sysdate,sysdate,'D','3395300000','MATERIAL DE CONSUMO','N',6);</v>
      </c>
    </row>
    <row r="1435" spans="1:16" ht="17" thickBot="1" x14ac:dyDescent="0.25">
      <c r="A1435" s="11" t="str">
        <f t="shared" si="276"/>
        <v>3</v>
      </c>
      <c r="B1435" s="12" t="str">
        <f t="shared" si="277"/>
        <v>3</v>
      </c>
      <c r="C1435" s="13" t="str">
        <f t="shared" si="278"/>
        <v>95</v>
      </c>
      <c r="D1435" s="13" t="str">
        <f t="shared" si="279"/>
        <v>30</v>
      </c>
      <c r="E1435" s="13" t="str">
        <f t="shared" si="280"/>
        <v>01</v>
      </c>
      <c r="F1435" s="14" t="str">
        <f t="shared" si="281"/>
        <v>00</v>
      </c>
      <c r="G1435" s="18">
        <v>3395300100</v>
      </c>
      <c r="H1435" s="15" t="s">
        <v>653</v>
      </c>
      <c r="I1435" s="12" t="s">
        <v>13</v>
      </c>
      <c r="K1435" t="str">
        <f t="shared" si="270"/>
        <v>3395300100</v>
      </c>
      <c r="L1435" t="str">
        <f t="shared" si="271"/>
        <v>'3395300100'</v>
      </c>
      <c r="M1435" t="str">
        <f t="shared" si="272"/>
        <v>'COMBUSTÍVEIS AUTOMOTIVOS '</v>
      </c>
      <c r="N1435" t="str">
        <f t="shared" si="273"/>
        <v>'S'</v>
      </c>
      <c r="O1435">
        <f t="shared" si="274"/>
        <v>8</v>
      </c>
      <c r="P1435" t="str">
        <f t="shared" si="275"/>
        <v>Insert into CONTA_RECEITA_DESPESA  (VERSION,ATIVO,DATE_CREATED,LAST_UPDATED,TIPO,CODIGO,DESCRICAO,ANALITICO,TAMANHO) values (0,'S',sysdate,sysdate,'D','3395300100','COMBUSTÍVEIS AUTOMOTIVOS ','S',8);</v>
      </c>
    </row>
    <row r="1436" spans="1:16" ht="17" thickBot="1" x14ac:dyDescent="0.25">
      <c r="A1436" s="11" t="str">
        <f t="shared" si="276"/>
        <v>3</v>
      </c>
      <c r="B1436" s="12" t="str">
        <f t="shared" si="277"/>
        <v>3</v>
      </c>
      <c r="C1436" s="13" t="str">
        <f t="shared" si="278"/>
        <v>95</v>
      </c>
      <c r="D1436" s="13" t="str">
        <f t="shared" si="279"/>
        <v>30</v>
      </c>
      <c r="E1436" s="13" t="str">
        <f t="shared" si="280"/>
        <v>02</v>
      </c>
      <c r="F1436" s="14" t="str">
        <f t="shared" si="281"/>
        <v>00</v>
      </c>
      <c r="G1436" s="18">
        <v>3395300200</v>
      </c>
      <c r="H1436" s="15" t="s">
        <v>654</v>
      </c>
      <c r="I1436" s="12" t="s">
        <v>13</v>
      </c>
      <c r="K1436" t="str">
        <f t="shared" si="270"/>
        <v>3395300200</v>
      </c>
      <c r="L1436" t="str">
        <f t="shared" si="271"/>
        <v>'3395300200'</v>
      </c>
      <c r="M1436" t="str">
        <f t="shared" si="272"/>
        <v>'LUBRIFICANTES AUTOMOTIVOS'</v>
      </c>
      <c r="N1436" t="str">
        <f t="shared" si="273"/>
        <v>'S'</v>
      </c>
      <c r="O1436">
        <f t="shared" si="274"/>
        <v>8</v>
      </c>
      <c r="P1436" t="str">
        <f t="shared" si="275"/>
        <v>Insert into CONTA_RECEITA_DESPESA  (VERSION,ATIVO,DATE_CREATED,LAST_UPDATED,TIPO,CODIGO,DESCRICAO,ANALITICO,TAMANHO) values (0,'S',sysdate,sysdate,'D','3395300200','LUBRIFICANTES AUTOMOTIVOS','S',8);</v>
      </c>
    </row>
    <row r="1437" spans="1:16" ht="17" thickBot="1" x14ac:dyDescent="0.25">
      <c r="A1437" s="11" t="str">
        <f t="shared" si="276"/>
        <v>3</v>
      </c>
      <c r="B1437" s="12" t="str">
        <f t="shared" si="277"/>
        <v>3</v>
      </c>
      <c r="C1437" s="13" t="str">
        <f t="shared" si="278"/>
        <v>95</v>
      </c>
      <c r="D1437" s="13" t="str">
        <f t="shared" si="279"/>
        <v>30</v>
      </c>
      <c r="E1437" s="13" t="str">
        <f t="shared" si="280"/>
        <v>03</v>
      </c>
      <c r="F1437" s="14" t="str">
        <f t="shared" si="281"/>
        <v>00</v>
      </c>
      <c r="G1437" s="18">
        <v>3395300300</v>
      </c>
      <c r="H1437" s="15" t="s">
        <v>378</v>
      </c>
      <c r="I1437" s="12" t="s">
        <v>13</v>
      </c>
      <c r="K1437" t="str">
        <f t="shared" si="270"/>
        <v>3395300300</v>
      </c>
      <c r="L1437" t="str">
        <f t="shared" si="271"/>
        <v>'3395300300'</v>
      </c>
      <c r="M1437" t="str">
        <f t="shared" si="272"/>
        <v>'COMBUSTÍVEIS E LUBRIFICANTES PARA OUTRAS FINALIDADES '</v>
      </c>
      <c r="N1437" t="str">
        <f t="shared" si="273"/>
        <v>'S'</v>
      </c>
      <c r="O1437">
        <f t="shared" si="274"/>
        <v>8</v>
      </c>
      <c r="P1437" t="str">
        <f t="shared" si="275"/>
        <v>Insert into CONTA_RECEITA_DESPESA  (VERSION,ATIVO,DATE_CREATED,LAST_UPDATED,TIPO,CODIGO,DESCRICAO,ANALITICO,TAMANHO) values (0,'S',sysdate,sysdate,'D','3395300300','COMBUSTÍVEIS E LUBRIFICANTES PARA OUTRAS FINALIDADES ','S',8);</v>
      </c>
    </row>
    <row r="1438" spans="1:16" ht="17" thickBot="1" x14ac:dyDescent="0.25">
      <c r="A1438" s="11" t="str">
        <f t="shared" si="276"/>
        <v>3</v>
      </c>
      <c r="B1438" s="12" t="str">
        <f t="shared" si="277"/>
        <v>3</v>
      </c>
      <c r="C1438" s="13" t="str">
        <f t="shared" si="278"/>
        <v>95</v>
      </c>
      <c r="D1438" s="13" t="str">
        <f t="shared" si="279"/>
        <v>30</v>
      </c>
      <c r="E1438" s="13" t="str">
        <f t="shared" si="280"/>
        <v>04</v>
      </c>
      <c r="F1438" s="14" t="str">
        <f t="shared" si="281"/>
        <v>00</v>
      </c>
      <c r="G1438" s="18">
        <v>3395300400</v>
      </c>
      <c r="H1438" s="15" t="s">
        <v>655</v>
      </c>
      <c r="I1438" s="12" t="s">
        <v>13</v>
      </c>
      <c r="K1438" t="str">
        <f t="shared" si="270"/>
        <v>3395300400</v>
      </c>
      <c r="L1438" t="str">
        <f t="shared" si="271"/>
        <v>'3395300400'</v>
      </c>
      <c r="M1438" t="str">
        <f t="shared" si="272"/>
        <v>' GÁS ENGARRAFADO '</v>
      </c>
      <c r="N1438" t="str">
        <f t="shared" si="273"/>
        <v>'S'</v>
      </c>
      <c r="O1438">
        <f t="shared" si="274"/>
        <v>8</v>
      </c>
      <c r="P1438" t="str">
        <f t="shared" si="275"/>
        <v>Insert into CONTA_RECEITA_DESPESA  (VERSION,ATIVO,DATE_CREATED,LAST_UPDATED,TIPO,CODIGO,DESCRICAO,ANALITICO,TAMANHO) values (0,'S',sysdate,sysdate,'D','3395300400',' GÁS ENGARRAFADO ','S',8);</v>
      </c>
    </row>
    <row r="1439" spans="1:16" ht="17" thickBot="1" x14ac:dyDescent="0.25">
      <c r="A1439" s="11" t="str">
        <f t="shared" si="276"/>
        <v>3</v>
      </c>
      <c r="B1439" s="12" t="str">
        <f t="shared" si="277"/>
        <v>3</v>
      </c>
      <c r="C1439" s="13" t="str">
        <f t="shared" si="278"/>
        <v>95</v>
      </c>
      <c r="D1439" s="13" t="str">
        <f t="shared" si="279"/>
        <v>30</v>
      </c>
      <c r="E1439" s="13" t="str">
        <f t="shared" si="280"/>
        <v>05</v>
      </c>
      <c r="F1439" s="14" t="str">
        <f t="shared" si="281"/>
        <v>00</v>
      </c>
      <c r="G1439" s="18">
        <v>3395300500</v>
      </c>
      <c r="H1439" s="15" t="s">
        <v>380</v>
      </c>
      <c r="I1439" s="12" t="s">
        <v>13</v>
      </c>
      <c r="K1439" t="str">
        <f t="shared" si="270"/>
        <v>3395300500</v>
      </c>
      <c r="L1439" t="str">
        <f t="shared" si="271"/>
        <v>'3395300500'</v>
      </c>
      <c r="M1439" t="str">
        <f t="shared" si="272"/>
        <v>'EXPLOSIVOS E MUNIÇÕES '</v>
      </c>
      <c r="N1439" t="str">
        <f t="shared" si="273"/>
        <v>'S'</v>
      </c>
      <c r="O1439">
        <f t="shared" si="274"/>
        <v>8</v>
      </c>
      <c r="P1439" t="str">
        <f t="shared" si="275"/>
        <v>Insert into CONTA_RECEITA_DESPESA  (VERSION,ATIVO,DATE_CREATED,LAST_UPDATED,TIPO,CODIGO,DESCRICAO,ANALITICO,TAMANHO) values (0,'S',sysdate,sysdate,'D','3395300500','EXPLOSIVOS E MUNIÇÕES ','S',8);</v>
      </c>
    </row>
    <row r="1440" spans="1:16" ht="17" thickBot="1" x14ac:dyDescent="0.25">
      <c r="A1440" s="11" t="str">
        <f t="shared" si="276"/>
        <v>3</v>
      </c>
      <c r="B1440" s="12" t="str">
        <f t="shared" si="277"/>
        <v>3</v>
      </c>
      <c r="C1440" s="13" t="str">
        <f t="shared" si="278"/>
        <v>95</v>
      </c>
      <c r="D1440" s="13" t="str">
        <f t="shared" si="279"/>
        <v>30</v>
      </c>
      <c r="E1440" s="13" t="str">
        <f t="shared" si="280"/>
        <v>06</v>
      </c>
      <c r="F1440" s="14" t="str">
        <f t="shared" si="281"/>
        <v>00</v>
      </c>
      <c r="G1440" s="18">
        <v>3395300600</v>
      </c>
      <c r="H1440" s="15" t="s">
        <v>381</v>
      </c>
      <c r="I1440" s="12" t="s">
        <v>13</v>
      </c>
      <c r="K1440" t="str">
        <f t="shared" si="270"/>
        <v>3395300600</v>
      </c>
      <c r="L1440" t="str">
        <f t="shared" si="271"/>
        <v>'3395300600'</v>
      </c>
      <c r="M1440" t="str">
        <f t="shared" si="272"/>
        <v>'ALIMENTOS PARA ANIMAIS'</v>
      </c>
      <c r="N1440" t="str">
        <f t="shared" si="273"/>
        <v>'S'</v>
      </c>
      <c r="O1440">
        <f t="shared" si="274"/>
        <v>8</v>
      </c>
      <c r="P1440" t="str">
        <f t="shared" si="275"/>
        <v>Insert into CONTA_RECEITA_DESPESA  (VERSION,ATIVO,DATE_CREATED,LAST_UPDATED,TIPO,CODIGO,DESCRICAO,ANALITICO,TAMANHO) values (0,'S',sysdate,sysdate,'D','3395300600','ALIMENTOS PARA ANIMAIS','S',8);</v>
      </c>
    </row>
    <row r="1441" spans="1:16" ht="17" thickBot="1" x14ac:dyDescent="0.25">
      <c r="A1441" s="11" t="str">
        <f t="shared" si="276"/>
        <v>3</v>
      </c>
      <c r="B1441" s="12" t="str">
        <f t="shared" si="277"/>
        <v>3</v>
      </c>
      <c r="C1441" s="13" t="str">
        <f t="shared" si="278"/>
        <v>95</v>
      </c>
      <c r="D1441" s="13" t="str">
        <f t="shared" si="279"/>
        <v>30</v>
      </c>
      <c r="E1441" s="13" t="str">
        <f t="shared" si="280"/>
        <v>07</v>
      </c>
      <c r="F1441" s="14" t="str">
        <f t="shared" si="281"/>
        <v>00</v>
      </c>
      <c r="G1441" s="18">
        <v>3395300700</v>
      </c>
      <c r="H1441" s="15" t="s">
        <v>656</v>
      </c>
      <c r="I1441" s="12" t="s">
        <v>13</v>
      </c>
      <c r="K1441" t="str">
        <f t="shared" si="270"/>
        <v>3395300700</v>
      </c>
      <c r="L1441" t="str">
        <f t="shared" si="271"/>
        <v>'3395300700'</v>
      </c>
      <c r="M1441" t="str">
        <f t="shared" si="272"/>
        <v>' GÊNEROS DE ALIMENTAÇÃO'</v>
      </c>
      <c r="N1441" t="str">
        <f t="shared" si="273"/>
        <v>'S'</v>
      </c>
      <c r="O1441">
        <f t="shared" si="274"/>
        <v>8</v>
      </c>
      <c r="P1441" t="str">
        <f t="shared" si="275"/>
        <v>Insert into CONTA_RECEITA_DESPESA  (VERSION,ATIVO,DATE_CREATED,LAST_UPDATED,TIPO,CODIGO,DESCRICAO,ANALITICO,TAMANHO) values (0,'S',sysdate,sysdate,'D','3395300700',' GÊNEROS DE ALIMENTAÇÃO','S',8);</v>
      </c>
    </row>
    <row r="1442" spans="1:16" ht="17" thickBot="1" x14ac:dyDescent="0.25">
      <c r="A1442" s="11" t="str">
        <f t="shared" si="276"/>
        <v>3</v>
      </c>
      <c r="B1442" s="12" t="str">
        <f t="shared" si="277"/>
        <v>3</v>
      </c>
      <c r="C1442" s="13" t="str">
        <f t="shared" si="278"/>
        <v>95</v>
      </c>
      <c r="D1442" s="13" t="str">
        <f t="shared" si="279"/>
        <v>30</v>
      </c>
      <c r="E1442" s="13" t="str">
        <f t="shared" si="280"/>
        <v>08</v>
      </c>
      <c r="F1442" s="14" t="str">
        <f t="shared" si="281"/>
        <v>00</v>
      </c>
      <c r="G1442" s="18">
        <v>3395300800</v>
      </c>
      <c r="H1442" s="15" t="s">
        <v>657</v>
      </c>
      <c r="I1442" s="12" t="s">
        <v>13</v>
      </c>
      <c r="K1442" t="str">
        <f t="shared" si="270"/>
        <v>3395300800</v>
      </c>
      <c r="L1442" t="str">
        <f t="shared" si="271"/>
        <v>'3395300800'</v>
      </c>
      <c r="M1442" t="str">
        <f t="shared" si="272"/>
        <v>' ANIMAIS PARA PESQUISA E ABATE'</v>
      </c>
      <c r="N1442" t="str">
        <f t="shared" si="273"/>
        <v>'S'</v>
      </c>
      <c r="O1442">
        <f t="shared" si="274"/>
        <v>8</v>
      </c>
      <c r="P1442" t="str">
        <f t="shared" si="275"/>
        <v>Insert into CONTA_RECEITA_DESPESA  (VERSION,ATIVO,DATE_CREATED,LAST_UPDATED,TIPO,CODIGO,DESCRICAO,ANALITICO,TAMANHO) values (0,'S',sysdate,sysdate,'D','3395300800',' ANIMAIS PARA PESQUISA E ABATE','S',8);</v>
      </c>
    </row>
    <row r="1443" spans="1:16" ht="17" thickBot="1" x14ac:dyDescent="0.25">
      <c r="A1443" s="11" t="str">
        <f t="shared" si="276"/>
        <v>3</v>
      </c>
      <c r="B1443" s="12" t="str">
        <f t="shared" si="277"/>
        <v>3</v>
      </c>
      <c r="C1443" s="13" t="str">
        <f t="shared" si="278"/>
        <v>95</v>
      </c>
      <c r="D1443" s="13" t="str">
        <f t="shared" si="279"/>
        <v>30</v>
      </c>
      <c r="E1443" s="13" t="str">
        <f t="shared" si="280"/>
        <v>09</v>
      </c>
      <c r="F1443" s="14" t="str">
        <f t="shared" si="281"/>
        <v>00</v>
      </c>
      <c r="G1443" s="18">
        <v>3395300900</v>
      </c>
      <c r="H1443" s="15" t="s">
        <v>384</v>
      </c>
      <c r="I1443" s="12" t="s">
        <v>13</v>
      </c>
      <c r="K1443" t="str">
        <f t="shared" si="270"/>
        <v>3395300900</v>
      </c>
      <c r="L1443" t="str">
        <f t="shared" si="271"/>
        <v>'3395300900'</v>
      </c>
      <c r="M1443" t="str">
        <f t="shared" si="272"/>
        <v>'MATERIAL FARMACOLOGICO'</v>
      </c>
      <c r="N1443" t="str">
        <f t="shared" si="273"/>
        <v>'S'</v>
      </c>
      <c r="O1443">
        <f t="shared" si="274"/>
        <v>8</v>
      </c>
      <c r="P1443" t="str">
        <f t="shared" si="275"/>
        <v>Insert into CONTA_RECEITA_DESPESA  (VERSION,ATIVO,DATE_CREATED,LAST_UPDATED,TIPO,CODIGO,DESCRICAO,ANALITICO,TAMANHO) values (0,'S',sysdate,sysdate,'D','3395300900','MATERIAL FARMACOLOGICO','S',8);</v>
      </c>
    </row>
    <row r="1444" spans="1:16" ht="17" thickBot="1" x14ac:dyDescent="0.25">
      <c r="A1444" s="11" t="str">
        <f t="shared" si="276"/>
        <v>3</v>
      </c>
      <c r="B1444" s="12" t="str">
        <f t="shared" si="277"/>
        <v>3</v>
      </c>
      <c r="C1444" s="13" t="str">
        <f t="shared" si="278"/>
        <v>95</v>
      </c>
      <c r="D1444" s="13" t="str">
        <f t="shared" si="279"/>
        <v>30</v>
      </c>
      <c r="E1444" s="13" t="str">
        <f t="shared" si="280"/>
        <v>10</v>
      </c>
      <c r="F1444" s="14" t="str">
        <f t="shared" si="281"/>
        <v>00</v>
      </c>
      <c r="G1444" s="18">
        <v>3395301000</v>
      </c>
      <c r="H1444" s="15" t="s">
        <v>659</v>
      </c>
      <c r="I1444" s="12" t="s">
        <v>13</v>
      </c>
      <c r="K1444" t="str">
        <f t="shared" si="270"/>
        <v>3395301000</v>
      </c>
      <c r="L1444" t="str">
        <f t="shared" si="271"/>
        <v>'3395301000'</v>
      </c>
      <c r="M1444" t="str">
        <f t="shared" si="272"/>
        <v>' MATERIAL ODONTOLÓGICO'</v>
      </c>
      <c r="N1444" t="str">
        <f t="shared" si="273"/>
        <v>'S'</v>
      </c>
      <c r="O1444">
        <f t="shared" si="274"/>
        <v>8</v>
      </c>
      <c r="P1444" t="str">
        <f t="shared" si="275"/>
        <v>Insert into CONTA_RECEITA_DESPESA  (VERSION,ATIVO,DATE_CREATED,LAST_UPDATED,TIPO,CODIGO,DESCRICAO,ANALITICO,TAMANHO) values (0,'S',sysdate,sysdate,'D','3395301000',' MATERIAL ODONTOLÓGICO','S',8);</v>
      </c>
    </row>
    <row r="1445" spans="1:16" ht="17" thickBot="1" x14ac:dyDescent="0.25">
      <c r="A1445" s="11" t="str">
        <f t="shared" si="276"/>
        <v>3</v>
      </c>
      <c r="B1445" s="12" t="str">
        <f t="shared" si="277"/>
        <v>3</v>
      </c>
      <c r="C1445" s="13" t="str">
        <f t="shared" si="278"/>
        <v>95</v>
      </c>
      <c r="D1445" s="13" t="str">
        <f t="shared" si="279"/>
        <v>30</v>
      </c>
      <c r="E1445" s="13" t="str">
        <f t="shared" si="280"/>
        <v>11</v>
      </c>
      <c r="F1445" s="14" t="str">
        <f t="shared" si="281"/>
        <v>00</v>
      </c>
      <c r="G1445" s="18">
        <v>3395301100</v>
      </c>
      <c r="H1445" s="15" t="s">
        <v>386</v>
      </c>
      <c r="I1445" s="12" t="s">
        <v>13</v>
      </c>
      <c r="K1445" t="str">
        <f t="shared" si="270"/>
        <v>3395301100</v>
      </c>
      <c r="L1445" t="str">
        <f t="shared" si="271"/>
        <v>'3395301100'</v>
      </c>
      <c r="M1445" t="str">
        <f t="shared" si="272"/>
        <v>' MATERIAL QUÍMICO'</v>
      </c>
      <c r="N1445" t="str">
        <f t="shared" si="273"/>
        <v>'S'</v>
      </c>
      <c r="O1445">
        <f t="shared" si="274"/>
        <v>8</v>
      </c>
      <c r="P1445" t="str">
        <f t="shared" si="275"/>
        <v>Insert into CONTA_RECEITA_DESPESA  (VERSION,ATIVO,DATE_CREATED,LAST_UPDATED,TIPO,CODIGO,DESCRICAO,ANALITICO,TAMANHO) values (0,'S',sysdate,sysdate,'D','3395301100',' MATERIAL QUÍMICO','S',8);</v>
      </c>
    </row>
    <row r="1446" spans="1:16" ht="17" thickBot="1" x14ac:dyDescent="0.25">
      <c r="A1446" s="11" t="str">
        <f t="shared" si="276"/>
        <v>3</v>
      </c>
      <c r="B1446" s="12" t="str">
        <f t="shared" si="277"/>
        <v>3</v>
      </c>
      <c r="C1446" s="13" t="str">
        <f t="shared" si="278"/>
        <v>95</v>
      </c>
      <c r="D1446" s="13" t="str">
        <f t="shared" si="279"/>
        <v>30</v>
      </c>
      <c r="E1446" s="13" t="str">
        <f t="shared" si="280"/>
        <v>12</v>
      </c>
      <c r="F1446" s="14" t="str">
        <f t="shared" si="281"/>
        <v>00</v>
      </c>
      <c r="G1446" s="18">
        <v>3395301200</v>
      </c>
      <c r="H1446" s="15" t="s">
        <v>387</v>
      </c>
      <c r="I1446" s="12" t="s">
        <v>13</v>
      </c>
      <c r="K1446" t="str">
        <f t="shared" si="270"/>
        <v>3395301200</v>
      </c>
      <c r="L1446" t="str">
        <f t="shared" si="271"/>
        <v>'3395301200'</v>
      </c>
      <c r="M1446" t="str">
        <f t="shared" si="272"/>
        <v>' MATERIAL DE COUDELARIA OU DE USO ZOOTÉCNICO '</v>
      </c>
      <c r="N1446" t="str">
        <f t="shared" si="273"/>
        <v>'S'</v>
      </c>
      <c r="O1446">
        <f t="shared" si="274"/>
        <v>8</v>
      </c>
      <c r="P1446" t="str">
        <f t="shared" si="275"/>
        <v>Insert into CONTA_RECEITA_DESPESA  (VERSION,ATIVO,DATE_CREATED,LAST_UPDATED,TIPO,CODIGO,DESCRICAO,ANALITICO,TAMANHO) values (0,'S',sysdate,sysdate,'D','3395301200',' MATERIAL DE COUDELARIA OU DE USO ZOOTÉCNICO ','S',8);</v>
      </c>
    </row>
    <row r="1447" spans="1:16" ht="17" thickBot="1" x14ac:dyDescent="0.25">
      <c r="A1447" s="11" t="str">
        <f t="shared" si="276"/>
        <v>3</v>
      </c>
      <c r="B1447" s="12" t="str">
        <f t="shared" si="277"/>
        <v>3</v>
      </c>
      <c r="C1447" s="13" t="str">
        <f t="shared" si="278"/>
        <v>95</v>
      </c>
      <c r="D1447" s="13" t="str">
        <f t="shared" si="279"/>
        <v>30</v>
      </c>
      <c r="E1447" s="13" t="str">
        <f t="shared" si="280"/>
        <v>13</v>
      </c>
      <c r="F1447" s="14" t="str">
        <f t="shared" si="281"/>
        <v>00</v>
      </c>
      <c r="G1447" s="18">
        <v>3395301300</v>
      </c>
      <c r="H1447" s="15" t="s">
        <v>388</v>
      </c>
      <c r="I1447" s="12" t="s">
        <v>13</v>
      </c>
      <c r="K1447" t="str">
        <f t="shared" si="270"/>
        <v>3395301300</v>
      </c>
      <c r="L1447" t="str">
        <f t="shared" si="271"/>
        <v>'3395301300'</v>
      </c>
      <c r="M1447" t="str">
        <f t="shared" si="272"/>
        <v>' MATERIAL DE CAÇA E PESCA '</v>
      </c>
      <c r="N1447" t="str">
        <f t="shared" si="273"/>
        <v>'S'</v>
      </c>
      <c r="O1447">
        <f t="shared" si="274"/>
        <v>8</v>
      </c>
      <c r="P1447" t="str">
        <f t="shared" si="275"/>
        <v>Insert into CONTA_RECEITA_DESPESA  (VERSION,ATIVO,DATE_CREATED,LAST_UPDATED,TIPO,CODIGO,DESCRICAO,ANALITICO,TAMANHO) values (0,'S',sysdate,sysdate,'D','3395301300',' MATERIAL DE CAÇA E PESCA ','S',8);</v>
      </c>
    </row>
    <row r="1448" spans="1:16" ht="17" thickBot="1" x14ac:dyDescent="0.25">
      <c r="A1448" s="11" t="str">
        <f t="shared" si="276"/>
        <v>3</v>
      </c>
      <c r="B1448" s="12" t="str">
        <f t="shared" si="277"/>
        <v>3</v>
      </c>
      <c r="C1448" s="13" t="str">
        <f t="shared" si="278"/>
        <v>95</v>
      </c>
      <c r="D1448" s="13" t="str">
        <f t="shared" si="279"/>
        <v>30</v>
      </c>
      <c r="E1448" s="13" t="str">
        <f t="shared" si="280"/>
        <v>14</v>
      </c>
      <c r="F1448" s="14" t="str">
        <f t="shared" si="281"/>
        <v>00</v>
      </c>
      <c r="G1448" s="18">
        <v>3395301400</v>
      </c>
      <c r="H1448" s="15" t="s">
        <v>389</v>
      </c>
      <c r="I1448" s="12" t="s">
        <v>13</v>
      </c>
      <c r="K1448" t="str">
        <f t="shared" si="270"/>
        <v>3395301400</v>
      </c>
      <c r="L1448" t="str">
        <f t="shared" si="271"/>
        <v>'3395301400'</v>
      </c>
      <c r="M1448" t="str">
        <f t="shared" si="272"/>
        <v>'MATERIAL EDUCATIVO E ESPORTIVO'</v>
      </c>
      <c r="N1448" t="str">
        <f t="shared" si="273"/>
        <v>'S'</v>
      </c>
      <c r="O1448">
        <f t="shared" si="274"/>
        <v>8</v>
      </c>
      <c r="P1448" t="str">
        <f t="shared" si="275"/>
        <v>Insert into CONTA_RECEITA_DESPESA  (VERSION,ATIVO,DATE_CREATED,LAST_UPDATED,TIPO,CODIGO,DESCRICAO,ANALITICO,TAMANHO) values (0,'S',sysdate,sysdate,'D','3395301400','MATERIAL EDUCATIVO E ESPORTIVO','S',8);</v>
      </c>
    </row>
    <row r="1449" spans="1:16" ht="17" thickBot="1" x14ac:dyDescent="0.25">
      <c r="A1449" s="11" t="str">
        <f t="shared" si="276"/>
        <v>3</v>
      </c>
      <c r="B1449" s="12" t="str">
        <f t="shared" si="277"/>
        <v>3</v>
      </c>
      <c r="C1449" s="13" t="str">
        <f t="shared" si="278"/>
        <v>95</v>
      </c>
      <c r="D1449" s="13" t="str">
        <f t="shared" si="279"/>
        <v>30</v>
      </c>
      <c r="E1449" s="13" t="str">
        <f t="shared" si="280"/>
        <v>15</v>
      </c>
      <c r="F1449" s="14" t="str">
        <f t="shared" si="281"/>
        <v>00</v>
      </c>
      <c r="G1449" s="18">
        <v>3395301500</v>
      </c>
      <c r="H1449" s="15" t="s">
        <v>390</v>
      </c>
      <c r="I1449" s="12" t="s">
        <v>13</v>
      </c>
      <c r="K1449" t="str">
        <f t="shared" si="270"/>
        <v>3395301500</v>
      </c>
      <c r="L1449" t="str">
        <f t="shared" si="271"/>
        <v>'3395301500'</v>
      </c>
      <c r="M1449" t="str">
        <f t="shared" si="272"/>
        <v>' MATERIAL PARA FESTIVIDADES E HOMENAGENS'</v>
      </c>
      <c r="N1449" t="str">
        <f t="shared" si="273"/>
        <v>'S'</v>
      </c>
      <c r="O1449">
        <f t="shared" si="274"/>
        <v>8</v>
      </c>
      <c r="P1449" t="str">
        <f t="shared" si="275"/>
        <v>Insert into CONTA_RECEITA_DESPESA  (VERSION,ATIVO,DATE_CREATED,LAST_UPDATED,TIPO,CODIGO,DESCRICAO,ANALITICO,TAMANHO) values (0,'S',sysdate,sysdate,'D','3395301500',' MATERIAL PARA FESTIVIDADES E HOMENAGENS','S',8);</v>
      </c>
    </row>
    <row r="1450" spans="1:16" ht="17" thickBot="1" x14ac:dyDescent="0.25">
      <c r="A1450" s="11" t="str">
        <f t="shared" si="276"/>
        <v>3</v>
      </c>
      <c r="B1450" s="12" t="str">
        <f t="shared" si="277"/>
        <v>3</v>
      </c>
      <c r="C1450" s="13" t="str">
        <f t="shared" si="278"/>
        <v>95</v>
      </c>
      <c r="D1450" s="13" t="str">
        <f t="shared" si="279"/>
        <v>30</v>
      </c>
      <c r="E1450" s="13" t="str">
        <f t="shared" si="280"/>
        <v>16</v>
      </c>
      <c r="F1450" s="14" t="str">
        <f t="shared" si="281"/>
        <v>00</v>
      </c>
      <c r="G1450" s="18">
        <v>3395301600</v>
      </c>
      <c r="H1450" s="15" t="s">
        <v>391</v>
      </c>
      <c r="I1450" s="12" t="s">
        <v>13</v>
      </c>
      <c r="K1450" t="str">
        <f t="shared" si="270"/>
        <v>3395301600</v>
      </c>
      <c r="L1450" t="str">
        <f t="shared" si="271"/>
        <v>'3395301600'</v>
      </c>
      <c r="M1450" t="str">
        <f t="shared" si="272"/>
        <v>' MATERIAL DE EXPEDIENTE'</v>
      </c>
      <c r="N1450" t="str">
        <f t="shared" si="273"/>
        <v>'S'</v>
      </c>
      <c r="O1450">
        <f t="shared" si="274"/>
        <v>8</v>
      </c>
      <c r="P1450" t="str">
        <f t="shared" si="275"/>
        <v>Insert into CONTA_RECEITA_DESPESA  (VERSION,ATIVO,DATE_CREATED,LAST_UPDATED,TIPO,CODIGO,DESCRICAO,ANALITICO,TAMANHO) values (0,'S',sysdate,sysdate,'D','3395301600',' MATERIAL DE EXPEDIENTE','S',8);</v>
      </c>
    </row>
    <row r="1451" spans="1:16" ht="17" thickBot="1" x14ac:dyDescent="0.25">
      <c r="A1451" s="11" t="str">
        <f t="shared" si="276"/>
        <v>3</v>
      </c>
      <c r="B1451" s="12" t="str">
        <f t="shared" si="277"/>
        <v>3</v>
      </c>
      <c r="C1451" s="13" t="str">
        <f t="shared" si="278"/>
        <v>95</v>
      </c>
      <c r="D1451" s="13" t="str">
        <f t="shared" si="279"/>
        <v>30</v>
      </c>
      <c r="E1451" s="13" t="str">
        <f t="shared" si="280"/>
        <v>17</v>
      </c>
      <c r="F1451" s="14" t="str">
        <f t="shared" si="281"/>
        <v>00</v>
      </c>
      <c r="G1451" s="18">
        <v>3395301700</v>
      </c>
      <c r="H1451" s="15" t="s">
        <v>661</v>
      </c>
      <c r="I1451" s="12" t="s">
        <v>13</v>
      </c>
      <c r="K1451" t="str">
        <f t="shared" si="270"/>
        <v>3395301700</v>
      </c>
      <c r="L1451" t="str">
        <f t="shared" si="271"/>
        <v>'3395301700'</v>
      </c>
      <c r="M1451" t="str">
        <f t="shared" si="272"/>
        <v>' MATERIAL DE PROCESSAMENTO DE DADOS'</v>
      </c>
      <c r="N1451" t="str">
        <f t="shared" si="273"/>
        <v>'S'</v>
      </c>
      <c r="O1451">
        <f t="shared" si="274"/>
        <v>8</v>
      </c>
      <c r="P1451" t="str">
        <f t="shared" si="275"/>
        <v>Insert into CONTA_RECEITA_DESPESA  (VERSION,ATIVO,DATE_CREATED,LAST_UPDATED,TIPO,CODIGO,DESCRICAO,ANALITICO,TAMANHO) values (0,'S',sysdate,sysdate,'D','3395301700',' MATERIAL DE PROCESSAMENTO DE DADOS','S',8);</v>
      </c>
    </row>
    <row r="1452" spans="1:16" ht="17" thickBot="1" x14ac:dyDescent="0.25">
      <c r="A1452" s="11" t="str">
        <f t="shared" si="276"/>
        <v>3</v>
      </c>
      <c r="B1452" s="12" t="str">
        <f t="shared" si="277"/>
        <v>3</v>
      </c>
      <c r="C1452" s="13" t="str">
        <f t="shared" si="278"/>
        <v>95</v>
      </c>
      <c r="D1452" s="13" t="str">
        <f t="shared" si="279"/>
        <v>30</v>
      </c>
      <c r="E1452" s="13" t="str">
        <f t="shared" si="280"/>
        <v>18</v>
      </c>
      <c r="F1452" s="14" t="str">
        <f t="shared" si="281"/>
        <v>00</v>
      </c>
      <c r="G1452" s="18">
        <v>3395301800</v>
      </c>
      <c r="H1452" s="15" t="s">
        <v>393</v>
      </c>
      <c r="I1452" s="12" t="s">
        <v>13</v>
      </c>
      <c r="K1452" t="str">
        <f t="shared" si="270"/>
        <v>3395301800</v>
      </c>
      <c r="L1452" t="str">
        <f t="shared" si="271"/>
        <v>'3395301800'</v>
      </c>
      <c r="M1452" t="str">
        <f t="shared" si="272"/>
        <v>' MATERIAIS E MEDICAMENTOS PARA USO VETERINÁRIO'</v>
      </c>
      <c r="N1452" t="str">
        <f t="shared" si="273"/>
        <v>'S'</v>
      </c>
      <c r="O1452">
        <f t="shared" si="274"/>
        <v>8</v>
      </c>
      <c r="P1452" t="str">
        <f t="shared" si="275"/>
        <v>Insert into CONTA_RECEITA_DESPESA  (VERSION,ATIVO,DATE_CREATED,LAST_UPDATED,TIPO,CODIGO,DESCRICAO,ANALITICO,TAMANHO) values (0,'S',sysdate,sysdate,'D','3395301800',' MATERIAIS E MEDICAMENTOS PARA USO VETERINÁRIO','S',8);</v>
      </c>
    </row>
    <row r="1453" spans="1:16" ht="17" thickBot="1" x14ac:dyDescent="0.25">
      <c r="A1453" s="11" t="str">
        <f t="shared" si="276"/>
        <v>3</v>
      </c>
      <c r="B1453" s="12" t="str">
        <f t="shared" si="277"/>
        <v>3</v>
      </c>
      <c r="C1453" s="13" t="str">
        <f t="shared" si="278"/>
        <v>95</v>
      </c>
      <c r="D1453" s="13" t="str">
        <f t="shared" si="279"/>
        <v>30</v>
      </c>
      <c r="E1453" s="13" t="str">
        <f t="shared" si="280"/>
        <v>19</v>
      </c>
      <c r="F1453" s="14" t="str">
        <f t="shared" si="281"/>
        <v>00</v>
      </c>
      <c r="G1453" s="18">
        <v>3395301900</v>
      </c>
      <c r="H1453" s="15" t="s">
        <v>394</v>
      </c>
      <c r="I1453" s="12" t="s">
        <v>13</v>
      </c>
      <c r="K1453" t="str">
        <f t="shared" si="270"/>
        <v>3395301900</v>
      </c>
      <c r="L1453" t="str">
        <f t="shared" si="271"/>
        <v>'3395301900'</v>
      </c>
      <c r="M1453" t="str">
        <f t="shared" si="272"/>
        <v>' MATERIAL DE ACONDICIONAMENTO E EMBALAGEM'</v>
      </c>
      <c r="N1453" t="str">
        <f t="shared" si="273"/>
        <v>'S'</v>
      </c>
      <c r="O1453">
        <f t="shared" si="274"/>
        <v>8</v>
      </c>
      <c r="P1453" t="str">
        <f t="shared" si="275"/>
        <v>Insert into CONTA_RECEITA_DESPESA  (VERSION,ATIVO,DATE_CREATED,LAST_UPDATED,TIPO,CODIGO,DESCRICAO,ANALITICO,TAMANHO) values (0,'S',sysdate,sysdate,'D','3395301900',' MATERIAL DE ACONDICIONAMENTO E EMBALAGEM','S',8);</v>
      </c>
    </row>
    <row r="1454" spans="1:16" ht="17" thickBot="1" x14ac:dyDescent="0.25">
      <c r="A1454" s="11" t="str">
        <f t="shared" si="276"/>
        <v>3</v>
      </c>
      <c r="B1454" s="12" t="str">
        <f t="shared" si="277"/>
        <v>3</v>
      </c>
      <c r="C1454" s="13" t="str">
        <f t="shared" si="278"/>
        <v>95</v>
      </c>
      <c r="D1454" s="13" t="str">
        <f t="shared" si="279"/>
        <v>30</v>
      </c>
      <c r="E1454" s="13" t="str">
        <f t="shared" si="280"/>
        <v>20</v>
      </c>
      <c r="F1454" s="14" t="str">
        <f t="shared" si="281"/>
        <v>00</v>
      </c>
      <c r="G1454" s="18">
        <v>3395302000</v>
      </c>
      <c r="H1454" s="15" t="s">
        <v>395</v>
      </c>
      <c r="I1454" s="12" t="s">
        <v>13</v>
      </c>
      <c r="K1454" t="str">
        <f t="shared" si="270"/>
        <v>3395302000</v>
      </c>
      <c r="L1454" t="str">
        <f t="shared" si="271"/>
        <v>'3395302000'</v>
      </c>
      <c r="M1454" t="str">
        <f t="shared" si="272"/>
        <v>'MATERIAL DE CAMA, MESA E BANHO'</v>
      </c>
      <c r="N1454" t="str">
        <f t="shared" si="273"/>
        <v>'S'</v>
      </c>
      <c r="O1454">
        <f t="shared" si="274"/>
        <v>8</v>
      </c>
      <c r="P1454" t="str">
        <f t="shared" si="275"/>
        <v>Insert into CONTA_RECEITA_DESPESA  (VERSION,ATIVO,DATE_CREATED,LAST_UPDATED,TIPO,CODIGO,DESCRICAO,ANALITICO,TAMANHO) values (0,'S',sysdate,sysdate,'D','3395302000','MATERIAL DE CAMA, MESA E BANHO','S',8);</v>
      </c>
    </row>
    <row r="1455" spans="1:16" ht="17" thickBot="1" x14ac:dyDescent="0.25">
      <c r="A1455" s="11" t="str">
        <f t="shared" si="276"/>
        <v>3</v>
      </c>
      <c r="B1455" s="12" t="str">
        <f t="shared" si="277"/>
        <v>3</v>
      </c>
      <c r="C1455" s="13" t="str">
        <f t="shared" si="278"/>
        <v>95</v>
      </c>
      <c r="D1455" s="13" t="str">
        <f t="shared" si="279"/>
        <v>30</v>
      </c>
      <c r="E1455" s="13" t="str">
        <f t="shared" si="280"/>
        <v>21</v>
      </c>
      <c r="F1455" s="14" t="str">
        <f t="shared" si="281"/>
        <v>00</v>
      </c>
      <c r="G1455" s="18">
        <v>3395302100</v>
      </c>
      <c r="H1455" s="15" t="s">
        <v>397</v>
      </c>
      <c r="I1455" s="12" t="s">
        <v>13</v>
      </c>
      <c r="K1455" t="str">
        <f t="shared" si="270"/>
        <v>3395302100</v>
      </c>
      <c r="L1455" t="str">
        <f t="shared" si="271"/>
        <v>'3395302100'</v>
      </c>
      <c r="M1455" t="str">
        <f t="shared" si="272"/>
        <v>'MATERIAL DE COPA E COZINHA'</v>
      </c>
      <c r="N1455" t="str">
        <f t="shared" si="273"/>
        <v>'S'</v>
      </c>
      <c r="O1455">
        <f t="shared" si="274"/>
        <v>8</v>
      </c>
      <c r="P1455" t="str">
        <f t="shared" si="275"/>
        <v>Insert into CONTA_RECEITA_DESPESA  (VERSION,ATIVO,DATE_CREATED,LAST_UPDATED,TIPO,CODIGO,DESCRICAO,ANALITICO,TAMANHO) values (0,'S',sysdate,sysdate,'D','3395302100','MATERIAL DE COPA E COZINHA','S',8);</v>
      </c>
    </row>
    <row r="1456" spans="1:16" ht="17" thickBot="1" x14ac:dyDescent="0.25">
      <c r="A1456" s="11" t="str">
        <f t="shared" si="276"/>
        <v>3</v>
      </c>
      <c r="B1456" s="12" t="str">
        <f t="shared" si="277"/>
        <v>3</v>
      </c>
      <c r="C1456" s="13" t="str">
        <f t="shared" si="278"/>
        <v>95</v>
      </c>
      <c r="D1456" s="13" t="str">
        <f t="shared" si="279"/>
        <v>30</v>
      </c>
      <c r="E1456" s="13" t="str">
        <f t="shared" si="280"/>
        <v>22</v>
      </c>
      <c r="F1456" s="14" t="str">
        <f t="shared" si="281"/>
        <v>00</v>
      </c>
      <c r="G1456" s="18">
        <v>3395302200</v>
      </c>
      <c r="H1456" s="15" t="s">
        <v>662</v>
      </c>
      <c r="I1456" s="12" t="s">
        <v>13</v>
      </c>
      <c r="K1456" t="str">
        <f t="shared" si="270"/>
        <v>3395302200</v>
      </c>
      <c r="L1456" t="str">
        <f t="shared" si="271"/>
        <v>'3395302200'</v>
      </c>
      <c r="M1456" t="str">
        <f t="shared" si="272"/>
        <v>' MATERIAL DE LIMPEZA E PRODUÇÃO DE HIGIENIZAÇÃO'</v>
      </c>
      <c r="N1456" t="str">
        <f t="shared" si="273"/>
        <v>'S'</v>
      </c>
      <c r="O1456">
        <f t="shared" si="274"/>
        <v>8</v>
      </c>
      <c r="P1456" t="str">
        <f t="shared" si="275"/>
        <v>Insert into CONTA_RECEITA_DESPESA  (VERSION,ATIVO,DATE_CREATED,LAST_UPDATED,TIPO,CODIGO,DESCRICAO,ANALITICO,TAMANHO) values (0,'S',sysdate,sysdate,'D','3395302200',' MATERIAL DE LIMPEZA E PRODUÇÃO DE HIGIENIZAÇÃO','S',8);</v>
      </c>
    </row>
    <row r="1457" spans="1:16" ht="17" thickBot="1" x14ac:dyDescent="0.25">
      <c r="A1457" s="11" t="str">
        <f t="shared" si="276"/>
        <v>3</v>
      </c>
      <c r="B1457" s="12" t="str">
        <f t="shared" si="277"/>
        <v>3</v>
      </c>
      <c r="C1457" s="13" t="str">
        <f t="shared" si="278"/>
        <v>95</v>
      </c>
      <c r="D1457" s="13" t="str">
        <f t="shared" si="279"/>
        <v>30</v>
      </c>
      <c r="E1457" s="13" t="str">
        <f t="shared" si="280"/>
        <v>23</v>
      </c>
      <c r="F1457" s="14" t="str">
        <f t="shared" si="281"/>
        <v>00</v>
      </c>
      <c r="G1457" s="18">
        <v>3395302300</v>
      </c>
      <c r="H1457" s="15" t="s">
        <v>663</v>
      </c>
      <c r="I1457" s="12" t="s">
        <v>13</v>
      </c>
      <c r="K1457" t="str">
        <f t="shared" si="270"/>
        <v>3395302300</v>
      </c>
      <c r="L1457" t="str">
        <f t="shared" si="271"/>
        <v>'3395302300'</v>
      </c>
      <c r="M1457" t="str">
        <f t="shared" si="272"/>
        <v>' UNIFORMES, TECIDOS E AVIAMENTOS'</v>
      </c>
      <c r="N1457" t="str">
        <f t="shared" si="273"/>
        <v>'S'</v>
      </c>
      <c r="O1457">
        <f t="shared" si="274"/>
        <v>8</v>
      </c>
      <c r="P1457" t="str">
        <f t="shared" si="275"/>
        <v>Insert into CONTA_RECEITA_DESPESA  (VERSION,ATIVO,DATE_CREATED,LAST_UPDATED,TIPO,CODIGO,DESCRICAO,ANALITICO,TAMANHO) values (0,'S',sysdate,sysdate,'D','3395302300',' UNIFORMES, TECIDOS E AVIAMENTOS','S',8);</v>
      </c>
    </row>
    <row r="1458" spans="1:16" ht="17" thickBot="1" x14ac:dyDescent="0.25">
      <c r="A1458" s="11" t="str">
        <f t="shared" si="276"/>
        <v>3</v>
      </c>
      <c r="B1458" s="12" t="str">
        <f t="shared" si="277"/>
        <v>3</v>
      </c>
      <c r="C1458" s="13" t="str">
        <f t="shared" si="278"/>
        <v>95</v>
      </c>
      <c r="D1458" s="13" t="str">
        <f t="shared" si="279"/>
        <v>30</v>
      </c>
      <c r="E1458" s="13" t="str">
        <f t="shared" si="280"/>
        <v>24</v>
      </c>
      <c r="F1458" s="14" t="str">
        <f t="shared" si="281"/>
        <v>00</v>
      </c>
      <c r="G1458" s="18">
        <v>3395302400</v>
      </c>
      <c r="H1458" s="15" t="s">
        <v>664</v>
      </c>
      <c r="I1458" s="12" t="s">
        <v>13</v>
      </c>
      <c r="K1458" t="str">
        <f t="shared" si="270"/>
        <v>3395302400</v>
      </c>
      <c r="L1458" t="str">
        <f t="shared" si="271"/>
        <v>'3395302400'</v>
      </c>
      <c r="M1458" t="str">
        <f t="shared" si="272"/>
        <v>' MATERIAL PARA MANUTENÇÃO DE BENS IMÓVEIS'</v>
      </c>
      <c r="N1458" t="str">
        <f t="shared" si="273"/>
        <v>'S'</v>
      </c>
      <c r="O1458">
        <f t="shared" si="274"/>
        <v>8</v>
      </c>
      <c r="P1458" t="str">
        <f t="shared" si="275"/>
        <v>Insert into CONTA_RECEITA_DESPESA  (VERSION,ATIVO,DATE_CREATED,LAST_UPDATED,TIPO,CODIGO,DESCRICAO,ANALITICO,TAMANHO) values (0,'S',sysdate,sysdate,'D','3395302400',' MATERIAL PARA MANUTENÇÃO DE BENS IMÓVEIS','S',8);</v>
      </c>
    </row>
    <row r="1459" spans="1:16" ht="17" thickBot="1" x14ac:dyDescent="0.25">
      <c r="A1459" s="11" t="str">
        <f t="shared" si="276"/>
        <v>3</v>
      </c>
      <c r="B1459" s="12" t="str">
        <f t="shared" si="277"/>
        <v>3</v>
      </c>
      <c r="C1459" s="13" t="str">
        <f t="shared" si="278"/>
        <v>95</v>
      </c>
      <c r="D1459" s="13" t="str">
        <f t="shared" si="279"/>
        <v>30</v>
      </c>
      <c r="E1459" s="13" t="str">
        <f t="shared" si="280"/>
        <v>25</v>
      </c>
      <c r="F1459" s="14" t="str">
        <f t="shared" si="281"/>
        <v>00</v>
      </c>
      <c r="G1459" s="18">
        <v>3395302500</v>
      </c>
      <c r="H1459" s="15" t="s">
        <v>400</v>
      </c>
      <c r="I1459" s="12" t="s">
        <v>13</v>
      </c>
      <c r="K1459" t="str">
        <f t="shared" si="270"/>
        <v>3395302500</v>
      </c>
      <c r="L1459" t="str">
        <f t="shared" si="271"/>
        <v>'3395302500'</v>
      </c>
      <c r="M1459" t="str">
        <f t="shared" si="272"/>
        <v>' MATERIAL PARA MANUTENÇÃO DE BENS MÓVEIS'</v>
      </c>
      <c r="N1459" t="str">
        <f t="shared" si="273"/>
        <v>'S'</v>
      </c>
      <c r="O1459">
        <f t="shared" si="274"/>
        <v>8</v>
      </c>
      <c r="P1459" t="str">
        <f t="shared" si="275"/>
        <v>Insert into CONTA_RECEITA_DESPESA  (VERSION,ATIVO,DATE_CREATED,LAST_UPDATED,TIPO,CODIGO,DESCRICAO,ANALITICO,TAMANHO) values (0,'S',sysdate,sysdate,'D','3395302500',' MATERIAL PARA MANUTENÇÃO DE BENS MÓVEIS','S',8);</v>
      </c>
    </row>
    <row r="1460" spans="1:16" ht="17" thickBot="1" x14ac:dyDescent="0.25">
      <c r="A1460" s="11" t="str">
        <f t="shared" si="276"/>
        <v>3</v>
      </c>
      <c r="B1460" s="12" t="str">
        <f t="shared" si="277"/>
        <v>3</v>
      </c>
      <c r="C1460" s="13" t="str">
        <f t="shared" si="278"/>
        <v>95</v>
      </c>
      <c r="D1460" s="13" t="str">
        <f t="shared" si="279"/>
        <v>30</v>
      </c>
      <c r="E1460" s="13" t="str">
        <f t="shared" si="280"/>
        <v>26</v>
      </c>
      <c r="F1460" s="14" t="str">
        <f t="shared" si="281"/>
        <v>00</v>
      </c>
      <c r="G1460" s="18">
        <v>3395302600</v>
      </c>
      <c r="H1460" s="15" t="s">
        <v>401</v>
      </c>
      <c r="I1460" s="12" t="s">
        <v>13</v>
      </c>
      <c r="K1460" t="str">
        <f t="shared" si="270"/>
        <v>3395302600</v>
      </c>
      <c r="L1460" t="str">
        <f t="shared" si="271"/>
        <v>'3395302600'</v>
      </c>
      <c r="M1460" t="str">
        <f t="shared" si="272"/>
        <v>' MATERIAL ELÉTRICO E ELETRÔNICO'</v>
      </c>
      <c r="N1460" t="str">
        <f t="shared" si="273"/>
        <v>'S'</v>
      </c>
      <c r="O1460">
        <f t="shared" si="274"/>
        <v>8</v>
      </c>
      <c r="P1460" t="str">
        <f t="shared" si="275"/>
        <v>Insert into CONTA_RECEITA_DESPESA  (VERSION,ATIVO,DATE_CREATED,LAST_UPDATED,TIPO,CODIGO,DESCRICAO,ANALITICO,TAMANHO) values (0,'S',sysdate,sysdate,'D','3395302600',' MATERIAL ELÉTRICO E ELETRÔNICO','S',8);</v>
      </c>
    </row>
    <row r="1461" spans="1:16" ht="17" thickBot="1" x14ac:dyDescent="0.25">
      <c r="A1461" s="11" t="str">
        <f t="shared" si="276"/>
        <v>3</v>
      </c>
      <c r="B1461" s="12" t="str">
        <f t="shared" si="277"/>
        <v>3</v>
      </c>
      <c r="C1461" s="13" t="str">
        <f t="shared" si="278"/>
        <v>95</v>
      </c>
      <c r="D1461" s="13" t="str">
        <f t="shared" si="279"/>
        <v>30</v>
      </c>
      <c r="E1461" s="13" t="str">
        <f t="shared" si="280"/>
        <v>27</v>
      </c>
      <c r="F1461" s="14" t="str">
        <f t="shared" si="281"/>
        <v>00</v>
      </c>
      <c r="G1461" s="18">
        <v>3395302700</v>
      </c>
      <c r="H1461" s="15" t="s">
        <v>402</v>
      </c>
      <c r="I1461" s="12" t="s">
        <v>13</v>
      </c>
      <c r="K1461" t="str">
        <f t="shared" si="270"/>
        <v>3395302700</v>
      </c>
      <c r="L1461" t="str">
        <f t="shared" si="271"/>
        <v>'3395302700'</v>
      </c>
      <c r="M1461" t="str">
        <f t="shared" si="272"/>
        <v>' MATERIAL DE MANOBRA E PATRULHAMENTO'</v>
      </c>
      <c r="N1461" t="str">
        <f t="shared" si="273"/>
        <v>'S'</v>
      </c>
      <c r="O1461">
        <f t="shared" si="274"/>
        <v>8</v>
      </c>
      <c r="P1461" t="str">
        <f t="shared" si="275"/>
        <v>Insert into CONTA_RECEITA_DESPESA  (VERSION,ATIVO,DATE_CREATED,LAST_UPDATED,TIPO,CODIGO,DESCRICAO,ANALITICO,TAMANHO) values (0,'S',sysdate,sysdate,'D','3395302700',' MATERIAL DE MANOBRA E PATRULHAMENTO','S',8);</v>
      </c>
    </row>
    <row r="1462" spans="1:16" ht="17" thickBot="1" x14ac:dyDescent="0.25">
      <c r="A1462" s="11" t="str">
        <f t="shared" si="276"/>
        <v>3</v>
      </c>
      <c r="B1462" s="12" t="str">
        <f t="shared" si="277"/>
        <v>3</v>
      </c>
      <c r="C1462" s="13" t="str">
        <f t="shared" si="278"/>
        <v>95</v>
      </c>
      <c r="D1462" s="13" t="str">
        <f t="shared" si="279"/>
        <v>30</v>
      </c>
      <c r="E1462" s="13" t="str">
        <f t="shared" si="280"/>
        <v>28</v>
      </c>
      <c r="F1462" s="14" t="str">
        <f t="shared" si="281"/>
        <v>00</v>
      </c>
      <c r="G1462" s="18">
        <v>3395302800</v>
      </c>
      <c r="H1462" s="15" t="s">
        <v>665</v>
      </c>
      <c r="I1462" s="12" t="s">
        <v>13</v>
      </c>
      <c r="K1462" t="str">
        <f t="shared" si="270"/>
        <v>3395302800</v>
      </c>
      <c r="L1462" t="str">
        <f t="shared" si="271"/>
        <v>'3395302800'</v>
      </c>
      <c r="M1462" t="str">
        <f t="shared" si="272"/>
        <v>' MATERIAL DE PROTEÇÃO E SEGURANÇA'</v>
      </c>
      <c r="N1462" t="str">
        <f t="shared" si="273"/>
        <v>'S'</v>
      </c>
      <c r="O1462">
        <f t="shared" si="274"/>
        <v>8</v>
      </c>
      <c r="P1462" t="str">
        <f t="shared" si="275"/>
        <v>Insert into CONTA_RECEITA_DESPESA  (VERSION,ATIVO,DATE_CREATED,LAST_UPDATED,TIPO,CODIGO,DESCRICAO,ANALITICO,TAMANHO) values (0,'S',sysdate,sysdate,'D','3395302800',' MATERIAL DE PROTEÇÃO E SEGURANÇA','S',8);</v>
      </c>
    </row>
    <row r="1463" spans="1:16" ht="17" thickBot="1" x14ac:dyDescent="0.25">
      <c r="A1463" s="11" t="str">
        <f t="shared" si="276"/>
        <v>3</v>
      </c>
      <c r="B1463" s="12" t="str">
        <f t="shared" si="277"/>
        <v>3</v>
      </c>
      <c r="C1463" s="13" t="str">
        <f t="shared" si="278"/>
        <v>95</v>
      </c>
      <c r="D1463" s="13" t="str">
        <f t="shared" si="279"/>
        <v>30</v>
      </c>
      <c r="E1463" s="13" t="str">
        <f t="shared" si="280"/>
        <v>29</v>
      </c>
      <c r="F1463" s="14" t="str">
        <f t="shared" si="281"/>
        <v>00</v>
      </c>
      <c r="G1463" s="18">
        <v>3395302900</v>
      </c>
      <c r="H1463" s="15" t="s">
        <v>404</v>
      </c>
      <c r="I1463" s="12" t="s">
        <v>13</v>
      </c>
      <c r="K1463" t="str">
        <f t="shared" si="270"/>
        <v>3395302900</v>
      </c>
      <c r="L1463" t="str">
        <f t="shared" si="271"/>
        <v>'3395302900'</v>
      </c>
      <c r="M1463" t="str">
        <f t="shared" si="272"/>
        <v>' MATERIAL PARA ÁUDIO, VÍDEO E FOTO'</v>
      </c>
      <c r="N1463" t="str">
        <f t="shared" si="273"/>
        <v>'S'</v>
      </c>
      <c r="O1463">
        <f t="shared" si="274"/>
        <v>8</v>
      </c>
      <c r="P1463" t="str">
        <f t="shared" si="275"/>
        <v>Insert into CONTA_RECEITA_DESPESA  (VERSION,ATIVO,DATE_CREATED,LAST_UPDATED,TIPO,CODIGO,DESCRICAO,ANALITICO,TAMANHO) values (0,'S',sysdate,sysdate,'D','3395302900',' MATERIAL PARA ÁUDIO, VÍDEO E FOTO','S',8);</v>
      </c>
    </row>
    <row r="1464" spans="1:16" ht="17" thickBot="1" x14ac:dyDescent="0.25">
      <c r="A1464" s="11" t="str">
        <f t="shared" si="276"/>
        <v>3</v>
      </c>
      <c r="B1464" s="12" t="str">
        <f t="shared" si="277"/>
        <v>3</v>
      </c>
      <c r="C1464" s="13" t="str">
        <f t="shared" si="278"/>
        <v>95</v>
      </c>
      <c r="D1464" s="13" t="str">
        <f t="shared" si="279"/>
        <v>30</v>
      </c>
      <c r="E1464" s="13" t="str">
        <f t="shared" si="280"/>
        <v>30</v>
      </c>
      <c r="F1464" s="14" t="str">
        <f t="shared" si="281"/>
        <v>00</v>
      </c>
      <c r="G1464" s="18">
        <v>3395303000</v>
      </c>
      <c r="H1464" s="15" t="s">
        <v>405</v>
      </c>
      <c r="I1464" s="12" t="s">
        <v>13</v>
      </c>
      <c r="K1464" t="str">
        <f t="shared" si="270"/>
        <v>3395303000</v>
      </c>
      <c r="L1464" t="str">
        <f t="shared" si="271"/>
        <v>'3395303000'</v>
      </c>
      <c r="M1464" t="str">
        <f t="shared" si="272"/>
        <v>' MATERIAL PARA COMUNICAÇÕES'</v>
      </c>
      <c r="N1464" t="str">
        <f t="shared" si="273"/>
        <v>'S'</v>
      </c>
      <c r="O1464">
        <f t="shared" si="274"/>
        <v>8</v>
      </c>
      <c r="P1464" t="str">
        <f t="shared" si="275"/>
        <v>Insert into CONTA_RECEITA_DESPESA  (VERSION,ATIVO,DATE_CREATED,LAST_UPDATED,TIPO,CODIGO,DESCRICAO,ANALITICO,TAMANHO) values (0,'S',sysdate,sysdate,'D','3395303000',' MATERIAL PARA COMUNICAÇÕES','S',8);</v>
      </c>
    </row>
    <row r="1465" spans="1:16" ht="17" thickBot="1" x14ac:dyDescent="0.25">
      <c r="A1465" s="11" t="str">
        <f t="shared" si="276"/>
        <v>3</v>
      </c>
      <c r="B1465" s="12" t="str">
        <f t="shared" si="277"/>
        <v>3</v>
      </c>
      <c r="C1465" s="13" t="str">
        <f t="shared" si="278"/>
        <v>95</v>
      </c>
      <c r="D1465" s="13" t="str">
        <f t="shared" si="279"/>
        <v>30</v>
      </c>
      <c r="E1465" s="13" t="str">
        <f t="shared" si="280"/>
        <v>31</v>
      </c>
      <c r="F1465" s="14" t="str">
        <f t="shared" si="281"/>
        <v>00</v>
      </c>
      <c r="G1465" s="18">
        <v>3395303100</v>
      </c>
      <c r="H1465" s="15" t="s">
        <v>406</v>
      </c>
      <c r="I1465" s="12" t="s">
        <v>13</v>
      </c>
      <c r="K1465" t="str">
        <f t="shared" si="270"/>
        <v>3395303100</v>
      </c>
      <c r="L1465" t="str">
        <f t="shared" si="271"/>
        <v>'3395303100'</v>
      </c>
      <c r="M1465" t="str">
        <f t="shared" si="272"/>
        <v>'SEMENTES, MUDAS DE PLANTAS E INSUMOS'</v>
      </c>
      <c r="N1465" t="str">
        <f t="shared" si="273"/>
        <v>'S'</v>
      </c>
      <c r="O1465">
        <f t="shared" si="274"/>
        <v>8</v>
      </c>
      <c r="P1465" t="str">
        <f t="shared" si="275"/>
        <v>Insert into CONTA_RECEITA_DESPESA  (VERSION,ATIVO,DATE_CREATED,LAST_UPDATED,TIPO,CODIGO,DESCRICAO,ANALITICO,TAMANHO) values (0,'S',sysdate,sysdate,'D','3395303100','SEMENTES, MUDAS DE PLANTAS E INSUMOS','S',8);</v>
      </c>
    </row>
    <row r="1466" spans="1:16" ht="17" thickBot="1" x14ac:dyDescent="0.25">
      <c r="A1466" s="11" t="str">
        <f t="shared" si="276"/>
        <v>3</v>
      </c>
      <c r="B1466" s="12" t="str">
        <f t="shared" si="277"/>
        <v>3</v>
      </c>
      <c r="C1466" s="13" t="str">
        <f t="shared" si="278"/>
        <v>95</v>
      </c>
      <c r="D1466" s="13" t="str">
        <f t="shared" si="279"/>
        <v>30</v>
      </c>
      <c r="E1466" s="13" t="str">
        <f t="shared" si="280"/>
        <v>32</v>
      </c>
      <c r="F1466" s="14" t="str">
        <f t="shared" si="281"/>
        <v>00</v>
      </c>
      <c r="G1466" s="18">
        <v>3395303200</v>
      </c>
      <c r="H1466" s="15" t="s">
        <v>408</v>
      </c>
      <c r="I1466" s="12" t="s">
        <v>13</v>
      </c>
      <c r="K1466" t="str">
        <f t="shared" si="270"/>
        <v>3395303200</v>
      </c>
      <c r="L1466" t="str">
        <f t="shared" si="271"/>
        <v>'3395303200'</v>
      </c>
      <c r="M1466" t="str">
        <f t="shared" si="272"/>
        <v>' MATERIAL PARA PRODUÇÃO INDUSTRIAL'</v>
      </c>
      <c r="N1466" t="str">
        <f t="shared" si="273"/>
        <v>'S'</v>
      </c>
      <c r="O1466">
        <f t="shared" si="274"/>
        <v>8</v>
      </c>
      <c r="P1466" t="str">
        <f t="shared" si="275"/>
        <v>Insert into CONTA_RECEITA_DESPESA  (VERSION,ATIVO,DATE_CREATED,LAST_UPDATED,TIPO,CODIGO,DESCRICAO,ANALITICO,TAMANHO) values (0,'S',sysdate,sysdate,'D','3395303200',' MATERIAL PARA PRODUÇÃO INDUSTRIAL','S',8);</v>
      </c>
    </row>
    <row r="1467" spans="1:16" ht="17" thickBot="1" x14ac:dyDescent="0.25">
      <c r="A1467" s="11" t="str">
        <f t="shared" si="276"/>
        <v>3</v>
      </c>
      <c r="B1467" s="12" t="str">
        <f t="shared" si="277"/>
        <v>3</v>
      </c>
      <c r="C1467" s="13" t="str">
        <f t="shared" si="278"/>
        <v>95</v>
      </c>
      <c r="D1467" s="13" t="str">
        <f t="shared" si="279"/>
        <v>30</v>
      </c>
      <c r="E1467" s="13" t="str">
        <f t="shared" si="280"/>
        <v>33</v>
      </c>
      <c r="F1467" s="14" t="str">
        <f t="shared" si="281"/>
        <v>00</v>
      </c>
      <c r="G1467" s="18">
        <v>3395303300</v>
      </c>
      <c r="H1467" s="15" t="s">
        <v>409</v>
      </c>
      <c r="I1467" s="12" t="s">
        <v>13</v>
      </c>
      <c r="K1467" t="str">
        <f t="shared" si="270"/>
        <v>3395303300</v>
      </c>
      <c r="L1467" t="str">
        <f t="shared" si="271"/>
        <v>'3395303300'</v>
      </c>
      <c r="M1467" t="str">
        <f t="shared" si="272"/>
        <v>' SOBRESSALENTES, MÁQUINAS, MOTORES E EMBARCAÇÕES'</v>
      </c>
      <c r="N1467" t="str">
        <f t="shared" si="273"/>
        <v>'S'</v>
      </c>
      <c r="O1467">
        <f t="shared" si="274"/>
        <v>8</v>
      </c>
      <c r="P1467" t="str">
        <f t="shared" si="275"/>
        <v>Insert into CONTA_RECEITA_DESPESA  (VERSION,ATIVO,DATE_CREATED,LAST_UPDATED,TIPO,CODIGO,DESCRICAO,ANALITICO,TAMANHO) values (0,'S',sysdate,sysdate,'D','3395303300',' SOBRESSALENTES, MÁQUINAS, MOTORES E EMBARCAÇÕES','S',8);</v>
      </c>
    </row>
    <row r="1468" spans="1:16" ht="17" thickBot="1" x14ac:dyDescent="0.25">
      <c r="A1468" s="11" t="str">
        <f t="shared" si="276"/>
        <v>3</v>
      </c>
      <c r="B1468" s="12" t="str">
        <f t="shared" si="277"/>
        <v>3</v>
      </c>
      <c r="C1468" s="13" t="str">
        <f t="shared" si="278"/>
        <v>95</v>
      </c>
      <c r="D1468" s="13" t="str">
        <f t="shared" si="279"/>
        <v>30</v>
      </c>
      <c r="E1468" s="13" t="str">
        <f t="shared" si="280"/>
        <v>34</v>
      </c>
      <c r="F1468" s="14" t="str">
        <f t="shared" si="281"/>
        <v>00</v>
      </c>
      <c r="G1468" s="18">
        <v>3395303400</v>
      </c>
      <c r="H1468" s="15" t="s">
        <v>413</v>
      </c>
      <c r="I1468" s="12" t="s">
        <v>13</v>
      </c>
      <c r="K1468" t="str">
        <f t="shared" si="270"/>
        <v>3395303400</v>
      </c>
      <c r="L1468" t="str">
        <f t="shared" si="271"/>
        <v>'3395303400'</v>
      </c>
      <c r="M1468" t="str">
        <f t="shared" si="272"/>
        <v>' SUPRIMENTO DE PROTEÇÃO AO VÔO'</v>
      </c>
      <c r="N1468" t="str">
        <f t="shared" si="273"/>
        <v>'S'</v>
      </c>
      <c r="O1468">
        <f t="shared" si="274"/>
        <v>8</v>
      </c>
      <c r="P1468" t="str">
        <f t="shared" si="275"/>
        <v>Insert into CONTA_RECEITA_DESPESA  (VERSION,ATIVO,DATE_CREATED,LAST_UPDATED,TIPO,CODIGO,DESCRICAO,ANALITICO,TAMANHO) values (0,'S',sysdate,sysdate,'D','3395303400',' SUPRIMENTO DE PROTEÇÃO AO VÔO','S',8);</v>
      </c>
    </row>
    <row r="1469" spans="1:16" ht="17" thickBot="1" x14ac:dyDescent="0.25">
      <c r="A1469" s="11" t="str">
        <f t="shared" si="276"/>
        <v>3</v>
      </c>
      <c r="B1469" s="12" t="str">
        <f t="shared" si="277"/>
        <v>3</v>
      </c>
      <c r="C1469" s="13" t="str">
        <f t="shared" si="278"/>
        <v>95</v>
      </c>
      <c r="D1469" s="13" t="str">
        <f t="shared" si="279"/>
        <v>30</v>
      </c>
      <c r="E1469" s="13" t="str">
        <f t="shared" si="280"/>
        <v>35</v>
      </c>
      <c r="F1469" s="14" t="str">
        <f t="shared" si="281"/>
        <v>00</v>
      </c>
      <c r="G1469" s="18">
        <v>3395303500</v>
      </c>
      <c r="H1469" s="15" t="s">
        <v>410</v>
      </c>
      <c r="I1469" s="12" t="s">
        <v>13</v>
      </c>
      <c r="K1469" t="str">
        <f t="shared" si="270"/>
        <v>3395303500</v>
      </c>
      <c r="L1469" t="str">
        <f t="shared" si="271"/>
        <v>'3395303500'</v>
      </c>
      <c r="M1469" t="str">
        <f t="shared" si="272"/>
        <v>' MATERIAL LABORATORIAL'</v>
      </c>
      <c r="N1469" t="str">
        <f t="shared" si="273"/>
        <v>'S'</v>
      </c>
      <c r="O1469">
        <f t="shared" si="274"/>
        <v>8</v>
      </c>
      <c r="P1469" t="str">
        <f t="shared" si="275"/>
        <v>Insert into CONTA_RECEITA_DESPESA  (VERSION,ATIVO,DATE_CREATED,LAST_UPDATED,TIPO,CODIGO,DESCRICAO,ANALITICO,TAMANHO) values (0,'S',sysdate,sysdate,'D','3395303500',' MATERIAL LABORATORIAL','S',8);</v>
      </c>
    </row>
    <row r="1470" spans="1:16" ht="17" thickBot="1" x14ac:dyDescent="0.25">
      <c r="A1470" s="11" t="str">
        <f t="shared" si="276"/>
        <v>3</v>
      </c>
      <c r="B1470" s="12" t="str">
        <f t="shared" si="277"/>
        <v>3</v>
      </c>
      <c r="C1470" s="13" t="str">
        <f t="shared" si="278"/>
        <v>95</v>
      </c>
      <c r="D1470" s="13" t="str">
        <f t="shared" si="279"/>
        <v>30</v>
      </c>
      <c r="E1470" s="13" t="str">
        <f t="shared" si="280"/>
        <v>36</v>
      </c>
      <c r="F1470" s="14" t="str">
        <f t="shared" si="281"/>
        <v>00</v>
      </c>
      <c r="G1470" s="18">
        <v>3395303600</v>
      </c>
      <c r="H1470" s="15" t="s">
        <v>411</v>
      </c>
      <c r="I1470" s="12" t="s">
        <v>13</v>
      </c>
      <c r="K1470" t="str">
        <f t="shared" si="270"/>
        <v>3395303600</v>
      </c>
      <c r="L1470" t="str">
        <f t="shared" si="271"/>
        <v>'3395303600'</v>
      </c>
      <c r="M1470" t="str">
        <f t="shared" si="272"/>
        <v>' MATERIAL HOSPITALAR'</v>
      </c>
      <c r="N1470" t="str">
        <f t="shared" si="273"/>
        <v>'S'</v>
      </c>
      <c r="O1470">
        <f t="shared" si="274"/>
        <v>8</v>
      </c>
      <c r="P1470" t="str">
        <f t="shared" si="275"/>
        <v>Insert into CONTA_RECEITA_DESPESA  (VERSION,ATIVO,DATE_CREATED,LAST_UPDATED,TIPO,CODIGO,DESCRICAO,ANALITICO,TAMANHO) values (0,'S',sysdate,sysdate,'D','3395303600',' MATERIAL HOSPITALAR','S',8);</v>
      </c>
    </row>
    <row r="1471" spans="1:16" ht="17" thickBot="1" x14ac:dyDescent="0.25">
      <c r="A1471" s="11" t="str">
        <f t="shared" si="276"/>
        <v>3</v>
      </c>
      <c r="B1471" s="12" t="str">
        <f t="shared" si="277"/>
        <v>3</v>
      </c>
      <c r="C1471" s="13" t="str">
        <f t="shared" si="278"/>
        <v>95</v>
      </c>
      <c r="D1471" s="13" t="str">
        <f t="shared" si="279"/>
        <v>30</v>
      </c>
      <c r="E1471" s="13" t="str">
        <f t="shared" si="280"/>
        <v>37</v>
      </c>
      <c r="F1471" s="14" t="str">
        <f t="shared" si="281"/>
        <v>00</v>
      </c>
      <c r="G1471" s="18">
        <v>3395303700</v>
      </c>
      <c r="H1471" s="15" t="s">
        <v>414</v>
      </c>
      <c r="I1471" s="12" t="s">
        <v>13</v>
      </c>
      <c r="K1471" t="str">
        <f t="shared" si="270"/>
        <v>3395303700</v>
      </c>
      <c r="L1471" t="str">
        <f t="shared" si="271"/>
        <v>'3395303700'</v>
      </c>
      <c r="M1471" t="str">
        <f t="shared" si="272"/>
        <v>' MATERIAL PARA MANUTENÇÃO DE VEÍCULOS'</v>
      </c>
      <c r="N1471" t="str">
        <f t="shared" si="273"/>
        <v>'S'</v>
      </c>
      <c r="O1471">
        <f t="shared" si="274"/>
        <v>8</v>
      </c>
      <c r="P1471" t="str">
        <f t="shared" si="275"/>
        <v>Insert into CONTA_RECEITA_DESPESA  (VERSION,ATIVO,DATE_CREATED,LAST_UPDATED,TIPO,CODIGO,DESCRICAO,ANALITICO,TAMANHO) values (0,'S',sysdate,sysdate,'D','3395303700',' MATERIAL PARA MANUTENÇÃO DE VEÍCULOS','S',8);</v>
      </c>
    </row>
    <row r="1472" spans="1:16" ht="17" thickBot="1" x14ac:dyDescent="0.25">
      <c r="A1472" s="11" t="str">
        <f t="shared" si="276"/>
        <v>3</v>
      </c>
      <c r="B1472" s="12" t="str">
        <f t="shared" si="277"/>
        <v>3</v>
      </c>
      <c r="C1472" s="13" t="str">
        <f t="shared" si="278"/>
        <v>95</v>
      </c>
      <c r="D1472" s="13" t="str">
        <f t="shared" si="279"/>
        <v>30</v>
      </c>
      <c r="E1472" s="13" t="str">
        <f t="shared" si="280"/>
        <v>38</v>
      </c>
      <c r="F1472" s="14" t="str">
        <f t="shared" si="281"/>
        <v>00</v>
      </c>
      <c r="G1472" s="18">
        <v>3395303800</v>
      </c>
      <c r="H1472" s="15" t="s">
        <v>415</v>
      </c>
      <c r="I1472" s="12" t="s">
        <v>13</v>
      </c>
      <c r="K1472" t="str">
        <f t="shared" si="270"/>
        <v>3395303800</v>
      </c>
      <c r="L1472" t="str">
        <f t="shared" si="271"/>
        <v>'3395303800'</v>
      </c>
      <c r="M1472" t="str">
        <f t="shared" si="272"/>
        <v>' MATERIAL BIOLÓGICO'</v>
      </c>
      <c r="N1472" t="str">
        <f t="shared" si="273"/>
        <v>'S'</v>
      </c>
      <c r="O1472">
        <f t="shared" si="274"/>
        <v>8</v>
      </c>
      <c r="P1472" t="str">
        <f t="shared" si="275"/>
        <v>Insert into CONTA_RECEITA_DESPESA  (VERSION,ATIVO,DATE_CREATED,LAST_UPDATED,TIPO,CODIGO,DESCRICAO,ANALITICO,TAMANHO) values (0,'S',sysdate,sysdate,'D','3395303800',' MATERIAL BIOLÓGICO','S',8);</v>
      </c>
    </row>
    <row r="1473" spans="1:16" ht="17" thickBot="1" x14ac:dyDescent="0.25">
      <c r="A1473" s="11" t="str">
        <f t="shared" si="276"/>
        <v>3</v>
      </c>
      <c r="B1473" s="12" t="str">
        <f t="shared" si="277"/>
        <v>3</v>
      </c>
      <c r="C1473" s="13" t="str">
        <f t="shared" si="278"/>
        <v>95</v>
      </c>
      <c r="D1473" s="13" t="str">
        <f t="shared" si="279"/>
        <v>30</v>
      </c>
      <c r="E1473" s="13" t="str">
        <f t="shared" si="280"/>
        <v>39</v>
      </c>
      <c r="F1473" s="14" t="str">
        <f t="shared" si="281"/>
        <v>00</v>
      </c>
      <c r="G1473" s="18">
        <v>3395303900</v>
      </c>
      <c r="H1473" s="15" t="s">
        <v>666</v>
      </c>
      <c r="I1473" s="12" t="s">
        <v>13</v>
      </c>
      <c r="K1473" t="str">
        <f t="shared" si="270"/>
        <v>3395303900</v>
      </c>
      <c r="L1473" t="str">
        <f t="shared" si="271"/>
        <v>'3395303900'</v>
      </c>
      <c r="M1473" t="str">
        <f t="shared" si="272"/>
        <v>' MATERIAL GRÁFICO'</v>
      </c>
      <c r="N1473" t="str">
        <f t="shared" si="273"/>
        <v>'S'</v>
      </c>
      <c r="O1473">
        <f t="shared" si="274"/>
        <v>8</v>
      </c>
      <c r="P1473" t="str">
        <f t="shared" si="275"/>
        <v>Insert into CONTA_RECEITA_DESPESA  (VERSION,ATIVO,DATE_CREATED,LAST_UPDATED,TIPO,CODIGO,DESCRICAO,ANALITICO,TAMANHO) values (0,'S',sysdate,sysdate,'D','3395303900',' MATERIAL GRÁFICO','S',8);</v>
      </c>
    </row>
    <row r="1474" spans="1:16" ht="17" thickBot="1" x14ac:dyDescent="0.25">
      <c r="A1474" s="11" t="str">
        <f t="shared" si="276"/>
        <v>3</v>
      </c>
      <c r="B1474" s="12" t="str">
        <f t="shared" si="277"/>
        <v>3</v>
      </c>
      <c r="C1474" s="13" t="str">
        <f t="shared" si="278"/>
        <v>95</v>
      </c>
      <c r="D1474" s="13" t="str">
        <f t="shared" si="279"/>
        <v>30</v>
      </c>
      <c r="E1474" s="13" t="str">
        <f t="shared" si="280"/>
        <v>40</v>
      </c>
      <c r="F1474" s="14" t="str">
        <f t="shared" si="281"/>
        <v>00</v>
      </c>
      <c r="G1474" s="18">
        <v>3395304000</v>
      </c>
      <c r="H1474" s="15" t="s">
        <v>417</v>
      </c>
      <c r="I1474" s="12" t="s">
        <v>13</v>
      </c>
      <c r="K1474" t="str">
        <f t="shared" si="270"/>
        <v>3395304000</v>
      </c>
      <c r="L1474" t="str">
        <f t="shared" si="271"/>
        <v>'3395304000'</v>
      </c>
      <c r="M1474" t="str">
        <f t="shared" si="272"/>
        <v>' FERRAMENTAS'</v>
      </c>
      <c r="N1474" t="str">
        <f t="shared" si="273"/>
        <v>'S'</v>
      </c>
      <c r="O1474">
        <f t="shared" si="274"/>
        <v>8</v>
      </c>
      <c r="P1474" t="str">
        <f t="shared" si="275"/>
        <v>Insert into CONTA_RECEITA_DESPESA  (VERSION,ATIVO,DATE_CREATED,LAST_UPDATED,TIPO,CODIGO,DESCRICAO,ANALITICO,TAMANHO) values (0,'S',sysdate,sysdate,'D','3395304000',' FERRAMENTAS','S',8);</v>
      </c>
    </row>
    <row r="1475" spans="1:16" ht="17" thickBot="1" x14ac:dyDescent="0.25">
      <c r="A1475" s="11" t="str">
        <f t="shared" si="276"/>
        <v>3</v>
      </c>
      <c r="B1475" s="12" t="str">
        <f t="shared" si="277"/>
        <v>3</v>
      </c>
      <c r="C1475" s="13" t="str">
        <f t="shared" si="278"/>
        <v>95</v>
      </c>
      <c r="D1475" s="13" t="str">
        <f t="shared" si="279"/>
        <v>30</v>
      </c>
      <c r="E1475" s="13" t="str">
        <f t="shared" si="280"/>
        <v>41</v>
      </c>
      <c r="F1475" s="14" t="str">
        <f t="shared" si="281"/>
        <v>00</v>
      </c>
      <c r="G1475" s="18">
        <v>3395304100</v>
      </c>
      <c r="H1475" s="15" t="s">
        <v>418</v>
      </c>
      <c r="I1475" s="12" t="s">
        <v>13</v>
      </c>
      <c r="K1475" t="str">
        <f t="shared" si="270"/>
        <v>3395304100</v>
      </c>
      <c r="L1475" t="str">
        <f t="shared" si="271"/>
        <v>'3395304100'</v>
      </c>
      <c r="M1475" t="str">
        <f t="shared" si="272"/>
        <v>' MATERIAL PARA REABILITAÇÃO PROFISSIONAL'</v>
      </c>
      <c r="N1475" t="str">
        <f t="shared" si="273"/>
        <v>'S'</v>
      </c>
      <c r="O1475">
        <f t="shared" si="274"/>
        <v>8</v>
      </c>
      <c r="P1475" t="str">
        <f t="shared" si="275"/>
        <v>Insert into CONTA_RECEITA_DESPESA  (VERSION,ATIVO,DATE_CREATED,LAST_UPDATED,TIPO,CODIGO,DESCRICAO,ANALITICO,TAMANHO) values (0,'S',sysdate,sysdate,'D','3395304100',' MATERIAL PARA REABILITAÇÃO PROFISSIONAL','S',8);</v>
      </c>
    </row>
    <row r="1476" spans="1:16" ht="17" thickBot="1" x14ac:dyDescent="0.25">
      <c r="A1476" s="11" t="str">
        <f t="shared" si="276"/>
        <v>3</v>
      </c>
      <c r="B1476" s="12" t="str">
        <f t="shared" si="277"/>
        <v>3</v>
      </c>
      <c r="C1476" s="13" t="str">
        <f t="shared" si="278"/>
        <v>95</v>
      </c>
      <c r="D1476" s="13" t="str">
        <f t="shared" si="279"/>
        <v>30</v>
      </c>
      <c r="E1476" s="13" t="str">
        <f t="shared" si="280"/>
        <v>42</v>
      </c>
      <c r="F1476" s="14" t="str">
        <f t="shared" si="281"/>
        <v>00</v>
      </c>
      <c r="G1476" s="18">
        <v>3395304200</v>
      </c>
      <c r="H1476" s="15" t="s">
        <v>722</v>
      </c>
      <c r="I1476" s="12" t="s">
        <v>13</v>
      </c>
      <c r="K1476" t="str">
        <f t="shared" si="270"/>
        <v>3395304200</v>
      </c>
      <c r="L1476" t="str">
        <f t="shared" si="271"/>
        <v>'3395304200'</v>
      </c>
      <c r="M1476" t="str">
        <f t="shared" si="272"/>
        <v>' MATERIAL DE SINALIZAÇÃO VISUAL E AFINS'</v>
      </c>
      <c r="N1476" t="str">
        <f t="shared" si="273"/>
        <v>'S'</v>
      </c>
      <c r="O1476">
        <f t="shared" si="274"/>
        <v>8</v>
      </c>
      <c r="P1476" t="str">
        <f t="shared" si="275"/>
        <v>Insert into CONTA_RECEITA_DESPESA  (VERSION,ATIVO,DATE_CREATED,LAST_UPDATED,TIPO,CODIGO,DESCRICAO,ANALITICO,TAMANHO) values (0,'S',sysdate,sysdate,'D','3395304200',' MATERIAL DE SINALIZAÇÃO VISUAL E AFINS','S',8);</v>
      </c>
    </row>
    <row r="1477" spans="1:16" ht="17" thickBot="1" x14ac:dyDescent="0.25">
      <c r="A1477" s="11" t="str">
        <f t="shared" si="276"/>
        <v>3</v>
      </c>
      <c r="B1477" s="12" t="str">
        <f t="shared" si="277"/>
        <v>3</v>
      </c>
      <c r="C1477" s="13" t="str">
        <f t="shared" si="278"/>
        <v>95</v>
      </c>
      <c r="D1477" s="13" t="str">
        <f t="shared" si="279"/>
        <v>30</v>
      </c>
      <c r="E1477" s="13" t="str">
        <f t="shared" si="280"/>
        <v>43</v>
      </c>
      <c r="F1477" s="14" t="str">
        <f t="shared" si="281"/>
        <v>00</v>
      </c>
      <c r="G1477" s="18">
        <v>3395304300</v>
      </c>
      <c r="H1477" s="15" t="s">
        <v>420</v>
      </c>
      <c r="I1477" s="12" t="s">
        <v>13</v>
      </c>
      <c r="K1477" t="str">
        <f t="shared" si="270"/>
        <v>3395304300</v>
      </c>
      <c r="L1477" t="str">
        <f t="shared" si="271"/>
        <v>'3395304300'</v>
      </c>
      <c r="M1477" t="str">
        <f t="shared" si="272"/>
        <v>' MATERIAL TÉCNICO PARA SELEÇÃO E TREINAMENTO'</v>
      </c>
      <c r="N1477" t="str">
        <f t="shared" si="273"/>
        <v>'S'</v>
      </c>
      <c r="O1477">
        <f t="shared" si="274"/>
        <v>8</v>
      </c>
      <c r="P1477" t="str">
        <f t="shared" si="275"/>
        <v>Insert into CONTA_RECEITA_DESPESA  (VERSION,ATIVO,DATE_CREATED,LAST_UPDATED,TIPO,CODIGO,DESCRICAO,ANALITICO,TAMANHO) values (0,'S',sysdate,sysdate,'D','3395304300',' MATERIAL TÉCNICO PARA SELEÇÃO E TREINAMENTO','S',8);</v>
      </c>
    </row>
    <row r="1478" spans="1:16" ht="17" thickBot="1" x14ac:dyDescent="0.25">
      <c r="A1478" s="11" t="str">
        <f t="shared" si="276"/>
        <v>3</v>
      </c>
      <c r="B1478" s="12" t="str">
        <f t="shared" si="277"/>
        <v>3</v>
      </c>
      <c r="C1478" s="13" t="str">
        <f t="shared" si="278"/>
        <v>95</v>
      </c>
      <c r="D1478" s="13" t="str">
        <f t="shared" si="279"/>
        <v>30</v>
      </c>
      <c r="E1478" s="13" t="str">
        <f t="shared" si="280"/>
        <v>44</v>
      </c>
      <c r="F1478" s="14" t="str">
        <f t="shared" si="281"/>
        <v>00</v>
      </c>
      <c r="G1478" s="18">
        <v>3395304400</v>
      </c>
      <c r="H1478" s="15" t="s">
        <v>421</v>
      </c>
      <c r="I1478" s="12" t="s">
        <v>13</v>
      </c>
      <c r="K1478" t="str">
        <f t="shared" ref="K1478:K1541" si="282">SUBSTITUTE(G1478,".","")</f>
        <v>3395304400</v>
      </c>
      <c r="L1478" t="str">
        <f t="shared" ref="L1478:L1541" si="283">_xlfn.CONCAT("'",K1478,"'")</f>
        <v>'3395304400'</v>
      </c>
      <c r="M1478" t="str">
        <f t="shared" ref="M1478:M1541" si="284">_xlfn.CONCAT("'",CLEAN(H1478),"'")</f>
        <v>' MATERIAL BIBLIOGRÁFICO NÃO IMOBILIZÁVEL'</v>
      </c>
      <c r="N1478" t="str">
        <f t="shared" ref="N1478:N1541" si="285">IF(TRIM(I1478)="Sintética","'N'",IF(TRIM(I1478)="Analítica","'S'","*ERR0*"))</f>
        <v>'S'</v>
      </c>
      <c r="O1478">
        <f t="shared" ref="O1478:O1541" si="286">IF(RIGHT(K1478,2)&lt;&gt;"00",10,IF(MID(K1478,7,2)&lt;&gt;"00",8,IF(MID(K1478,5,2)&lt;&gt;"00",6,IF(MID(K1478,3,2)&lt;&gt;"00",4,IF(MID(K1478,2,1)&lt;&gt;"0",2,IF(LEFT(K1478,1)&lt;&gt;"0",1,"*ERR0*"))))))</f>
        <v>8</v>
      </c>
      <c r="P1478" t="str">
        <f t="shared" ref="P1478:P1541" si="287">_xlfn.CONCAT("Insert into CONTA_RECEITA_DESPESA  (VERSION,ATIVO,DATE_CREATED,LAST_UPDATED,TIPO,CODIGO,DESCRICAO,ANALITICO,TAMANHO) values (0,'S',sysdate,sysdate,'D',",L1478,",",M1478,",",N1478,",",O1478,");")</f>
        <v>Insert into CONTA_RECEITA_DESPESA  (VERSION,ATIVO,DATE_CREATED,LAST_UPDATED,TIPO,CODIGO,DESCRICAO,ANALITICO,TAMANHO) values (0,'S',sysdate,sysdate,'D','3395304400',' MATERIAL BIBLIOGRÁFICO NÃO IMOBILIZÁVEL','S',8);</v>
      </c>
    </row>
    <row r="1479" spans="1:16" ht="17" thickBot="1" x14ac:dyDescent="0.25">
      <c r="A1479" s="11" t="str">
        <f t="shared" si="276"/>
        <v>3</v>
      </c>
      <c r="B1479" s="12" t="str">
        <f t="shared" si="277"/>
        <v>3</v>
      </c>
      <c r="C1479" s="13" t="str">
        <f t="shared" si="278"/>
        <v>95</v>
      </c>
      <c r="D1479" s="13" t="str">
        <f t="shared" si="279"/>
        <v>30</v>
      </c>
      <c r="E1479" s="13" t="str">
        <f t="shared" si="280"/>
        <v>45</v>
      </c>
      <c r="F1479" s="14" t="str">
        <f t="shared" si="281"/>
        <v>00</v>
      </c>
      <c r="G1479" s="18">
        <v>3395304500</v>
      </c>
      <c r="H1479" s="15" t="s">
        <v>668</v>
      </c>
      <c r="I1479" s="12" t="s">
        <v>13</v>
      </c>
      <c r="K1479" t="str">
        <f t="shared" si="282"/>
        <v>3395304500</v>
      </c>
      <c r="L1479" t="str">
        <f t="shared" si="283"/>
        <v>'3395304500'</v>
      </c>
      <c r="M1479" t="str">
        <f t="shared" si="284"/>
        <v>' AQUISIÇÃO DE SOFTWARES DE BASE'</v>
      </c>
      <c r="N1479" t="str">
        <f t="shared" si="285"/>
        <v>'S'</v>
      </c>
      <c r="O1479">
        <f t="shared" si="286"/>
        <v>8</v>
      </c>
      <c r="P1479" t="str">
        <f t="shared" si="287"/>
        <v>Insert into CONTA_RECEITA_DESPESA  (VERSION,ATIVO,DATE_CREATED,LAST_UPDATED,TIPO,CODIGO,DESCRICAO,ANALITICO,TAMANHO) values (0,'S',sysdate,sysdate,'D','3395304500',' AQUISIÇÃO DE SOFTWARES DE BASE','S',8);</v>
      </c>
    </row>
    <row r="1480" spans="1:16" ht="17" thickBot="1" x14ac:dyDescent="0.25">
      <c r="A1480" s="11" t="str">
        <f t="shared" si="276"/>
        <v>3</v>
      </c>
      <c r="B1480" s="12" t="str">
        <f t="shared" si="277"/>
        <v>3</v>
      </c>
      <c r="C1480" s="13" t="str">
        <f t="shared" si="278"/>
        <v>95</v>
      </c>
      <c r="D1480" s="13" t="str">
        <f t="shared" si="279"/>
        <v>30</v>
      </c>
      <c r="E1480" s="13" t="str">
        <f t="shared" si="280"/>
        <v>46</v>
      </c>
      <c r="F1480" s="14" t="str">
        <f t="shared" si="281"/>
        <v>00</v>
      </c>
      <c r="G1480" s="18">
        <v>3395304600</v>
      </c>
      <c r="H1480" s="15" t="s">
        <v>423</v>
      </c>
      <c r="I1480" s="12" t="s">
        <v>13</v>
      </c>
      <c r="K1480" t="str">
        <f t="shared" si="282"/>
        <v>3395304600</v>
      </c>
      <c r="L1480" t="str">
        <f t="shared" si="283"/>
        <v>'3395304600'</v>
      </c>
      <c r="M1480" t="str">
        <f t="shared" si="284"/>
        <v>' BENS MÓVEIS NÃO ATIVÁVEIS'</v>
      </c>
      <c r="N1480" t="str">
        <f t="shared" si="285"/>
        <v>'S'</v>
      </c>
      <c r="O1480">
        <f t="shared" si="286"/>
        <v>8</v>
      </c>
      <c r="P1480" t="str">
        <f t="shared" si="287"/>
        <v>Insert into CONTA_RECEITA_DESPESA  (VERSION,ATIVO,DATE_CREATED,LAST_UPDATED,TIPO,CODIGO,DESCRICAO,ANALITICO,TAMANHO) values (0,'S',sysdate,sysdate,'D','3395304600',' BENS MÓVEIS NÃO ATIVÁVEIS','S',8);</v>
      </c>
    </row>
    <row r="1481" spans="1:16" ht="17" thickBot="1" x14ac:dyDescent="0.25">
      <c r="A1481" s="11" t="str">
        <f t="shared" ref="A1481:A1544" si="288">MID($G1481,1,1)</f>
        <v>3</v>
      </c>
      <c r="B1481" s="12" t="str">
        <f t="shared" ref="B1481:B1544" si="289">MID($G1481,2,1)</f>
        <v>3</v>
      </c>
      <c r="C1481" s="13" t="str">
        <f t="shared" ref="C1481:C1544" si="290">MID($G1481,3,2)</f>
        <v>95</v>
      </c>
      <c r="D1481" s="13" t="str">
        <f t="shared" ref="D1481:D1544" si="291">MID($G1481,5,2)</f>
        <v>30</v>
      </c>
      <c r="E1481" s="13" t="str">
        <f t="shared" ref="E1481:E1544" si="292">MID($G1481,7,2)</f>
        <v>47</v>
      </c>
      <c r="F1481" s="14" t="str">
        <f t="shared" ref="F1481:F1544" si="293">MID($G1481,9,2)</f>
        <v>00</v>
      </c>
      <c r="G1481" s="18">
        <v>3395304700</v>
      </c>
      <c r="H1481" s="15" t="s">
        <v>425</v>
      </c>
      <c r="I1481" s="12" t="s">
        <v>13</v>
      </c>
      <c r="K1481" t="str">
        <f t="shared" si="282"/>
        <v>3395304700</v>
      </c>
      <c r="L1481" t="str">
        <f t="shared" si="283"/>
        <v>'3395304700'</v>
      </c>
      <c r="M1481" t="str">
        <f t="shared" si="284"/>
        <v>' BANDEIRAS, FLÂMULAS E INSÍGNIAS'</v>
      </c>
      <c r="N1481" t="str">
        <f t="shared" si="285"/>
        <v>'S'</v>
      </c>
      <c r="O1481">
        <f t="shared" si="286"/>
        <v>8</v>
      </c>
      <c r="P1481" t="str">
        <f t="shared" si="287"/>
        <v>Insert into CONTA_RECEITA_DESPESA  (VERSION,ATIVO,DATE_CREATED,LAST_UPDATED,TIPO,CODIGO,DESCRICAO,ANALITICO,TAMANHO) values (0,'S',sysdate,sysdate,'D','3395304700',' BANDEIRAS, FLÂMULAS E INSÍGNIAS','S',8);</v>
      </c>
    </row>
    <row r="1482" spans="1:16" ht="17" thickBot="1" x14ac:dyDescent="0.25">
      <c r="A1482" s="11" t="str">
        <f t="shared" si="288"/>
        <v>3</v>
      </c>
      <c r="B1482" s="12" t="str">
        <f t="shared" si="289"/>
        <v>3</v>
      </c>
      <c r="C1482" s="13" t="str">
        <f t="shared" si="290"/>
        <v>95</v>
      </c>
      <c r="D1482" s="13" t="str">
        <f t="shared" si="291"/>
        <v>30</v>
      </c>
      <c r="E1482" s="13" t="str">
        <f t="shared" si="292"/>
        <v>99</v>
      </c>
      <c r="F1482" s="14" t="str">
        <f t="shared" si="293"/>
        <v>00</v>
      </c>
      <c r="G1482" s="18">
        <v>3395309900</v>
      </c>
      <c r="H1482" s="15" t="s">
        <v>436</v>
      </c>
      <c r="I1482" s="12" t="s">
        <v>13</v>
      </c>
      <c r="K1482" t="str">
        <f t="shared" si="282"/>
        <v>3395309900</v>
      </c>
      <c r="L1482" t="str">
        <f t="shared" si="283"/>
        <v>'3395309900'</v>
      </c>
      <c r="M1482" t="str">
        <f t="shared" si="284"/>
        <v>'OUTROS MATERIAIS DE CONSUMO '</v>
      </c>
      <c r="N1482" t="str">
        <f t="shared" si="285"/>
        <v>'S'</v>
      </c>
      <c r="O1482">
        <f t="shared" si="286"/>
        <v>8</v>
      </c>
      <c r="P1482" t="str">
        <f t="shared" si="287"/>
        <v>Insert into CONTA_RECEITA_DESPESA  (VERSION,ATIVO,DATE_CREATED,LAST_UPDATED,TIPO,CODIGO,DESCRICAO,ANALITICO,TAMANHO) values (0,'S',sysdate,sysdate,'D','3395309900','OUTROS MATERIAIS DE CONSUMO ','S',8);</v>
      </c>
    </row>
    <row r="1483" spans="1:16" ht="17" thickBot="1" x14ac:dyDescent="0.25">
      <c r="A1483" s="11" t="str">
        <f t="shared" si="288"/>
        <v>3</v>
      </c>
      <c r="B1483" s="12" t="str">
        <f t="shared" si="289"/>
        <v>3</v>
      </c>
      <c r="C1483" s="13" t="str">
        <f t="shared" si="290"/>
        <v>95</v>
      </c>
      <c r="D1483" s="13" t="str">
        <f t="shared" si="291"/>
        <v>31</v>
      </c>
      <c r="E1483" s="13" t="str">
        <f t="shared" si="292"/>
        <v>00</v>
      </c>
      <c r="F1483" s="14" t="str">
        <f t="shared" si="293"/>
        <v>00</v>
      </c>
      <c r="G1483" s="18">
        <v>3395310000</v>
      </c>
      <c r="H1483" s="15" t="s">
        <v>328</v>
      </c>
      <c r="I1483" s="12" t="s">
        <v>13</v>
      </c>
      <c r="K1483" t="str">
        <f t="shared" si="282"/>
        <v>3395310000</v>
      </c>
      <c r="L1483" t="str">
        <f t="shared" si="283"/>
        <v>'3395310000'</v>
      </c>
      <c r="M1483" t="str">
        <f t="shared" si="284"/>
        <v>'PREMIAÇÕES CULTURAIS, ARTÍSTICAS, CIENTÍFICAS, DESPORTIVAS E OUTRAS'</v>
      </c>
      <c r="N1483" t="str">
        <f t="shared" si="285"/>
        <v>'S'</v>
      </c>
      <c r="O1483">
        <f t="shared" si="286"/>
        <v>6</v>
      </c>
      <c r="P1483" t="str">
        <f t="shared" si="287"/>
        <v>Insert into CONTA_RECEITA_DESPESA  (VERSION,ATIVO,DATE_CREATED,LAST_UPDATED,TIPO,CODIGO,DESCRICAO,ANALITICO,TAMANHO) values (0,'S',sysdate,sysdate,'D','3395310000','PREMIAÇÕES CULTURAIS, ARTÍSTICAS, CIENTÍFICAS, DESPORTIVAS E OUTRAS','S',6);</v>
      </c>
    </row>
    <row r="1484" spans="1:16" ht="17" thickBot="1" x14ac:dyDescent="0.25">
      <c r="A1484" s="11" t="str">
        <f t="shared" si="288"/>
        <v>3</v>
      </c>
      <c r="B1484" s="12" t="str">
        <f t="shared" si="289"/>
        <v>3</v>
      </c>
      <c r="C1484" s="13" t="str">
        <f t="shared" si="290"/>
        <v>95</v>
      </c>
      <c r="D1484" s="13" t="str">
        <f t="shared" si="291"/>
        <v>32</v>
      </c>
      <c r="E1484" s="13" t="str">
        <f t="shared" si="292"/>
        <v>00</v>
      </c>
      <c r="F1484" s="14" t="str">
        <f t="shared" si="293"/>
        <v>00</v>
      </c>
      <c r="G1484" s="18">
        <v>3395320000</v>
      </c>
      <c r="H1484" s="15" t="s">
        <v>437</v>
      </c>
      <c r="I1484" s="12" t="s">
        <v>10</v>
      </c>
      <c r="K1484" t="str">
        <f t="shared" si="282"/>
        <v>3395320000</v>
      </c>
      <c r="L1484" t="str">
        <f t="shared" si="283"/>
        <v>'3395320000'</v>
      </c>
      <c r="M1484" t="str">
        <f t="shared" si="284"/>
        <v>'MATERIAL, BEM OU SERVIÇO PARA DISTRIBUIÇÃO GRATUITA'</v>
      </c>
      <c r="N1484" t="str">
        <f t="shared" si="285"/>
        <v>'N'</v>
      </c>
      <c r="O1484">
        <f t="shared" si="286"/>
        <v>6</v>
      </c>
      <c r="P1484" t="str">
        <f t="shared" si="287"/>
        <v>Insert into CONTA_RECEITA_DESPESA  (VERSION,ATIVO,DATE_CREATED,LAST_UPDATED,TIPO,CODIGO,DESCRICAO,ANALITICO,TAMANHO) values (0,'S',sysdate,sysdate,'D','3395320000','MATERIAL, BEM OU SERVIÇO PARA DISTRIBUIÇÃO GRATUITA','N',6);</v>
      </c>
    </row>
    <row r="1485" spans="1:16" ht="17" thickBot="1" x14ac:dyDescent="0.25">
      <c r="A1485" s="11" t="str">
        <f t="shared" si="288"/>
        <v>3</v>
      </c>
      <c r="B1485" s="12" t="str">
        <f t="shared" si="289"/>
        <v>3</v>
      </c>
      <c r="C1485" s="13" t="str">
        <f t="shared" si="290"/>
        <v>95</v>
      </c>
      <c r="D1485" s="13" t="str">
        <f t="shared" si="291"/>
        <v>32</v>
      </c>
      <c r="E1485" s="13" t="str">
        <f t="shared" si="292"/>
        <v>01</v>
      </c>
      <c r="F1485" s="14" t="str">
        <f t="shared" si="293"/>
        <v>00</v>
      </c>
      <c r="G1485" s="18">
        <v>3395320100</v>
      </c>
      <c r="H1485" s="15" t="s">
        <v>669</v>
      </c>
      <c r="I1485" s="12" t="s">
        <v>13</v>
      </c>
      <c r="K1485" t="str">
        <f t="shared" si="282"/>
        <v>3395320100</v>
      </c>
      <c r="L1485" t="str">
        <f t="shared" si="283"/>
        <v>'3395320100'</v>
      </c>
      <c r="M1485" t="str">
        <f t="shared" si="284"/>
        <v>'MEDICAMENTOS'</v>
      </c>
      <c r="N1485" t="str">
        <f t="shared" si="285"/>
        <v>'S'</v>
      </c>
      <c r="O1485">
        <f t="shared" si="286"/>
        <v>8</v>
      </c>
      <c r="P1485" t="str">
        <f t="shared" si="287"/>
        <v>Insert into CONTA_RECEITA_DESPESA  (VERSION,ATIVO,DATE_CREATED,LAST_UPDATED,TIPO,CODIGO,DESCRICAO,ANALITICO,TAMANHO) values (0,'S',sysdate,sysdate,'D','3395320100','MEDICAMENTOS','S',8);</v>
      </c>
    </row>
    <row r="1486" spans="1:16" ht="17" thickBot="1" x14ac:dyDescent="0.25">
      <c r="A1486" s="11" t="str">
        <f t="shared" si="288"/>
        <v>3</v>
      </c>
      <c r="B1486" s="12" t="str">
        <f t="shared" si="289"/>
        <v>3</v>
      </c>
      <c r="C1486" s="13" t="str">
        <f t="shared" si="290"/>
        <v>95</v>
      </c>
      <c r="D1486" s="13" t="str">
        <f t="shared" si="291"/>
        <v>32</v>
      </c>
      <c r="E1486" s="13" t="str">
        <f t="shared" si="292"/>
        <v>02</v>
      </c>
      <c r="F1486" s="14" t="str">
        <f t="shared" si="293"/>
        <v>00</v>
      </c>
      <c r="G1486" s="18">
        <v>3395320200</v>
      </c>
      <c r="H1486" s="15" t="s">
        <v>438</v>
      </c>
      <c r="I1486" s="12" t="s">
        <v>13</v>
      </c>
      <c r="K1486" t="str">
        <f t="shared" si="282"/>
        <v>3395320200</v>
      </c>
      <c r="L1486" t="str">
        <f t="shared" si="283"/>
        <v>'3395320200'</v>
      </c>
      <c r="M1486" t="str">
        <f t="shared" si="284"/>
        <v>'MEDICAMENTOS PARA USO DOMICILIAR'</v>
      </c>
      <c r="N1486" t="str">
        <f t="shared" si="285"/>
        <v>'S'</v>
      </c>
      <c r="O1486">
        <f t="shared" si="286"/>
        <v>8</v>
      </c>
      <c r="P1486" t="str">
        <f t="shared" si="287"/>
        <v>Insert into CONTA_RECEITA_DESPESA  (VERSION,ATIVO,DATE_CREATED,LAST_UPDATED,TIPO,CODIGO,DESCRICAO,ANALITICO,TAMANHO) values (0,'S',sysdate,sysdate,'D','3395320200','MEDICAMENTOS PARA USO DOMICILIAR','S',8);</v>
      </c>
    </row>
    <row r="1487" spans="1:16" ht="17" thickBot="1" x14ac:dyDescent="0.25">
      <c r="A1487" s="11" t="str">
        <f t="shared" si="288"/>
        <v>3</v>
      </c>
      <c r="B1487" s="12" t="str">
        <f t="shared" si="289"/>
        <v>3</v>
      </c>
      <c r="C1487" s="13" t="str">
        <f t="shared" si="290"/>
        <v>95</v>
      </c>
      <c r="D1487" s="13" t="str">
        <f t="shared" si="291"/>
        <v>32</v>
      </c>
      <c r="E1487" s="13" t="str">
        <f t="shared" si="292"/>
        <v>99</v>
      </c>
      <c r="F1487" s="14" t="str">
        <f t="shared" si="293"/>
        <v>00</v>
      </c>
      <c r="G1487" s="18">
        <v>3395329900</v>
      </c>
      <c r="H1487" s="15" t="s">
        <v>671</v>
      </c>
      <c r="I1487" s="12" t="s">
        <v>13</v>
      </c>
      <c r="K1487" t="str">
        <f t="shared" si="282"/>
        <v>3395329900</v>
      </c>
      <c r="L1487" t="str">
        <f t="shared" si="283"/>
        <v>'3395329900'</v>
      </c>
      <c r="M1487" t="str">
        <f t="shared" si="284"/>
        <v>'OUTROS MATERIAIS, BENS OU SERVIÇOS PARA DISTRIBUIÇÃO GRATUITA'</v>
      </c>
      <c r="N1487" t="str">
        <f t="shared" si="285"/>
        <v>'S'</v>
      </c>
      <c r="O1487">
        <f t="shared" si="286"/>
        <v>8</v>
      </c>
      <c r="P1487" t="str">
        <f t="shared" si="287"/>
        <v>Insert into CONTA_RECEITA_DESPESA  (VERSION,ATIVO,DATE_CREATED,LAST_UPDATED,TIPO,CODIGO,DESCRICAO,ANALITICO,TAMANHO) values (0,'S',sysdate,sysdate,'D','3395329900','OUTROS MATERIAIS, BENS OU SERVIÇOS PARA DISTRIBUIÇÃO GRATUITA','S',8);</v>
      </c>
    </row>
    <row r="1488" spans="1:16" ht="17" thickBot="1" x14ac:dyDescent="0.25">
      <c r="A1488" s="11" t="str">
        <f t="shared" si="288"/>
        <v>3</v>
      </c>
      <c r="B1488" s="12" t="str">
        <f t="shared" si="289"/>
        <v>3</v>
      </c>
      <c r="C1488" s="13" t="str">
        <f t="shared" si="290"/>
        <v>95</v>
      </c>
      <c r="D1488" s="13" t="str">
        <f t="shared" si="291"/>
        <v>33</v>
      </c>
      <c r="E1488" s="13" t="str">
        <f t="shared" si="292"/>
        <v>00</v>
      </c>
      <c r="F1488" s="14" t="str">
        <f t="shared" si="293"/>
        <v>00</v>
      </c>
      <c r="G1488" s="18">
        <v>3395330000</v>
      </c>
      <c r="H1488" s="15" t="s">
        <v>338</v>
      </c>
      <c r="I1488" s="12" t="s">
        <v>10</v>
      </c>
      <c r="K1488" t="str">
        <f t="shared" si="282"/>
        <v>3395330000</v>
      </c>
      <c r="L1488" t="str">
        <f t="shared" si="283"/>
        <v>'3395330000'</v>
      </c>
      <c r="M1488" t="str">
        <f t="shared" si="284"/>
        <v>'PASSAGENS E DESPESAS COM LOCOMOÇÃO'</v>
      </c>
      <c r="N1488" t="str">
        <f t="shared" si="285"/>
        <v>'N'</v>
      </c>
      <c r="O1488">
        <f t="shared" si="286"/>
        <v>6</v>
      </c>
      <c r="P1488" t="str">
        <f t="shared" si="287"/>
        <v>Insert into CONTA_RECEITA_DESPESA  (VERSION,ATIVO,DATE_CREATED,LAST_UPDATED,TIPO,CODIGO,DESCRICAO,ANALITICO,TAMANHO) values (0,'S',sysdate,sysdate,'D','3395330000','PASSAGENS E DESPESAS COM LOCOMOÇÃO','N',6);</v>
      </c>
    </row>
    <row r="1489" spans="1:16" ht="17" thickBot="1" x14ac:dyDescent="0.25">
      <c r="A1489" s="11" t="str">
        <f t="shared" si="288"/>
        <v>3</v>
      </c>
      <c r="B1489" s="12" t="str">
        <f t="shared" si="289"/>
        <v>3</v>
      </c>
      <c r="C1489" s="13" t="str">
        <f t="shared" si="290"/>
        <v>95</v>
      </c>
      <c r="D1489" s="13" t="str">
        <f t="shared" si="291"/>
        <v>33</v>
      </c>
      <c r="E1489" s="13" t="str">
        <f t="shared" si="292"/>
        <v>01</v>
      </c>
      <c r="F1489" s="14" t="str">
        <f t="shared" si="293"/>
        <v>00</v>
      </c>
      <c r="G1489" s="18">
        <v>3395330100</v>
      </c>
      <c r="H1489" s="15" t="s">
        <v>733</v>
      </c>
      <c r="I1489" s="12" t="s">
        <v>13</v>
      </c>
      <c r="K1489" t="str">
        <f t="shared" si="282"/>
        <v>3395330100</v>
      </c>
      <c r="L1489" t="str">
        <f t="shared" si="283"/>
        <v>'3395330100'</v>
      </c>
      <c r="M1489" t="str">
        <f t="shared" si="284"/>
        <v>'LOCAÇÃO DE VEÍCULOS PARA LOCOMOÇÃO DE PESSOAS,  EXCETO TRANSPORTE ESCOLAR'</v>
      </c>
      <c r="N1489" t="str">
        <f t="shared" si="285"/>
        <v>'S'</v>
      </c>
      <c r="O1489">
        <f t="shared" si="286"/>
        <v>8</v>
      </c>
      <c r="P1489" t="str">
        <f t="shared" si="287"/>
        <v>Insert into CONTA_RECEITA_DESPESA  (VERSION,ATIVO,DATE_CREATED,LAST_UPDATED,TIPO,CODIGO,DESCRICAO,ANALITICO,TAMANHO) values (0,'S',sysdate,sysdate,'D','3395330100','LOCAÇÃO DE VEÍCULOS PARA LOCOMOÇÃO DE PESSOAS,  EXCETO TRANSPORTE ESCOLAR','S',8);</v>
      </c>
    </row>
    <row r="1490" spans="1:16" ht="17" thickBot="1" x14ac:dyDescent="0.25">
      <c r="A1490" s="11" t="str">
        <f t="shared" si="288"/>
        <v>3</v>
      </c>
      <c r="B1490" s="12" t="str">
        <f t="shared" si="289"/>
        <v>3</v>
      </c>
      <c r="C1490" s="13" t="str">
        <f t="shared" si="290"/>
        <v>95</v>
      </c>
      <c r="D1490" s="13" t="str">
        <f t="shared" si="291"/>
        <v>33</v>
      </c>
      <c r="E1490" s="13" t="str">
        <f t="shared" si="292"/>
        <v>99</v>
      </c>
      <c r="F1490" s="14" t="str">
        <f t="shared" si="293"/>
        <v>00</v>
      </c>
      <c r="G1490" s="18">
        <v>3395339900</v>
      </c>
      <c r="H1490" s="15" t="s">
        <v>453</v>
      </c>
      <c r="I1490" s="12" t="s">
        <v>13</v>
      </c>
      <c r="K1490" t="str">
        <f t="shared" si="282"/>
        <v>3395339900</v>
      </c>
      <c r="L1490" t="str">
        <f t="shared" si="283"/>
        <v>'3395339900'</v>
      </c>
      <c r="M1490" t="str">
        <f t="shared" si="284"/>
        <v>'OUTRAS DESPESAS COM LOCOMOÇÃO'</v>
      </c>
      <c r="N1490" t="str">
        <f t="shared" si="285"/>
        <v>'S'</v>
      </c>
      <c r="O1490">
        <f t="shared" si="286"/>
        <v>8</v>
      </c>
      <c r="P1490" t="str">
        <f t="shared" si="287"/>
        <v>Insert into CONTA_RECEITA_DESPESA  (VERSION,ATIVO,DATE_CREATED,LAST_UPDATED,TIPO,CODIGO,DESCRICAO,ANALITICO,TAMANHO) values (0,'S',sysdate,sysdate,'D','3395339900','OUTRAS DESPESAS COM LOCOMOÇÃO','S',8);</v>
      </c>
    </row>
    <row r="1491" spans="1:16" ht="17" thickBot="1" x14ac:dyDescent="0.25">
      <c r="A1491" s="11" t="str">
        <f t="shared" si="288"/>
        <v>3</v>
      </c>
      <c r="B1491" s="12" t="str">
        <f t="shared" si="289"/>
        <v>3</v>
      </c>
      <c r="C1491" s="13" t="str">
        <f t="shared" si="290"/>
        <v>95</v>
      </c>
      <c r="D1491" s="13" t="str">
        <f t="shared" si="291"/>
        <v>34</v>
      </c>
      <c r="E1491" s="13" t="str">
        <f t="shared" si="292"/>
        <v>00</v>
      </c>
      <c r="F1491" s="14" t="str">
        <f t="shared" si="293"/>
        <v>00</v>
      </c>
      <c r="G1491" s="18">
        <v>3395340000</v>
      </c>
      <c r="H1491" s="15" t="s">
        <v>734</v>
      </c>
      <c r="I1491" s="12" t="s">
        <v>13</v>
      </c>
      <c r="K1491" t="str">
        <f t="shared" si="282"/>
        <v>3395340000</v>
      </c>
      <c r="L1491" t="str">
        <f t="shared" si="283"/>
        <v>'3395340000'</v>
      </c>
      <c r="M1491" t="str">
        <f t="shared" si="284"/>
        <v>'OUTRAS DESPESAS DE PESSOAL DECORRENTES DE CONTRATO DE TERCEIRIZAÇÃO'</v>
      </c>
      <c r="N1491" t="str">
        <f t="shared" si="285"/>
        <v>'S'</v>
      </c>
      <c r="O1491">
        <f t="shared" si="286"/>
        <v>6</v>
      </c>
      <c r="P1491" t="str">
        <f t="shared" si="287"/>
        <v>Insert into CONTA_RECEITA_DESPESA  (VERSION,ATIVO,DATE_CREATED,LAST_UPDATED,TIPO,CODIGO,DESCRICAO,ANALITICO,TAMANHO) values (0,'S',sysdate,sysdate,'D','3395340000','OUTRAS DESPESAS DE PESSOAL DECORRENTES DE CONTRATO DE TERCEIRIZAÇÃO','S',6);</v>
      </c>
    </row>
    <row r="1492" spans="1:16" ht="17" thickBot="1" x14ac:dyDescent="0.25">
      <c r="A1492" s="11" t="str">
        <f t="shared" si="288"/>
        <v>3</v>
      </c>
      <c r="B1492" s="12" t="str">
        <f t="shared" si="289"/>
        <v>3</v>
      </c>
      <c r="C1492" s="13" t="str">
        <f t="shared" si="290"/>
        <v>95</v>
      </c>
      <c r="D1492" s="13" t="str">
        <f t="shared" si="291"/>
        <v>35</v>
      </c>
      <c r="E1492" s="13" t="str">
        <f t="shared" si="292"/>
        <v>00</v>
      </c>
      <c r="F1492" s="14" t="str">
        <f t="shared" si="293"/>
        <v>00</v>
      </c>
      <c r="G1492" s="18">
        <v>3395350000</v>
      </c>
      <c r="H1492" s="15" t="s">
        <v>340</v>
      </c>
      <c r="I1492" s="12" t="s">
        <v>13</v>
      </c>
      <c r="K1492" t="str">
        <f t="shared" si="282"/>
        <v>3395350000</v>
      </c>
      <c r="L1492" t="str">
        <f t="shared" si="283"/>
        <v>'3395350000'</v>
      </c>
      <c r="M1492" t="str">
        <f t="shared" si="284"/>
        <v>'SERVIÇOS DE CONSULTORIA'</v>
      </c>
      <c r="N1492" t="str">
        <f t="shared" si="285"/>
        <v>'S'</v>
      </c>
      <c r="O1492">
        <f t="shared" si="286"/>
        <v>6</v>
      </c>
      <c r="P1492" t="str">
        <f t="shared" si="287"/>
        <v>Insert into CONTA_RECEITA_DESPESA  (VERSION,ATIVO,DATE_CREATED,LAST_UPDATED,TIPO,CODIGO,DESCRICAO,ANALITICO,TAMANHO) values (0,'S',sysdate,sysdate,'D','3395350000','SERVIÇOS DE CONSULTORIA','S',6);</v>
      </c>
    </row>
    <row r="1493" spans="1:16" ht="17" thickBot="1" x14ac:dyDescent="0.25">
      <c r="A1493" s="11" t="str">
        <f t="shared" si="288"/>
        <v>3</v>
      </c>
      <c r="B1493" s="12" t="str">
        <f t="shared" si="289"/>
        <v>3</v>
      </c>
      <c r="C1493" s="13" t="str">
        <f t="shared" si="290"/>
        <v>95</v>
      </c>
      <c r="D1493" s="13" t="str">
        <f t="shared" si="291"/>
        <v>36</v>
      </c>
      <c r="E1493" s="13" t="str">
        <f t="shared" si="292"/>
        <v>00</v>
      </c>
      <c r="F1493" s="14" t="str">
        <f t="shared" si="293"/>
        <v>00</v>
      </c>
      <c r="G1493" s="18">
        <v>3395360000</v>
      </c>
      <c r="H1493" s="15" t="s">
        <v>330</v>
      </c>
      <c r="I1493" s="12" t="s">
        <v>10</v>
      </c>
      <c r="K1493" t="str">
        <f t="shared" si="282"/>
        <v>3395360000</v>
      </c>
      <c r="L1493" t="str">
        <f t="shared" si="283"/>
        <v>'3395360000'</v>
      </c>
      <c r="M1493" t="str">
        <f t="shared" si="284"/>
        <v>'OUTROS SERVIÇOS DE TERCEIROS – PESSOA FÍSICA '</v>
      </c>
      <c r="N1493" t="str">
        <f t="shared" si="285"/>
        <v>'N'</v>
      </c>
      <c r="O1493">
        <f t="shared" si="286"/>
        <v>6</v>
      </c>
      <c r="P1493" t="str">
        <f t="shared" si="287"/>
        <v>Insert into CONTA_RECEITA_DESPESA  (VERSION,ATIVO,DATE_CREATED,LAST_UPDATED,TIPO,CODIGO,DESCRICAO,ANALITICO,TAMANHO) values (0,'S',sysdate,sysdate,'D','3395360000','OUTROS SERVIÇOS DE TERCEIROS – PESSOA FÍSICA ','N',6);</v>
      </c>
    </row>
    <row r="1494" spans="1:16" ht="17" thickBot="1" x14ac:dyDescent="0.25">
      <c r="A1494" s="11" t="str">
        <f t="shared" si="288"/>
        <v>3</v>
      </c>
      <c r="B1494" s="12" t="str">
        <f t="shared" si="289"/>
        <v>3</v>
      </c>
      <c r="C1494" s="13" t="str">
        <f t="shared" si="290"/>
        <v>95</v>
      </c>
      <c r="D1494" s="13" t="str">
        <f t="shared" si="291"/>
        <v>36</v>
      </c>
      <c r="E1494" s="13" t="str">
        <f t="shared" si="292"/>
        <v>01</v>
      </c>
      <c r="F1494" s="14" t="str">
        <f t="shared" si="293"/>
        <v>00</v>
      </c>
      <c r="G1494" s="18">
        <v>3395360100</v>
      </c>
      <c r="H1494" s="15" t="s">
        <v>460</v>
      </c>
      <c r="I1494" s="12" t="s">
        <v>13</v>
      </c>
      <c r="K1494" t="str">
        <f t="shared" si="282"/>
        <v>3395360100</v>
      </c>
      <c r="L1494" t="str">
        <f t="shared" si="283"/>
        <v>'3395360100'</v>
      </c>
      <c r="M1494" t="str">
        <f t="shared" si="284"/>
        <v>'CONDOMÍNIOS '</v>
      </c>
      <c r="N1494" t="str">
        <f t="shared" si="285"/>
        <v>'S'</v>
      </c>
      <c r="O1494">
        <f t="shared" si="286"/>
        <v>8</v>
      </c>
      <c r="P1494" t="str">
        <f t="shared" si="287"/>
        <v>Insert into CONTA_RECEITA_DESPESA  (VERSION,ATIVO,DATE_CREATED,LAST_UPDATED,TIPO,CODIGO,DESCRICAO,ANALITICO,TAMANHO) values (0,'S',sysdate,sysdate,'D','3395360100','CONDOMÍNIOS ','S',8);</v>
      </c>
    </row>
    <row r="1495" spans="1:16" ht="17" thickBot="1" x14ac:dyDescent="0.25">
      <c r="A1495" s="11" t="str">
        <f t="shared" si="288"/>
        <v>3</v>
      </c>
      <c r="B1495" s="12" t="str">
        <f t="shared" si="289"/>
        <v>3</v>
      </c>
      <c r="C1495" s="13" t="str">
        <f t="shared" si="290"/>
        <v>95</v>
      </c>
      <c r="D1495" s="13" t="str">
        <f t="shared" si="291"/>
        <v>36</v>
      </c>
      <c r="E1495" s="13" t="str">
        <f t="shared" si="292"/>
        <v>02</v>
      </c>
      <c r="F1495" s="14" t="str">
        <f t="shared" si="293"/>
        <v>00</v>
      </c>
      <c r="G1495" s="18">
        <v>3395360200</v>
      </c>
      <c r="H1495" s="15" t="s">
        <v>461</v>
      </c>
      <c r="I1495" s="12" t="s">
        <v>13</v>
      </c>
      <c r="K1495" t="str">
        <f t="shared" si="282"/>
        <v>3395360200</v>
      </c>
      <c r="L1495" t="str">
        <f t="shared" si="283"/>
        <v>'3395360200'</v>
      </c>
      <c r="M1495" t="str">
        <f t="shared" si="284"/>
        <v>'DIÁRIAS A COLABORADORES EVENTUAIS NO PAÍS'</v>
      </c>
      <c r="N1495" t="str">
        <f t="shared" si="285"/>
        <v>'S'</v>
      </c>
      <c r="O1495">
        <f t="shared" si="286"/>
        <v>8</v>
      </c>
      <c r="P1495" t="str">
        <f t="shared" si="287"/>
        <v>Insert into CONTA_RECEITA_DESPESA  (VERSION,ATIVO,DATE_CREATED,LAST_UPDATED,TIPO,CODIGO,DESCRICAO,ANALITICO,TAMANHO) values (0,'S',sysdate,sysdate,'D','3395360200','DIÁRIAS A COLABORADORES EVENTUAIS NO PAÍS','S',8);</v>
      </c>
    </row>
    <row r="1496" spans="1:16" ht="17" thickBot="1" x14ac:dyDescent="0.25">
      <c r="A1496" s="11" t="str">
        <f t="shared" si="288"/>
        <v>3</v>
      </c>
      <c r="B1496" s="12" t="str">
        <f t="shared" si="289"/>
        <v>3</v>
      </c>
      <c r="C1496" s="13" t="str">
        <f t="shared" si="290"/>
        <v>95</v>
      </c>
      <c r="D1496" s="13" t="str">
        <f t="shared" si="291"/>
        <v>36</v>
      </c>
      <c r="E1496" s="13" t="str">
        <f t="shared" si="292"/>
        <v>03</v>
      </c>
      <c r="F1496" s="14" t="str">
        <f t="shared" si="293"/>
        <v>00</v>
      </c>
      <c r="G1496" s="18">
        <v>3395360300</v>
      </c>
      <c r="H1496" s="15" t="s">
        <v>462</v>
      </c>
      <c r="I1496" s="12" t="s">
        <v>13</v>
      </c>
      <c r="K1496" t="str">
        <f t="shared" si="282"/>
        <v>3395360300</v>
      </c>
      <c r="L1496" t="str">
        <f t="shared" si="283"/>
        <v>'3395360300'</v>
      </c>
      <c r="M1496" t="str">
        <f t="shared" si="284"/>
        <v>'DIÁRIAS A COLABORADORES EVENTUAIS NO EXTERIOR'</v>
      </c>
      <c r="N1496" t="str">
        <f t="shared" si="285"/>
        <v>'S'</v>
      </c>
      <c r="O1496">
        <f t="shared" si="286"/>
        <v>8</v>
      </c>
      <c r="P1496" t="str">
        <f t="shared" si="287"/>
        <v>Insert into CONTA_RECEITA_DESPESA  (VERSION,ATIVO,DATE_CREATED,LAST_UPDATED,TIPO,CODIGO,DESCRICAO,ANALITICO,TAMANHO) values (0,'S',sysdate,sysdate,'D','3395360300','DIÁRIAS A COLABORADORES EVENTUAIS NO EXTERIOR','S',8);</v>
      </c>
    </row>
    <row r="1497" spans="1:16" ht="17" thickBot="1" x14ac:dyDescent="0.25">
      <c r="A1497" s="11" t="str">
        <f t="shared" si="288"/>
        <v>3</v>
      </c>
      <c r="B1497" s="12" t="str">
        <f t="shared" si="289"/>
        <v>3</v>
      </c>
      <c r="C1497" s="13" t="str">
        <f t="shared" si="290"/>
        <v>95</v>
      </c>
      <c r="D1497" s="13" t="str">
        <f t="shared" si="291"/>
        <v>36</v>
      </c>
      <c r="E1497" s="13" t="str">
        <f t="shared" si="292"/>
        <v>04</v>
      </c>
      <c r="F1497" s="14" t="str">
        <f t="shared" si="293"/>
        <v>00</v>
      </c>
      <c r="G1497" s="18">
        <v>3395360400</v>
      </c>
      <c r="H1497" s="15" t="s">
        <v>463</v>
      </c>
      <c r="I1497" s="12" t="s">
        <v>13</v>
      </c>
      <c r="K1497" t="str">
        <f t="shared" si="282"/>
        <v>3395360400</v>
      </c>
      <c r="L1497" t="str">
        <f t="shared" si="283"/>
        <v>'3395360400'</v>
      </c>
      <c r="M1497" t="str">
        <f t="shared" si="284"/>
        <v>'COMISSÕES E CORRETAGENS'</v>
      </c>
      <c r="N1497" t="str">
        <f t="shared" si="285"/>
        <v>'S'</v>
      </c>
      <c r="O1497">
        <f t="shared" si="286"/>
        <v>8</v>
      </c>
      <c r="P1497" t="str">
        <f t="shared" si="287"/>
        <v>Insert into CONTA_RECEITA_DESPESA  (VERSION,ATIVO,DATE_CREATED,LAST_UPDATED,TIPO,CODIGO,DESCRICAO,ANALITICO,TAMANHO) values (0,'S',sysdate,sysdate,'D','3395360400','COMISSÕES E CORRETAGENS','S',8);</v>
      </c>
    </row>
    <row r="1498" spans="1:16" ht="17" thickBot="1" x14ac:dyDescent="0.25">
      <c r="A1498" s="11" t="str">
        <f t="shared" si="288"/>
        <v>3</v>
      </c>
      <c r="B1498" s="12" t="str">
        <f t="shared" si="289"/>
        <v>3</v>
      </c>
      <c r="C1498" s="13" t="str">
        <f t="shared" si="290"/>
        <v>95</v>
      </c>
      <c r="D1498" s="13" t="str">
        <f t="shared" si="291"/>
        <v>36</v>
      </c>
      <c r="E1498" s="13" t="str">
        <f t="shared" si="292"/>
        <v>05</v>
      </c>
      <c r="F1498" s="14" t="str">
        <f t="shared" si="293"/>
        <v>00</v>
      </c>
      <c r="G1498" s="18">
        <v>3395360500</v>
      </c>
      <c r="H1498" s="15" t="s">
        <v>464</v>
      </c>
      <c r="I1498" s="12" t="s">
        <v>13</v>
      </c>
      <c r="K1498" t="str">
        <f t="shared" si="282"/>
        <v>3395360500</v>
      </c>
      <c r="L1498" t="str">
        <f t="shared" si="283"/>
        <v>'3395360500'</v>
      </c>
      <c r="M1498" t="str">
        <f t="shared" si="284"/>
        <v>'DIREITOS AUTORAIS'</v>
      </c>
      <c r="N1498" t="str">
        <f t="shared" si="285"/>
        <v>'S'</v>
      </c>
      <c r="O1498">
        <f t="shared" si="286"/>
        <v>8</v>
      </c>
      <c r="P1498" t="str">
        <f t="shared" si="287"/>
        <v>Insert into CONTA_RECEITA_DESPESA  (VERSION,ATIVO,DATE_CREATED,LAST_UPDATED,TIPO,CODIGO,DESCRICAO,ANALITICO,TAMANHO) values (0,'S',sysdate,sysdate,'D','3395360500','DIREITOS AUTORAIS','S',8);</v>
      </c>
    </row>
    <row r="1499" spans="1:16" ht="17" thickBot="1" x14ac:dyDescent="0.25">
      <c r="A1499" s="11" t="str">
        <f t="shared" si="288"/>
        <v>3</v>
      </c>
      <c r="B1499" s="12" t="str">
        <f t="shared" si="289"/>
        <v>3</v>
      </c>
      <c r="C1499" s="13" t="str">
        <f t="shared" si="290"/>
        <v>95</v>
      </c>
      <c r="D1499" s="13" t="str">
        <f t="shared" si="291"/>
        <v>36</v>
      </c>
      <c r="E1499" s="13" t="str">
        <f t="shared" si="292"/>
        <v>06</v>
      </c>
      <c r="F1499" s="14" t="str">
        <f t="shared" si="293"/>
        <v>00</v>
      </c>
      <c r="G1499" s="18">
        <v>3395360600</v>
      </c>
      <c r="H1499" s="15" t="s">
        <v>465</v>
      </c>
      <c r="I1499" s="12" t="s">
        <v>13</v>
      </c>
      <c r="K1499" t="str">
        <f t="shared" si="282"/>
        <v>3395360600</v>
      </c>
      <c r="L1499" t="str">
        <f t="shared" si="283"/>
        <v>'3395360600'</v>
      </c>
      <c r="M1499" t="str">
        <f t="shared" si="284"/>
        <v>'SERVIÇOS TÉCNICOS'</v>
      </c>
      <c r="N1499" t="str">
        <f t="shared" si="285"/>
        <v>'S'</v>
      </c>
      <c r="O1499">
        <f t="shared" si="286"/>
        <v>8</v>
      </c>
      <c r="P1499" t="str">
        <f t="shared" si="287"/>
        <v>Insert into CONTA_RECEITA_DESPESA  (VERSION,ATIVO,DATE_CREATED,LAST_UPDATED,TIPO,CODIGO,DESCRICAO,ANALITICO,TAMANHO) values (0,'S',sysdate,sysdate,'D','3395360600','SERVIÇOS TÉCNICOS','S',8);</v>
      </c>
    </row>
    <row r="1500" spans="1:16" ht="17" thickBot="1" x14ac:dyDescent="0.25">
      <c r="A1500" s="11" t="str">
        <f t="shared" si="288"/>
        <v>3</v>
      </c>
      <c r="B1500" s="12" t="str">
        <f t="shared" si="289"/>
        <v>3</v>
      </c>
      <c r="C1500" s="13" t="str">
        <f t="shared" si="290"/>
        <v>95</v>
      </c>
      <c r="D1500" s="13" t="str">
        <f t="shared" si="291"/>
        <v>36</v>
      </c>
      <c r="E1500" s="13" t="str">
        <f t="shared" si="292"/>
        <v>07</v>
      </c>
      <c r="F1500" s="14" t="str">
        <f t="shared" si="293"/>
        <v>00</v>
      </c>
      <c r="G1500" s="18">
        <v>3395360700</v>
      </c>
      <c r="H1500" s="15" t="s">
        <v>466</v>
      </c>
      <c r="I1500" s="12" t="s">
        <v>13</v>
      </c>
      <c r="K1500" t="str">
        <f t="shared" si="282"/>
        <v>3395360700</v>
      </c>
      <c r="L1500" t="str">
        <f t="shared" si="283"/>
        <v>'3395360700'</v>
      </c>
      <c r="M1500" t="str">
        <f t="shared" si="284"/>
        <v>'ESTAGIÁRIOS'</v>
      </c>
      <c r="N1500" t="str">
        <f t="shared" si="285"/>
        <v>'S'</v>
      </c>
      <c r="O1500">
        <f t="shared" si="286"/>
        <v>8</v>
      </c>
      <c r="P1500" t="str">
        <f t="shared" si="287"/>
        <v>Insert into CONTA_RECEITA_DESPESA  (VERSION,ATIVO,DATE_CREATED,LAST_UPDATED,TIPO,CODIGO,DESCRICAO,ANALITICO,TAMANHO) values (0,'S',sysdate,sysdate,'D','3395360700','ESTAGIÁRIOS','S',8);</v>
      </c>
    </row>
    <row r="1501" spans="1:16" ht="17" thickBot="1" x14ac:dyDescent="0.25">
      <c r="A1501" s="11" t="str">
        <f t="shared" si="288"/>
        <v>3</v>
      </c>
      <c r="B1501" s="12" t="str">
        <f t="shared" si="289"/>
        <v>3</v>
      </c>
      <c r="C1501" s="13" t="str">
        <f t="shared" si="290"/>
        <v>95</v>
      </c>
      <c r="D1501" s="13" t="str">
        <f t="shared" si="291"/>
        <v>36</v>
      </c>
      <c r="E1501" s="13" t="str">
        <f t="shared" si="292"/>
        <v>08</v>
      </c>
      <c r="F1501" s="14" t="str">
        <f t="shared" si="293"/>
        <v>00</v>
      </c>
      <c r="G1501" s="18">
        <v>3395360800</v>
      </c>
      <c r="H1501" s="15" t="s">
        <v>504</v>
      </c>
      <c r="I1501" s="12" t="s">
        <v>13</v>
      </c>
      <c r="K1501" t="str">
        <f t="shared" si="282"/>
        <v>3395360800</v>
      </c>
      <c r="L1501" t="str">
        <f t="shared" si="283"/>
        <v>'3395360800'</v>
      </c>
      <c r="M1501" t="str">
        <f t="shared" si="284"/>
        <v>'BOLSA DE INICIAÇÃO AO TRABALHO'</v>
      </c>
      <c r="N1501" t="str">
        <f t="shared" si="285"/>
        <v>'S'</v>
      </c>
      <c r="O1501">
        <f t="shared" si="286"/>
        <v>8</v>
      </c>
      <c r="P1501" t="str">
        <f t="shared" si="287"/>
        <v>Insert into CONTA_RECEITA_DESPESA  (VERSION,ATIVO,DATE_CREATED,LAST_UPDATED,TIPO,CODIGO,DESCRICAO,ANALITICO,TAMANHO) values (0,'S',sysdate,sysdate,'D','3395360800','BOLSA DE INICIAÇÃO AO TRABALHO','S',8);</v>
      </c>
    </row>
    <row r="1502" spans="1:16" ht="17" thickBot="1" x14ac:dyDescent="0.25">
      <c r="A1502" s="11" t="str">
        <f t="shared" si="288"/>
        <v>3</v>
      </c>
      <c r="B1502" s="12" t="str">
        <f t="shared" si="289"/>
        <v>3</v>
      </c>
      <c r="C1502" s="13" t="str">
        <f t="shared" si="290"/>
        <v>95</v>
      </c>
      <c r="D1502" s="13" t="str">
        <f t="shared" si="291"/>
        <v>36</v>
      </c>
      <c r="E1502" s="13" t="str">
        <f t="shared" si="292"/>
        <v>09</v>
      </c>
      <c r="F1502" s="14" t="str">
        <f t="shared" si="293"/>
        <v>00</v>
      </c>
      <c r="G1502" s="18">
        <v>3395360900</v>
      </c>
      <c r="H1502" s="15" t="s">
        <v>468</v>
      </c>
      <c r="I1502" s="12" t="s">
        <v>13</v>
      </c>
      <c r="K1502" t="str">
        <f t="shared" si="282"/>
        <v>3395360900</v>
      </c>
      <c r="L1502" t="str">
        <f t="shared" si="283"/>
        <v>'3395360900'</v>
      </c>
      <c r="M1502" t="str">
        <f t="shared" si="284"/>
        <v>'SALÁRIOS DE INTERNOS EM PENITENCIÁRIAS'</v>
      </c>
      <c r="N1502" t="str">
        <f t="shared" si="285"/>
        <v>'S'</v>
      </c>
      <c r="O1502">
        <f t="shared" si="286"/>
        <v>8</v>
      </c>
      <c r="P1502" t="str">
        <f t="shared" si="287"/>
        <v>Insert into CONTA_RECEITA_DESPESA  (VERSION,ATIVO,DATE_CREATED,LAST_UPDATED,TIPO,CODIGO,DESCRICAO,ANALITICO,TAMANHO) values (0,'S',sysdate,sysdate,'D','3395360900','SALÁRIOS DE INTERNOS EM PENITENCIÁRIAS','S',8);</v>
      </c>
    </row>
    <row r="1503" spans="1:16" ht="17" thickBot="1" x14ac:dyDescent="0.25">
      <c r="A1503" s="11" t="str">
        <f t="shared" si="288"/>
        <v>3</v>
      </c>
      <c r="B1503" s="12" t="str">
        <f t="shared" si="289"/>
        <v>3</v>
      </c>
      <c r="C1503" s="13" t="str">
        <f t="shared" si="290"/>
        <v>95</v>
      </c>
      <c r="D1503" s="13" t="str">
        <f t="shared" si="291"/>
        <v>36</v>
      </c>
      <c r="E1503" s="13" t="str">
        <f t="shared" si="292"/>
        <v>10</v>
      </c>
      <c r="F1503" s="14" t="str">
        <f t="shared" si="293"/>
        <v>00</v>
      </c>
      <c r="G1503" s="18">
        <v>3395361000</v>
      </c>
      <c r="H1503" s="15" t="s">
        <v>469</v>
      </c>
      <c r="I1503" s="12" t="s">
        <v>13</v>
      </c>
      <c r="K1503" t="str">
        <f t="shared" si="282"/>
        <v>3395361000</v>
      </c>
      <c r="L1503" t="str">
        <f t="shared" si="283"/>
        <v>'3395361000'</v>
      </c>
      <c r="M1503" t="str">
        <f t="shared" si="284"/>
        <v>'PRÓ-LABORE A CONSULTORES EVENTUAIS '</v>
      </c>
      <c r="N1503" t="str">
        <f t="shared" si="285"/>
        <v>'S'</v>
      </c>
      <c r="O1503">
        <f t="shared" si="286"/>
        <v>8</v>
      </c>
      <c r="P1503" t="str">
        <f t="shared" si="287"/>
        <v>Insert into CONTA_RECEITA_DESPESA  (VERSION,ATIVO,DATE_CREATED,LAST_UPDATED,TIPO,CODIGO,DESCRICAO,ANALITICO,TAMANHO) values (0,'S',sysdate,sysdate,'D','3395361000','PRÓ-LABORE A CONSULTORES EVENTUAIS ','S',8);</v>
      </c>
    </row>
    <row r="1504" spans="1:16" ht="17" thickBot="1" x14ac:dyDescent="0.25">
      <c r="A1504" s="11" t="str">
        <f t="shared" si="288"/>
        <v>3</v>
      </c>
      <c r="B1504" s="12" t="str">
        <f t="shared" si="289"/>
        <v>3</v>
      </c>
      <c r="C1504" s="13" t="str">
        <f t="shared" si="290"/>
        <v>95</v>
      </c>
      <c r="D1504" s="13" t="str">
        <f t="shared" si="291"/>
        <v>36</v>
      </c>
      <c r="E1504" s="13" t="str">
        <f t="shared" si="292"/>
        <v>11</v>
      </c>
      <c r="F1504" s="14" t="str">
        <f t="shared" si="293"/>
        <v>00</v>
      </c>
      <c r="G1504" s="18">
        <v>3395361100</v>
      </c>
      <c r="H1504" s="15" t="s">
        <v>470</v>
      </c>
      <c r="I1504" s="12" t="s">
        <v>13</v>
      </c>
      <c r="K1504" t="str">
        <f t="shared" si="282"/>
        <v>3395361100</v>
      </c>
      <c r="L1504" t="str">
        <f t="shared" si="283"/>
        <v>'3395361100'</v>
      </c>
      <c r="M1504" t="str">
        <f t="shared" si="284"/>
        <v>'CAPATAZIA, ESTIVA E PESAGEM '</v>
      </c>
      <c r="N1504" t="str">
        <f t="shared" si="285"/>
        <v>'S'</v>
      </c>
      <c r="O1504">
        <f t="shared" si="286"/>
        <v>8</v>
      </c>
      <c r="P1504" t="str">
        <f t="shared" si="287"/>
        <v>Insert into CONTA_RECEITA_DESPESA  (VERSION,ATIVO,DATE_CREATED,LAST_UPDATED,TIPO,CODIGO,DESCRICAO,ANALITICO,TAMANHO) values (0,'S',sysdate,sysdate,'D','3395361100','CAPATAZIA, ESTIVA E PESAGEM ','S',8);</v>
      </c>
    </row>
    <row r="1505" spans="1:16" ht="17" thickBot="1" x14ac:dyDescent="0.25">
      <c r="A1505" s="11" t="str">
        <f t="shared" si="288"/>
        <v>3</v>
      </c>
      <c r="B1505" s="12" t="str">
        <f t="shared" si="289"/>
        <v>3</v>
      </c>
      <c r="C1505" s="13" t="str">
        <f t="shared" si="290"/>
        <v>95</v>
      </c>
      <c r="D1505" s="13" t="str">
        <f t="shared" si="291"/>
        <v>36</v>
      </c>
      <c r="E1505" s="13" t="str">
        <f t="shared" si="292"/>
        <v>12</v>
      </c>
      <c r="F1505" s="14" t="str">
        <f t="shared" si="293"/>
        <v>00</v>
      </c>
      <c r="G1505" s="18">
        <v>3395361200</v>
      </c>
      <c r="H1505" s="15" t="s">
        <v>471</v>
      </c>
      <c r="I1505" s="12" t="s">
        <v>13</v>
      </c>
      <c r="K1505" t="str">
        <f t="shared" si="282"/>
        <v>3395361200</v>
      </c>
      <c r="L1505" t="str">
        <f t="shared" si="283"/>
        <v>'3395361200'</v>
      </c>
      <c r="M1505" t="str">
        <f t="shared" si="284"/>
        <v>'CONFERÊNCIAS E EXPOSIÇÕES '</v>
      </c>
      <c r="N1505" t="str">
        <f t="shared" si="285"/>
        <v>'S'</v>
      </c>
      <c r="O1505">
        <f t="shared" si="286"/>
        <v>8</v>
      </c>
      <c r="P1505" t="str">
        <f t="shared" si="287"/>
        <v>Insert into CONTA_RECEITA_DESPESA  (VERSION,ATIVO,DATE_CREATED,LAST_UPDATED,TIPO,CODIGO,DESCRICAO,ANALITICO,TAMANHO) values (0,'S',sysdate,sysdate,'D','3395361200','CONFERÊNCIAS E EXPOSIÇÕES ','S',8);</v>
      </c>
    </row>
    <row r="1506" spans="1:16" ht="17" thickBot="1" x14ac:dyDescent="0.25">
      <c r="A1506" s="11" t="str">
        <f t="shared" si="288"/>
        <v>3</v>
      </c>
      <c r="B1506" s="12" t="str">
        <f t="shared" si="289"/>
        <v>3</v>
      </c>
      <c r="C1506" s="13" t="str">
        <f t="shared" si="290"/>
        <v>95</v>
      </c>
      <c r="D1506" s="13" t="str">
        <f t="shared" si="291"/>
        <v>36</v>
      </c>
      <c r="E1506" s="13" t="str">
        <f t="shared" si="292"/>
        <v>13</v>
      </c>
      <c r="F1506" s="14" t="str">
        <f t="shared" si="293"/>
        <v>00</v>
      </c>
      <c r="G1506" s="18">
        <v>3395361300</v>
      </c>
      <c r="H1506" s="15" t="s">
        <v>472</v>
      </c>
      <c r="I1506" s="12" t="s">
        <v>13</v>
      </c>
      <c r="K1506" t="str">
        <f t="shared" si="282"/>
        <v>3395361300</v>
      </c>
      <c r="L1506" t="str">
        <f t="shared" si="283"/>
        <v>'3395361300'</v>
      </c>
      <c r="M1506" t="str">
        <f t="shared" si="284"/>
        <v>'ARMAZENAGEM '</v>
      </c>
      <c r="N1506" t="str">
        <f t="shared" si="285"/>
        <v>'S'</v>
      </c>
      <c r="O1506">
        <f t="shared" si="286"/>
        <v>8</v>
      </c>
      <c r="P1506" t="str">
        <f t="shared" si="287"/>
        <v>Insert into CONTA_RECEITA_DESPESA  (VERSION,ATIVO,DATE_CREATED,LAST_UPDATED,TIPO,CODIGO,DESCRICAO,ANALITICO,TAMANHO) values (0,'S',sysdate,sysdate,'D','3395361300','ARMAZENAGEM ','S',8);</v>
      </c>
    </row>
    <row r="1507" spans="1:16" ht="17" thickBot="1" x14ac:dyDescent="0.25">
      <c r="A1507" s="11" t="str">
        <f t="shared" si="288"/>
        <v>3</v>
      </c>
      <c r="B1507" s="12" t="str">
        <f t="shared" si="289"/>
        <v>3</v>
      </c>
      <c r="C1507" s="13" t="str">
        <f t="shared" si="290"/>
        <v>95</v>
      </c>
      <c r="D1507" s="13" t="str">
        <f t="shared" si="291"/>
        <v>36</v>
      </c>
      <c r="E1507" s="13" t="str">
        <f t="shared" si="292"/>
        <v>14</v>
      </c>
      <c r="F1507" s="14" t="str">
        <f t="shared" si="293"/>
        <v>00</v>
      </c>
      <c r="G1507" s="18">
        <v>3395361400</v>
      </c>
      <c r="H1507" s="15" t="s">
        <v>473</v>
      </c>
      <c r="I1507" s="12" t="s">
        <v>13</v>
      </c>
      <c r="K1507" t="str">
        <f t="shared" si="282"/>
        <v>3395361400</v>
      </c>
      <c r="L1507" t="str">
        <f t="shared" si="283"/>
        <v>'3395361400'</v>
      </c>
      <c r="M1507" t="str">
        <f t="shared" si="284"/>
        <v>'LOCAÇÃO DE IMÓVEIS '</v>
      </c>
      <c r="N1507" t="str">
        <f t="shared" si="285"/>
        <v>'S'</v>
      </c>
      <c r="O1507">
        <f t="shared" si="286"/>
        <v>8</v>
      </c>
      <c r="P1507" t="str">
        <f t="shared" si="287"/>
        <v>Insert into CONTA_RECEITA_DESPESA  (VERSION,ATIVO,DATE_CREATED,LAST_UPDATED,TIPO,CODIGO,DESCRICAO,ANALITICO,TAMANHO) values (0,'S',sysdate,sysdate,'D','3395361400','LOCAÇÃO DE IMÓVEIS ','S',8);</v>
      </c>
    </row>
    <row r="1508" spans="1:16" ht="17" thickBot="1" x14ac:dyDescent="0.25">
      <c r="A1508" s="11" t="str">
        <f t="shared" si="288"/>
        <v>3</v>
      </c>
      <c r="B1508" s="12" t="str">
        <f t="shared" si="289"/>
        <v>3</v>
      </c>
      <c r="C1508" s="13" t="str">
        <f t="shared" si="290"/>
        <v>95</v>
      </c>
      <c r="D1508" s="13" t="str">
        <f t="shared" si="291"/>
        <v>36</v>
      </c>
      <c r="E1508" s="13" t="str">
        <f t="shared" si="292"/>
        <v>15</v>
      </c>
      <c r="F1508" s="14" t="str">
        <f t="shared" si="293"/>
        <v>00</v>
      </c>
      <c r="G1508" s="18">
        <v>3395361500</v>
      </c>
      <c r="H1508" s="15" t="s">
        <v>474</v>
      </c>
      <c r="I1508" s="12" t="s">
        <v>13</v>
      </c>
      <c r="K1508" t="str">
        <f t="shared" si="282"/>
        <v>3395361500</v>
      </c>
      <c r="L1508" t="str">
        <f t="shared" si="283"/>
        <v>'3395361500'</v>
      </c>
      <c r="M1508" t="str">
        <f t="shared" si="284"/>
        <v>'LOCAÇÃO DE BENS MÓVEIS E INTANGÍVEIS '</v>
      </c>
      <c r="N1508" t="str">
        <f t="shared" si="285"/>
        <v>'S'</v>
      </c>
      <c r="O1508">
        <f t="shared" si="286"/>
        <v>8</v>
      </c>
      <c r="P1508" t="str">
        <f t="shared" si="287"/>
        <v>Insert into CONTA_RECEITA_DESPESA  (VERSION,ATIVO,DATE_CREATED,LAST_UPDATED,TIPO,CODIGO,DESCRICAO,ANALITICO,TAMANHO) values (0,'S',sysdate,sysdate,'D','3395361500','LOCAÇÃO DE BENS MÓVEIS E INTANGÍVEIS ','S',8);</v>
      </c>
    </row>
    <row r="1509" spans="1:16" ht="17" thickBot="1" x14ac:dyDescent="0.25">
      <c r="A1509" s="11" t="str">
        <f t="shared" si="288"/>
        <v>3</v>
      </c>
      <c r="B1509" s="12" t="str">
        <f t="shared" si="289"/>
        <v>3</v>
      </c>
      <c r="C1509" s="13" t="str">
        <f t="shared" si="290"/>
        <v>95</v>
      </c>
      <c r="D1509" s="13" t="str">
        <f t="shared" si="291"/>
        <v>36</v>
      </c>
      <c r="E1509" s="13" t="str">
        <f t="shared" si="292"/>
        <v>16</v>
      </c>
      <c r="F1509" s="14" t="str">
        <f t="shared" si="293"/>
        <v>00</v>
      </c>
      <c r="G1509" s="18">
        <v>3395361600</v>
      </c>
      <c r="H1509" s="15" t="s">
        <v>475</v>
      </c>
      <c r="I1509" s="12" t="s">
        <v>13</v>
      </c>
      <c r="K1509" t="str">
        <f t="shared" si="282"/>
        <v>3395361600</v>
      </c>
      <c r="L1509" t="str">
        <f t="shared" si="283"/>
        <v>'3395361600'</v>
      </c>
      <c r="M1509" t="str">
        <f t="shared" si="284"/>
        <v>'MANUTENÇÃO E CONSERVAÇÃO DE EQUIPAMENTOS'</v>
      </c>
      <c r="N1509" t="str">
        <f t="shared" si="285"/>
        <v>'S'</v>
      </c>
      <c r="O1509">
        <f t="shared" si="286"/>
        <v>8</v>
      </c>
      <c r="P1509" t="str">
        <f t="shared" si="287"/>
        <v>Insert into CONTA_RECEITA_DESPESA  (VERSION,ATIVO,DATE_CREATED,LAST_UPDATED,TIPO,CODIGO,DESCRICAO,ANALITICO,TAMANHO) values (0,'S',sysdate,sysdate,'D','3395361600','MANUTENÇÃO E CONSERVAÇÃO DE EQUIPAMENTOS','S',8);</v>
      </c>
    </row>
    <row r="1510" spans="1:16" ht="17" thickBot="1" x14ac:dyDescent="0.25">
      <c r="A1510" s="11" t="str">
        <f t="shared" si="288"/>
        <v>3</v>
      </c>
      <c r="B1510" s="12" t="str">
        <f t="shared" si="289"/>
        <v>3</v>
      </c>
      <c r="C1510" s="13" t="str">
        <f t="shared" si="290"/>
        <v>95</v>
      </c>
      <c r="D1510" s="13" t="str">
        <f t="shared" si="291"/>
        <v>36</v>
      </c>
      <c r="E1510" s="13" t="str">
        <f t="shared" si="292"/>
        <v>17</v>
      </c>
      <c r="F1510" s="14" t="str">
        <f t="shared" si="293"/>
        <v>00</v>
      </c>
      <c r="G1510" s="18">
        <v>3395361700</v>
      </c>
      <c r="H1510" s="15" t="s">
        <v>476</v>
      </c>
      <c r="I1510" s="12" t="s">
        <v>13</v>
      </c>
      <c r="K1510" t="str">
        <f t="shared" si="282"/>
        <v>3395361700</v>
      </c>
      <c r="L1510" t="str">
        <f t="shared" si="283"/>
        <v>'3395361700'</v>
      </c>
      <c r="M1510" t="str">
        <f t="shared" si="284"/>
        <v>'MANUTENÇÃO E CONSERVAÇÃO DE VEÍCULOS '</v>
      </c>
      <c r="N1510" t="str">
        <f t="shared" si="285"/>
        <v>'S'</v>
      </c>
      <c r="O1510">
        <f t="shared" si="286"/>
        <v>8</v>
      </c>
      <c r="P1510" t="str">
        <f t="shared" si="287"/>
        <v>Insert into CONTA_RECEITA_DESPESA  (VERSION,ATIVO,DATE_CREATED,LAST_UPDATED,TIPO,CODIGO,DESCRICAO,ANALITICO,TAMANHO) values (0,'S',sysdate,sysdate,'D','3395361700','MANUTENÇÃO E CONSERVAÇÃO DE VEÍCULOS ','S',8);</v>
      </c>
    </row>
    <row r="1511" spans="1:16" ht="17" thickBot="1" x14ac:dyDescent="0.25">
      <c r="A1511" s="11" t="str">
        <f t="shared" si="288"/>
        <v>3</v>
      </c>
      <c r="B1511" s="12" t="str">
        <f t="shared" si="289"/>
        <v>3</v>
      </c>
      <c r="C1511" s="13" t="str">
        <f t="shared" si="290"/>
        <v>95</v>
      </c>
      <c r="D1511" s="13" t="str">
        <f t="shared" si="291"/>
        <v>36</v>
      </c>
      <c r="E1511" s="13" t="str">
        <f t="shared" si="292"/>
        <v>18</v>
      </c>
      <c r="F1511" s="14" t="str">
        <f t="shared" si="293"/>
        <v>00</v>
      </c>
      <c r="G1511" s="18">
        <v>3395361800</v>
      </c>
      <c r="H1511" s="15" t="s">
        <v>477</v>
      </c>
      <c r="I1511" s="12" t="s">
        <v>13</v>
      </c>
      <c r="K1511" t="str">
        <f t="shared" si="282"/>
        <v>3395361800</v>
      </c>
      <c r="L1511" t="str">
        <f t="shared" si="283"/>
        <v>'3395361800'</v>
      </c>
      <c r="M1511" t="str">
        <f t="shared" si="284"/>
        <v>'MANUTENÇÃO E CONSERVAÇÃO DE BENS MÓVEIS DE OUTRAS NATUREZAS '</v>
      </c>
      <c r="N1511" t="str">
        <f t="shared" si="285"/>
        <v>'S'</v>
      </c>
      <c r="O1511">
        <f t="shared" si="286"/>
        <v>8</v>
      </c>
      <c r="P1511" t="str">
        <f t="shared" si="287"/>
        <v>Insert into CONTA_RECEITA_DESPESA  (VERSION,ATIVO,DATE_CREATED,LAST_UPDATED,TIPO,CODIGO,DESCRICAO,ANALITICO,TAMANHO) values (0,'S',sysdate,sysdate,'D','3395361800','MANUTENÇÃO E CONSERVAÇÃO DE BENS MÓVEIS DE OUTRAS NATUREZAS ','S',8);</v>
      </c>
    </row>
    <row r="1512" spans="1:16" ht="17" thickBot="1" x14ac:dyDescent="0.25">
      <c r="A1512" s="11" t="str">
        <f t="shared" si="288"/>
        <v>3</v>
      </c>
      <c r="B1512" s="12" t="str">
        <f t="shared" si="289"/>
        <v>3</v>
      </c>
      <c r="C1512" s="13" t="str">
        <f t="shared" si="290"/>
        <v>95</v>
      </c>
      <c r="D1512" s="13" t="str">
        <f t="shared" si="291"/>
        <v>36</v>
      </c>
      <c r="E1512" s="13" t="str">
        <f t="shared" si="292"/>
        <v>19</v>
      </c>
      <c r="F1512" s="14" t="str">
        <f t="shared" si="293"/>
        <v>00</v>
      </c>
      <c r="G1512" s="18">
        <v>3395361900</v>
      </c>
      <c r="H1512" s="15" t="s">
        <v>735</v>
      </c>
      <c r="I1512" s="12" t="s">
        <v>13</v>
      </c>
      <c r="K1512" t="str">
        <f t="shared" si="282"/>
        <v>3395361900</v>
      </c>
      <c r="L1512" t="str">
        <f t="shared" si="283"/>
        <v>'3395361900'</v>
      </c>
      <c r="M1512" t="str">
        <f t="shared" si="284"/>
        <v>' MANUTENÇÃO E CONSERVAÇÃO DE BENS IMÓVEIS '</v>
      </c>
      <c r="N1512" t="str">
        <f t="shared" si="285"/>
        <v>'S'</v>
      </c>
      <c r="O1512">
        <f t="shared" si="286"/>
        <v>8</v>
      </c>
      <c r="P1512" t="str">
        <f t="shared" si="287"/>
        <v>Insert into CONTA_RECEITA_DESPESA  (VERSION,ATIVO,DATE_CREATED,LAST_UPDATED,TIPO,CODIGO,DESCRICAO,ANALITICO,TAMANHO) values (0,'S',sysdate,sysdate,'D','3395361900',' MANUTENÇÃO E CONSERVAÇÃO DE BENS IMÓVEIS ','S',8);</v>
      </c>
    </row>
    <row r="1513" spans="1:16" ht="17" thickBot="1" x14ac:dyDescent="0.25">
      <c r="A1513" s="11" t="str">
        <f t="shared" si="288"/>
        <v>3</v>
      </c>
      <c r="B1513" s="12" t="str">
        <f t="shared" si="289"/>
        <v>3</v>
      </c>
      <c r="C1513" s="13" t="str">
        <f t="shared" si="290"/>
        <v>95</v>
      </c>
      <c r="D1513" s="13" t="str">
        <f t="shared" si="291"/>
        <v>36</v>
      </c>
      <c r="E1513" s="13" t="str">
        <f t="shared" si="292"/>
        <v>20</v>
      </c>
      <c r="F1513" s="14" t="str">
        <f t="shared" si="293"/>
        <v>00</v>
      </c>
      <c r="G1513" s="18">
        <v>3395362000</v>
      </c>
      <c r="H1513" s="15" t="s">
        <v>728</v>
      </c>
      <c r="I1513" s="12" t="s">
        <v>13</v>
      </c>
      <c r="K1513" t="str">
        <f t="shared" si="282"/>
        <v>3395362000</v>
      </c>
      <c r="L1513" t="str">
        <f t="shared" si="283"/>
        <v>'3395362000'</v>
      </c>
      <c r="M1513" t="str">
        <f t="shared" si="284"/>
        <v>' FORNECIMENTO DE ALIMENTAÇÃO '</v>
      </c>
      <c r="N1513" t="str">
        <f t="shared" si="285"/>
        <v>'S'</v>
      </c>
      <c r="O1513">
        <f t="shared" si="286"/>
        <v>8</v>
      </c>
      <c r="P1513" t="str">
        <f t="shared" si="287"/>
        <v>Insert into CONTA_RECEITA_DESPESA  (VERSION,ATIVO,DATE_CREATED,LAST_UPDATED,TIPO,CODIGO,DESCRICAO,ANALITICO,TAMANHO) values (0,'S',sysdate,sysdate,'D','3395362000',' FORNECIMENTO DE ALIMENTAÇÃO ','S',8);</v>
      </c>
    </row>
    <row r="1514" spans="1:16" ht="17" thickBot="1" x14ac:dyDescent="0.25">
      <c r="A1514" s="11" t="str">
        <f t="shared" si="288"/>
        <v>3</v>
      </c>
      <c r="B1514" s="12" t="str">
        <f t="shared" si="289"/>
        <v>3</v>
      </c>
      <c r="C1514" s="13" t="str">
        <f t="shared" si="290"/>
        <v>95</v>
      </c>
      <c r="D1514" s="13" t="str">
        <f t="shared" si="291"/>
        <v>36</v>
      </c>
      <c r="E1514" s="13" t="str">
        <f t="shared" si="292"/>
        <v>21</v>
      </c>
      <c r="F1514" s="14" t="str">
        <f t="shared" si="293"/>
        <v>00</v>
      </c>
      <c r="G1514" s="18">
        <v>3395362100</v>
      </c>
      <c r="H1514" s="15" t="s">
        <v>480</v>
      </c>
      <c r="I1514" s="12" t="s">
        <v>13</v>
      </c>
      <c r="K1514" t="str">
        <f t="shared" si="282"/>
        <v>3395362100</v>
      </c>
      <c r="L1514" t="str">
        <f t="shared" si="283"/>
        <v>'3395362100'</v>
      </c>
      <c r="M1514" t="str">
        <f t="shared" si="284"/>
        <v>'SERVIÇOS DE CARÁTER SECRETO OU RESERVADO '</v>
      </c>
      <c r="N1514" t="str">
        <f t="shared" si="285"/>
        <v>'S'</v>
      </c>
      <c r="O1514">
        <f t="shared" si="286"/>
        <v>8</v>
      </c>
      <c r="P1514" t="str">
        <f t="shared" si="287"/>
        <v>Insert into CONTA_RECEITA_DESPESA  (VERSION,ATIVO,DATE_CREATED,LAST_UPDATED,TIPO,CODIGO,DESCRICAO,ANALITICO,TAMANHO) values (0,'S',sysdate,sysdate,'D','3395362100','SERVIÇOS DE CARÁTER SECRETO OU RESERVADO ','S',8);</v>
      </c>
    </row>
    <row r="1515" spans="1:16" ht="17" thickBot="1" x14ac:dyDescent="0.25">
      <c r="A1515" s="11" t="str">
        <f t="shared" si="288"/>
        <v>3</v>
      </c>
      <c r="B1515" s="12" t="str">
        <f t="shared" si="289"/>
        <v>3</v>
      </c>
      <c r="C1515" s="13" t="str">
        <f t="shared" si="290"/>
        <v>95</v>
      </c>
      <c r="D1515" s="13" t="str">
        <f t="shared" si="291"/>
        <v>36</v>
      </c>
      <c r="E1515" s="13" t="str">
        <f t="shared" si="292"/>
        <v>22</v>
      </c>
      <c r="F1515" s="14" t="str">
        <f t="shared" si="293"/>
        <v>00</v>
      </c>
      <c r="G1515" s="18">
        <v>3395362200</v>
      </c>
      <c r="H1515" s="15" t="s">
        <v>481</v>
      </c>
      <c r="I1515" s="12" t="s">
        <v>13</v>
      </c>
      <c r="K1515" t="str">
        <f t="shared" si="282"/>
        <v>3395362200</v>
      </c>
      <c r="L1515" t="str">
        <f t="shared" si="283"/>
        <v>'3395362200'</v>
      </c>
      <c r="M1515" t="str">
        <f t="shared" si="284"/>
        <v>'SERVIÇOS DE LIMPEZA E CONSERVAÇÃO '</v>
      </c>
      <c r="N1515" t="str">
        <f t="shared" si="285"/>
        <v>'S'</v>
      </c>
      <c r="O1515">
        <f t="shared" si="286"/>
        <v>8</v>
      </c>
      <c r="P1515" t="str">
        <f t="shared" si="287"/>
        <v>Insert into CONTA_RECEITA_DESPESA  (VERSION,ATIVO,DATE_CREATED,LAST_UPDATED,TIPO,CODIGO,DESCRICAO,ANALITICO,TAMANHO) values (0,'S',sysdate,sysdate,'D','3395362200','SERVIÇOS DE LIMPEZA E CONSERVAÇÃO ','S',8);</v>
      </c>
    </row>
    <row r="1516" spans="1:16" ht="17" thickBot="1" x14ac:dyDescent="0.25">
      <c r="A1516" s="11" t="str">
        <f t="shared" si="288"/>
        <v>3</v>
      </c>
      <c r="B1516" s="12" t="str">
        <f t="shared" si="289"/>
        <v>3</v>
      </c>
      <c r="C1516" s="13" t="str">
        <f t="shared" si="290"/>
        <v>95</v>
      </c>
      <c r="D1516" s="13" t="str">
        <f t="shared" si="291"/>
        <v>36</v>
      </c>
      <c r="E1516" s="13" t="str">
        <f t="shared" si="292"/>
        <v>23</v>
      </c>
      <c r="F1516" s="14" t="str">
        <f t="shared" si="293"/>
        <v>00</v>
      </c>
      <c r="G1516" s="18">
        <v>3395362300</v>
      </c>
      <c r="H1516" s="15" t="s">
        <v>482</v>
      </c>
      <c r="I1516" s="12" t="s">
        <v>13</v>
      </c>
      <c r="K1516" t="str">
        <f t="shared" si="282"/>
        <v>3395362300</v>
      </c>
      <c r="L1516" t="str">
        <f t="shared" si="283"/>
        <v>'3395362300'</v>
      </c>
      <c r="M1516" t="str">
        <f t="shared" si="284"/>
        <v>'SERVIÇOS DOMÉSTICOS '</v>
      </c>
      <c r="N1516" t="str">
        <f t="shared" si="285"/>
        <v>'S'</v>
      </c>
      <c r="O1516">
        <f t="shared" si="286"/>
        <v>8</v>
      </c>
      <c r="P1516" t="str">
        <f t="shared" si="287"/>
        <v>Insert into CONTA_RECEITA_DESPESA  (VERSION,ATIVO,DATE_CREATED,LAST_UPDATED,TIPO,CODIGO,DESCRICAO,ANALITICO,TAMANHO) values (0,'S',sysdate,sysdate,'D','3395362300','SERVIÇOS DOMÉSTICOS ','S',8);</v>
      </c>
    </row>
    <row r="1517" spans="1:16" ht="17" thickBot="1" x14ac:dyDescent="0.25">
      <c r="A1517" s="11" t="str">
        <f t="shared" si="288"/>
        <v>3</v>
      </c>
      <c r="B1517" s="12" t="str">
        <f t="shared" si="289"/>
        <v>3</v>
      </c>
      <c r="C1517" s="13" t="str">
        <f t="shared" si="290"/>
        <v>95</v>
      </c>
      <c r="D1517" s="13" t="str">
        <f t="shared" si="291"/>
        <v>36</v>
      </c>
      <c r="E1517" s="13" t="str">
        <f t="shared" si="292"/>
        <v>24</v>
      </c>
      <c r="F1517" s="14" t="str">
        <f t="shared" si="293"/>
        <v>00</v>
      </c>
      <c r="G1517" s="18">
        <v>3395362400</v>
      </c>
      <c r="H1517" s="15" t="s">
        <v>483</v>
      </c>
      <c r="I1517" s="12" t="s">
        <v>13</v>
      </c>
      <c r="K1517" t="str">
        <f t="shared" si="282"/>
        <v>3395362400</v>
      </c>
      <c r="L1517" t="str">
        <f t="shared" si="283"/>
        <v>'3395362400'</v>
      </c>
      <c r="M1517" t="str">
        <f t="shared" si="284"/>
        <v>'SERVIÇOS DE COMUNICAÇÃO EM GERAL '</v>
      </c>
      <c r="N1517" t="str">
        <f t="shared" si="285"/>
        <v>'S'</v>
      </c>
      <c r="O1517">
        <f t="shared" si="286"/>
        <v>8</v>
      </c>
      <c r="P1517" t="str">
        <f t="shared" si="287"/>
        <v>Insert into CONTA_RECEITA_DESPESA  (VERSION,ATIVO,DATE_CREATED,LAST_UPDATED,TIPO,CODIGO,DESCRICAO,ANALITICO,TAMANHO) values (0,'S',sysdate,sysdate,'D','3395362400','SERVIÇOS DE COMUNICAÇÃO EM GERAL ','S',8);</v>
      </c>
    </row>
    <row r="1518" spans="1:16" ht="17" thickBot="1" x14ac:dyDescent="0.25">
      <c r="A1518" s="11" t="str">
        <f t="shared" si="288"/>
        <v>3</v>
      </c>
      <c r="B1518" s="12" t="str">
        <f t="shared" si="289"/>
        <v>3</v>
      </c>
      <c r="C1518" s="13" t="str">
        <f t="shared" si="290"/>
        <v>95</v>
      </c>
      <c r="D1518" s="13" t="str">
        <f t="shared" si="291"/>
        <v>36</v>
      </c>
      <c r="E1518" s="13" t="str">
        <f t="shared" si="292"/>
        <v>25</v>
      </c>
      <c r="F1518" s="14" t="str">
        <f t="shared" si="293"/>
        <v>00</v>
      </c>
      <c r="G1518" s="18">
        <v>3395362500</v>
      </c>
      <c r="H1518" s="15" t="s">
        <v>484</v>
      </c>
      <c r="I1518" s="12" t="s">
        <v>13</v>
      </c>
      <c r="K1518" t="str">
        <f t="shared" si="282"/>
        <v>3395362500</v>
      </c>
      <c r="L1518" t="str">
        <f t="shared" si="283"/>
        <v>'3395362500'</v>
      </c>
      <c r="M1518" t="str">
        <f t="shared" si="284"/>
        <v>'SERVIÇO DE SELEÇÃO E TREINAMENTO '</v>
      </c>
      <c r="N1518" t="str">
        <f t="shared" si="285"/>
        <v>'S'</v>
      </c>
      <c r="O1518">
        <f t="shared" si="286"/>
        <v>8</v>
      </c>
      <c r="P1518" t="str">
        <f t="shared" si="287"/>
        <v>Insert into CONTA_RECEITA_DESPESA  (VERSION,ATIVO,DATE_CREATED,LAST_UPDATED,TIPO,CODIGO,DESCRICAO,ANALITICO,TAMANHO) values (0,'S',sysdate,sysdate,'D','3395362500','SERVIÇO DE SELEÇÃO E TREINAMENTO ','S',8);</v>
      </c>
    </row>
    <row r="1519" spans="1:16" ht="17" thickBot="1" x14ac:dyDescent="0.25">
      <c r="A1519" s="11" t="str">
        <f t="shared" si="288"/>
        <v>3</v>
      </c>
      <c r="B1519" s="12" t="str">
        <f t="shared" si="289"/>
        <v>3</v>
      </c>
      <c r="C1519" s="13" t="str">
        <f t="shared" si="290"/>
        <v>95</v>
      </c>
      <c r="D1519" s="13" t="str">
        <f t="shared" si="291"/>
        <v>36</v>
      </c>
      <c r="E1519" s="13" t="str">
        <f t="shared" si="292"/>
        <v>26</v>
      </c>
      <c r="F1519" s="14" t="str">
        <f t="shared" si="293"/>
        <v>00</v>
      </c>
      <c r="G1519" s="18">
        <v>3395362600</v>
      </c>
      <c r="H1519" s="15" t="s">
        <v>485</v>
      </c>
      <c r="I1519" s="12" t="s">
        <v>13</v>
      </c>
      <c r="K1519" t="str">
        <f t="shared" si="282"/>
        <v>3395362600</v>
      </c>
      <c r="L1519" t="str">
        <f t="shared" si="283"/>
        <v>'3395362600'</v>
      </c>
      <c r="M1519" t="str">
        <f t="shared" si="284"/>
        <v>'SERVIÇOS MÉDICOS E ODONTOLÓGICOS '</v>
      </c>
      <c r="N1519" t="str">
        <f t="shared" si="285"/>
        <v>'S'</v>
      </c>
      <c r="O1519">
        <f t="shared" si="286"/>
        <v>8</v>
      </c>
      <c r="P1519" t="str">
        <f t="shared" si="287"/>
        <v>Insert into CONTA_RECEITA_DESPESA  (VERSION,ATIVO,DATE_CREATED,LAST_UPDATED,TIPO,CODIGO,DESCRICAO,ANALITICO,TAMANHO) values (0,'S',sysdate,sysdate,'D','3395362600','SERVIÇOS MÉDICOS E ODONTOLÓGICOS ','S',8);</v>
      </c>
    </row>
    <row r="1520" spans="1:16" ht="17" thickBot="1" x14ac:dyDescent="0.25">
      <c r="A1520" s="11" t="str">
        <f t="shared" si="288"/>
        <v>3</v>
      </c>
      <c r="B1520" s="12" t="str">
        <f t="shared" si="289"/>
        <v>3</v>
      </c>
      <c r="C1520" s="13" t="str">
        <f t="shared" si="290"/>
        <v>95</v>
      </c>
      <c r="D1520" s="13" t="str">
        <f t="shared" si="291"/>
        <v>36</v>
      </c>
      <c r="E1520" s="13" t="str">
        <f t="shared" si="292"/>
        <v>27</v>
      </c>
      <c r="F1520" s="14" t="str">
        <f t="shared" si="293"/>
        <v>00</v>
      </c>
      <c r="G1520" s="18">
        <v>3395362700</v>
      </c>
      <c r="H1520" s="15" t="s">
        <v>486</v>
      </c>
      <c r="I1520" s="12" t="s">
        <v>13</v>
      </c>
      <c r="K1520" t="str">
        <f t="shared" si="282"/>
        <v>3395362700</v>
      </c>
      <c r="L1520" t="str">
        <f t="shared" si="283"/>
        <v>'3395362700'</v>
      </c>
      <c r="M1520" t="str">
        <f t="shared" si="284"/>
        <v>'SERVIÇOS DE REABILITAÇÃO PROFISSIONAL '</v>
      </c>
      <c r="N1520" t="str">
        <f t="shared" si="285"/>
        <v>'S'</v>
      </c>
      <c r="O1520">
        <f t="shared" si="286"/>
        <v>8</v>
      </c>
      <c r="P1520" t="str">
        <f t="shared" si="287"/>
        <v>Insert into CONTA_RECEITA_DESPESA  (VERSION,ATIVO,DATE_CREATED,LAST_UPDATED,TIPO,CODIGO,DESCRICAO,ANALITICO,TAMANHO) values (0,'S',sysdate,sysdate,'D','3395362700','SERVIÇOS DE REABILITAÇÃO PROFISSIONAL ','S',8);</v>
      </c>
    </row>
    <row r="1521" spans="1:16" ht="17" thickBot="1" x14ac:dyDescent="0.25">
      <c r="A1521" s="11" t="str">
        <f t="shared" si="288"/>
        <v>3</v>
      </c>
      <c r="B1521" s="12" t="str">
        <f t="shared" si="289"/>
        <v>3</v>
      </c>
      <c r="C1521" s="13" t="str">
        <f t="shared" si="290"/>
        <v>95</v>
      </c>
      <c r="D1521" s="13" t="str">
        <f t="shared" si="291"/>
        <v>36</v>
      </c>
      <c r="E1521" s="13" t="str">
        <f t="shared" si="292"/>
        <v>28</v>
      </c>
      <c r="F1521" s="14" t="str">
        <f t="shared" si="293"/>
        <v>00</v>
      </c>
      <c r="G1521" s="18">
        <v>3395362800</v>
      </c>
      <c r="H1521" s="15" t="s">
        <v>526</v>
      </c>
      <c r="I1521" s="12" t="s">
        <v>13</v>
      </c>
      <c r="K1521" t="str">
        <f t="shared" si="282"/>
        <v>3395362800</v>
      </c>
      <c r="L1521" t="str">
        <f t="shared" si="283"/>
        <v>'3395362800'</v>
      </c>
      <c r="M1521" t="str">
        <f t="shared" si="284"/>
        <v>'SERVIÇOS DE ASSISTÊNCIA SOCIAL '</v>
      </c>
      <c r="N1521" t="str">
        <f t="shared" si="285"/>
        <v>'S'</v>
      </c>
      <c r="O1521">
        <f t="shared" si="286"/>
        <v>8</v>
      </c>
      <c r="P1521" t="str">
        <f t="shared" si="287"/>
        <v>Insert into CONTA_RECEITA_DESPESA  (VERSION,ATIVO,DATE_CREATED,LAST_UPDATED,TIPO,CODIGO,DESCRICAO,ANALITICO,TAMANHO) values (0,'S',sysdate,sysdate,'D','3395362800','SERVIÇOS DE ASSISTÊNCIA SOCIAL ','S',8);</v>
      </c>
    </row>
    <row r="1522" spans="1:16" ht="17" thickBot="1" x14ac:dyDescent="0.25">
      <c r="A1522" s="11" t="str">
        <f t="shared" si="288"/>
        <v>3</v>
      </c>
      <c r="B1522" s="12" t="str">
        <f t="shared" si="289"/>
        <v>3</v>
      </c>
      <c r="C1522" s="13" t="str">
        <f t="shared" si="290"/>
        <v>95</v>
      </c>
      <c r="D1522" s="13" t="str">
        <f t="shared" si="291"/>
        <v>36</v>
      </c>
      <c r="E1522" s="13" t="str">
        <f t="shared" si="292"/>
        <v>29</v>
      </c>
      <c r="F1522" s="14" t="str">
        <f t="shared" si="293"/>
        <v>00</v>
      </c>
      <c r="G1522" s="18">
        <v>3395362900</v>
      </c>
      <c r="H1522" s="15" t="s">
        <v>528</v>
      </c>
      <c r="I1522" s="12" t="s">
        <v>13</v>
      </c>
      <c r="K1522" t="str">
        <f t="shared" si="282"/>
        <v>3395362900</v>
      </c>
      <c r="L1522" t="str">
        <f t="shared" si="283"/>
        <v>'3395362900'</v>
      </c>
      <c r="M1522" t="str">
        <f t="shared" si="284"/>
        <v>'SERVIÇOS DE PERÍCIAS MÉDICAS POR BENEFÍCIOS '</v>
      </c>
      <c r="N1522" t="str">
        <f t="shared" si="285"/>
        <v>'S'</v>
      </c>
      <c r="O1522">
        <f t="shared" si="286"/>
        <v>8</v>
      </c>
      <c r="P1522" t="str">
        <f t="shared" si="287"/>
        <v>Insert into CONTA_RECEITA_DESPESA  (VERSION,ATIVO,DATE_CREATED,LAST_UPDATED,TIPO,CODIGO,DESCRICAO,ANALITICO,TAMANHO) values (0,'S',sysdate,sysdate,'D','3395362900','SERVIÇOS DE PERÍCIAS MÉDICAS POR BENEFÍCIOS ','S',8);</v>
      </c>
    </row>
    <row r="1523" spans="1:16" ht="17" thickBot="1" x14ac:dyDescent="0.25">
      <c r="A1523" s="11" t="str">
        <f t="shared" si="288"/>
        <v>3</v>
      </c>
      <c r="B1523" s="12" t="str">
        <f t="shared" si="289"/>
        <v>3</v>
      </c>
      <c r="C1523" s="13" t="str">
        <f t="shared" si="290"/>
        <v>95</v>
      </c>
      <c r="D1523" s="13" t="str">
        <f t="shared" si="291"/>
        <v>36</v>
      </c>
      <c r="E1523" s="13" t="str">
        <f t="shared" si="292"/>
        <v>30</v>
      </c>
      <c r="F1523" s="14" t="str">
        <f t="shared" si="293"/>
        <v>00</v>
      </c>
      <c r="G1523" s="18">
        <v>3395363000</v>
      </c>
      <c r="H1523" s="15" t="s">
        <v>546</v>
      </c>
      <c r="I1523" s="12" t="s">
        <v>13</v>
      </c>
      <c r="K1523" t="str">
        <f t="shared" si="282"/>
        <v>3395363000</v>
      </c>
      <c r="L1523" t="str">
        <f t="shared" si="283"/>
        <v>'3395363000'</v>
      </c>
      <c r="M1523" t="str">
        <f t="shared" si="284"/>
        <v>'SERVIÇO DE APOIO ADMINISTRATIVO, TÉCNICO E OPERACIONAL '</v>
      </c>
      <c r="N1523" t="str">
        <f t="shared" si="285"/>
        <v>'S'</v>
      </c>
      <c r="O1523">
        <f t="shared" si="286"/>
        <v>8</v>
      </c>
      <c r="P1523" t="str">
        <f t="shared" si="287"/>
        <v>Insert into CONTA_RECEITA_DESPESA  (VERSION,ATIVO,DATE_CREATED,LAST_UPDATED,TIPO,CODIGO,DESCRICAO,ANALITICO,TAMANHO) values (0,'S',sysdate,sysdate,'D','3395363000','SERVIÇO DE APOIO ADMINISTRATIVO, TÉCNICO E OPERACIONAL ','S',8);</v>
      </c>
    </row>
    <row r="1524" spans="1:16" ht="17" thickBot="1" x14ac:dyDescent="0.25">
      <c r="A1524" s="11" t="str">
        <f t="shared" si="288"/>
        <v>3</v>
      </c>
      <c r="B1524" s="12" t="str">
        <f t="shared" si="289"/>
        <v>3</v>
      </c>
      <c r="C1524" s="13" t="str">
        <f t="shared" si="290"/>
        <v>95</v>
      </c>
      <c r="D1524" s="13" t="str">
        <f t="shared" si="291"/>
        <v>36</v>
      </c>
      <c r="E1524" s="13" t="str">
        <f t="shared" si="292"/>
        <v>31</v>
      </c>
      <c r="F1524" s="14" t="str">
        <f t="shared" si="293"/>
        <v>00</v>
      </c>
      <c r="G1524" s="18">
        <v>3395363100</v>
      </c>
      <c r="H1524" s="15" t="s">
        <v>538</v>
      </c>
      <c r="I1524" s="12" t="s">
        <v>13</v>
      </c>
      <c r="K1524" t="str">
        <f t="shared" si="282"/>
        <v>3395363100</v>
      </c>
      <c r="L1524" t="str">
        <f t="shared" si="283"/>
        <v>'3395363100'</v>
      </c>
      <c r="M1524" t="str">
        <f t="shared" si="284"/>
        <v>'SERVIÇO DE CONSERVAÇÃO E REBENEFICIAMENTO DE MERCADORIAS '</v>
      </c>
      <c r="N1524" t="str">
        <f t="shared" si="285"/>
        <v>'S'</v>
      </c>
      <c r="O1524">
        <f t="shared" si="286"/>
        <v>8</v>
      </c>
      <c r="P1524" t="str">
        <f t="shared" si="287"/>
        <v>Insert into CONTA_RECEITA_DESPESA  (VERSION,ATIVO,DATE_CREATED,LAST_UPDATED,TIPO,CODIGO,DESCRICAO,ANALITICO,TAMANHO) values (0,'S',sysdate,sysdate,'D','3395363100','SERVIÇO DE CONSERVAÇÃO E REBENEFICIAMENTO DE MERCADORIAS ','S',8);</v>
      </c>
    </row>
    <row r="1525" spans="1:16" ht="17" thickBot="1" x14ac:dyDescent="0.25">
      <c r="A1525" s="11" t="str">
        <f t="shared" si="288"/>
        <v>3</v>
      </c>
      <c r="B1525" s="12" t="str">
        <f t="shared" si="289"/>
        <v>3</v>
      </c>
      <c r="C1525" s="13" t="str">
        <f t="shared" si="290"/>
        <v>95</v>
      </c>
      <c r="D1525" s="13" t="str">
        <f t="shared" si="291"/>
        <v>36</v>
      </c>
      <c r="E1525" s="13" t="str">
        <f t="shared" si="292"/>
        <v>32</v>
      </c>
      <c r="F1525" s="14" t="str">
        <f t="shared" si="293"/>
        <v>00</v>
      </c>
      <c r="G1525" s="18">
        <v>3395363200</v>
      </c>
      <c r="H1525" s="15" t="s">
        <v>540</v>
      </c>
      <c r="I1525" s="12" t="s">
        <v>13</v>
      </c>
      <c r="K1525" t="str">
        <f t="shared" si="282"/>
        <v>3395363200</v>
      </c>
      <c r="L1525" t="str">
        <f t="shared" si="283"/>
        <v>'3395363200'</v>
      </c>
      <c r="M1525" t="str">
        <f t="shared" si="284"/>
        <v>'CONFECÇÃO DE MATERIAL DE ACONDICIONAMENTO E EMBALAGEM '</v>
      </c>
      <c r="N1525" t="str">
        <f t="shared" si="285"/>
        <v>'S'</v>
      </c>
      <c r="O1525">
        <f t="shared" si="286"/>
        <v>8</v>
      </c>
      <c r="P1525" t="str">
        <f t="shared" si="287"/>
        <v>Insert into CONTA_RECEITA_DESPESA  (VERSION,ATIVO,DATE_CREATED,LAST_UPDATED,TIPO,CODIGO,DESCRICAO,ANALITICO,TAMANHO) values (0,'S',sysdate,sysdate,'D','3395363200','CONFECÇÃO DE MATERIAL DE ACONDICIONAMENTO E EMBALAGEM ','S',8);</v>
      </c>
    </row>
    <row r="1526" spans="1:16" ht="17" thickBot="1" x14ac:dyDescent="0.25">
      <c r="A1526" s="11" t="str">
        <f t="shared" si="288"/>
        <v>3</v>
      </c>
      <c r="B1526" s="12" t="str">
        <f t="shared" si="289"/>
        <v>3</v>
      </c>
      <c r="C1526" s="13" t="str">
        <f t="shared" si="290"/>
        <v>95</v>
      </c>
      <c r="D1526" s="13" t="str">
        <f t="shared" si="291"/>
        <v>36</v>
      </c>
      <c r="E1526" s="13" t="str">
        <f t="shared" si="292"/>
        <v>33</v>
      </c>
      <c r="F1526" s="14" t="str">
        <f t="shared" si="293"/>
        <v>00</v>
      </c>
      <c r="G1526" s="18">
        <v>3395363300</v>
      </c>
      <c r="H1526" s="15" t="s">
        <v>490</v>
      </c>
      <c r="I1526" s="12" t="s">
        <v>13</v>
      </c>
      <c r="K1526" t="str">
        <f t="shared" si="282"/>
        <v>3395363300</v>
      </c>
      <c r="L1526" t="str">
        <f t="shared" si="283"/>
        <v>'3395363300'</v>
      </c>
      <c r="M1526" t="str">
        <f t="shared" si="284"/>
        <v>'CONFECÇÃO DE UNIFORMES, BANDEIRAS E FLÂMULAS '</v>
      </c>
      <c r="N1526" t="str">
        <f t="shared" si="285"/>
        <v>'S'</v>
      </c>
      <c r="O1526">
        <f t="shared" si="286"/>
        <v>8</v>
      </c>
      <c r="P1526" t="str">
        <f t="shared" si="287"/>
        <v>Insert into CONTA_RECEITA_DESPESA  (VERSION,ATIVO,DATE_CREATED,LAST_UPDATED,TIPO,CODIGO,DESCRICAO,ANALITICO,TAMANHO) values (0,'S',sysdate,sysdate,'D','3395363300','CONFECÇÃO DE UNIFORMES, BANDEIRAS E FLÂMULAS ','S',8);</v>
      </c>
    </row>
    <row r="1527" spans="1:16" ht="17" thickBot="1" x14ac:dyDescent="0.25">
      <c r="A1527" s="11" t="str">
        <f t="shared" si="288"/>
        <v>3</v>
      </c>
      <c r="B1527" s="12" t="str">
        <f t="shared" si="289"/>
        <v>3</v>
      </c>
      <c r="C1527" s="13" t="str">
        <f t="shared" si="290"/>
        <v>95</v>
      </c>
      <c r="D1527" s="13" t="str">
        <f t="shared" si="291"/>
        <v>36</v>
      </c>
      <c r="E1527" s="13" t="str">
        <f t="shared" si="292"/>
        <v>34</v>
      </c>
      <c r="F1527" s="14" t="str">
        <f t="shared" si="293"/>
        <v>00</v>
      </c>
      <c r="G1527" s="18">
        <v>3395363400</v>
      </c>
      <c r="H1527" s="15" t="s">
        <v>543</v>
      </c>
      <c r="I1527" s="12" t="s">
        <v>13</v>
      </c>
      <c r="K1527" t="str">
        <f t="shared" si="282"/>
        <v>3395363400</v>
      </c>
      <c r="L1527" t="str">
        <f t="shared" si="283"/>
        <v>'3395363400'</v>
      </c>
      <c r="M1527" t="str">
        <f t="shared" si="284"/>
        <v>'FRETES E TRANSPORTES DE ENCOMENDAS '</v>
      </c>
      <c r="N1527" t="str">
        <f t="shared" si="285"/>
        <v>'S'</v>
      </c>
      <c r="O1527">
        <f t="shared" si="286"/>
        <v>8</v>
      </c>
      <c r="P1527" t="str">
        <f t="shared" si="287"/>
        <v>Insert into CONTA_RECEITA_DESPESA  (VERSION,ATIVO,DATE_CREATED,LAST_UPDATED,TIPO,CODIGO,DESCRICAO,ANALITICO,TAMANHO) values (0,'S',sysdate,sysdate,'D','3395363400','FRETES E TRANSPORTES DE ENCOMENDAS ','S',8);</v>
      </c>
    </row>
    <row r="1528" spans="1:16" ht="17" thickBot="1" x14ac:dyDescent="0.25">
      <c r="A1528" s="11" t="str">
        <f t="shared" si="288"/>
        <v>3</v>
      </c>
      <c r="B1528" s="12" t="str">
        <f t="shared" si="289"/>
        <v>3</v>
      </c>
      <c r="C1528" s="13" t="str">
        <f t="shared" si="290"/>
        <v>95</v>
      </c>
      <c r="D1528" s="13" t="str">
        <f t="shared" si="291"/>
        <v>36</v>
      </c>
      <c r="E1528" s="13" t="str">
        <f t="shared" si="292"/>
        <v>35</v>
      </c>
      <c r="F1528" s="14" t="str">
        <f t="shared" si="293"/>
        <v>00</v>
      </c>
      <c r="G1528" s="18">
        <v>3395363500</v>
      </c>
      <c r="H1528" s="15" t="s">
        <v>492</v>
      </c>
      <c r="I1528" s="12" t="s">
        <v>13</v>
      </c>
      <c r="K1528" t="str">
        <f t="shared" si="282"/>
        <v>3395363500</v>
      </c>
      <c r="L1528" t="str">
        <f t="shared" si="283"/>
        <v>'3395363500'</v>
      </c>
      <c r="M1528" t="str">
        <f t="shared" si="284"/>
        <v>'ENCARGOS FINANCEIROS DEDUTÍVEIS '</v>
      </c>
      <c r="N1528" t="str">
        <f t="shared" si="285"/>
        <v>'S'</v>
      </c>
      <c r="O1528">
        <f t="shared" si="286"/>
        <v>8</v>
      </c>
      <c r="P1528" t="str">
        <f t="shared" si="287"/>
        <v>Insert into CONTA_RECEITA_DESPESA  (VERSION,ATIVO,DATE_CREATED,LAST_UPDATED,TIPO,CODIGO,DESCRICAO,ANALITICO,TAMANHO) values (0,'S',sysdate,sysdate,'D','3395363500','ENCARGOS FINANCEIROS DEDUTÍVEIS ','S',8);</v>
      </c>
    </row>
    <row r="1529" spans="1:16" ht="17" thickBot="1" x14ac:dyDescent="0.25">
      <c r="A1529" s="11" t="str">
        <f t="shared" si="288"/>
        <v>3</v>
      </c>
      <c r="B1529" s="12" t="str">
        <f t="shared" si="289"/>
        <v>3</v>
      </c>
      <c r="C1529" s="13" t="str">
        <f t="shared" si="290"/>
        <v>95</v>
      </c>
      <c r="D1529" s="13" t="str">
        <f t="shared" si="291"/>
        <v>36</v>
      </c>
      <c r="E1529" s="13" t="str">
        <f t="shared" si="292"/>
        <v>36</v>
      </c>
      <c r="F1529" s="14" t="str">
        <f t="shared" si="293"/>
        <v>00</v>
      </c>
      <c r="G1529" s="18">
        <v>3395363600</v>
      </c>
      <c r="H1529" s="15" t="s">
        <v>493</v>
      </c>
      <c r="I1529" s="12" t="s">
        <v>13</v>
      </c>
      <c r="K1529" t="str">
        <f t="shared" si="282"/>
        <v>3395363600</v>
      </c>
      <c r="L1529" t="str">
        <f t="shared" si="283"/>
        <v>'3395363600'</v>
      </c>
      <c r="M1529" t="str">
        <f t="shared" si="284"/>
        <v>'MULTAS DEDUTÍVEIS '</v>
      </c>
      <c r="N1529" t="str">
        <f t="shared" si="285"/>
        <v>'S'</v>
      </c>
      <c r="O1529">
        <f t="shared" si="286"/>
        <v>8</v>
      </c>
      <c r="P1529" t="str">
        <f t="shared" si="287"/>
        <v>Insert into CONTA_RECEITA_DESPESA  (VERSION,ATIVO,DATE_CREATED,LAST_UPDATED,TIPO,CODIGO,DESCRICAO,ANALITICO,TAMANHO) values (0,'S',sysdate,sysdate,'D','3395363600','MULTAS DEDUTÍVEIS ','S',8);</v>
      </c>
    </row>
    <row r="1530" spans="1:16" ht="17" thickBot="1" x14ac:dyDescent="0.25">
      <c r="A1530" s="11" t="str">
        <f t="shared" si="288"/>
        <v>3</v>
      </c>
      <c r="B1530" s="12" t="str">
        <f t="shared" si="289"/>
        <v>3</v>
      </c>
      <c r="C1530" s="13" t="str">
        <f t="shared" si="290"/>
        <v>95</v>
      </c>
      <c r="D1530" s="13" t="str">
        <f t="shared" si="291"/>
        <v>36</v>
      </c>
      <c r="E1530" s="13" t="str">
        <f t="shared" si="292"/>
        <v>37</v>
      </c>
      <c r="F1530" s="14" t="str">
        <f t="shared" si="293"/>
        <v>00</v>
      </c>
      <c r="G1530" s="18">
        <v>3395363700</v>
      </c>
      <c r="H1530" s="15" t="s">
        <v>494</v>
      </c>
      <c r="I1530" s="12" t="s">
        <v>13</v>
      </c>
      <c r="K1530" t="str">
        <f t="shared" si="282"/>
        <v>3395363700</v>
      </c>
      <c r="L1530" t="str">
        <f t="shared" si="283"/>
        <v>'3395363700'</v>
      </c>
      <c r="M1530" t="str">
        <f t="shared" si="284"/>
        <v>'JUROS '</v>
      </c>
      <c r="N1530" t="str">
        <f t="shared" si="285"/>
        <v>'S'</v>
      </c>
      <c r="O1530">
        <f t="shared" si="286"/>
        <v>8</v>
      </c>
      <c r="P1530" t="str">
        <f t="shared" si="287"/>
        <v>Insert into CONTA_RECEITA_DESPESA  (VERSION,ATIVO,DATE_CREATED,LAST_UPDATED,TIPO,CODIGO,DESCRICAO,ANALITICO,TAMANHO) values (0,'S',sysdate,sysdate,'D','3395363700','JUROS ','S',8);</v>
      </c>
    </row>
    <row r="1531" spans="1:16" ht="17" thickBot="1" x14ac:dyDescent="0.25">
      <c r="A1531" s="11" t="str">
        <f t="shared" si="288"/>
        <v>3</v>
      </c>
      <c r="B1531" s="12" t="str">
        <f t="shared" si="289"/>
        <v>3</v>
      </c>
      <c r="C1531" s="13" t="str">
        <f t="shared" si="290"/>
        <v>95</v>
      </c>
      <c r="D1531" s="13" t="str">
        <f t="shared" si="291"/>
        <v>36</v>
      </c>
      <c r="E1531" s="13" t="str">
        <f t="shared" si="292"/>
        <v>38</v>
      </c>
      <c r="F1531" s="14" t="str">
        <f t="shared" si="293"/>
        <v>00</v>
      </c>
      <c r="G1531" s="18">
        <v>3395363800</v>
      </c>
      <c r="H1531" s="15" t="s">
        <v>495</v>
      </c>
      <c r="I1531" s="12" t="s">
        <v>13</v>
      </c>
      <c r="K1531" t="str">
        <f t="shared" si="282"/>
        <v>3395363800</v>
      </c>
      <c r="L1531" t="str">
        <f t="shared" si="283"/>
        <v>'3395363800'</v>
      </c>
      <c r="M1531" t="str">
        <f t="shared" si="284"/>
        <v>'ENCARGOS FINANCEIROS INDEDUTÍVEIS '</v>
      </c>
      <c r="N1531" t="str">
        <f t="shared" si="285"/>
        <v>'S'</v>
      </c>
      <c r="O1531">
        <f t="shared" si="286"/>
        <v>8</v>
      </c>
      <c r="P1531" t="str">
        <f t="shared" si="287"/>
        <v>Insert into CONTA_RECEITA_DESPESA  (VERSION,ATIVO,DATE_CREATED,LAST_UPDATED,TIPO,CODIGO,DESCRICAO,ANALITICO,TAMANHO) values (0,'S',sysdate,sysdate,'D','3395363800','ENCARGOS FINANCEIROS INDEDUTÍVEIS ','S',8);</v>
      </c>
    </row>
    <row r="1532" spans="1:16" ht="17" thickBot="1" x14ac:dyDescent="0.25">
      <c r="A1532" s="11" t="str">
        <f t="shared" si="288"/>
        <v>3</v>
      </c>
      <c r="B1532" s="12" t="str">
        <f t="shared" si="289"/>
        <v>3</v>
      </c>
      <c r="C1532" s="13" t="str">
        <f t="shared" si="290"/>
        <v>95</v>
      </c>
      <c r="D1532" s="13" t="str">
        <f t="shared" si="291"/>
        <v>36</v>
      </c>
      <c r="E1532" s="13" t="str">
        <f t="shared" si="292"/>
        <v>39</v>
      </c>
      <c r="F1532" s="14" t="str">
        <f t="shared" si="293"/>
        <v>00</v>
      </c>
      <c r="G1532" s="18">
        <v>3395363900</v>
      </c>
      <c r="H1532" s="15" t="s">
        <v>726</v>
      </c>
      <c r="I1532" s="12" t="s">
        <v>13</v>
      </c>
      <c r="K1532" t="str">
        <f t="shared" si="282"/>
        <v>3395363900</v>
      </c>
      <c r="L1532" t="str">
        <f t="shared" si="283"/>
        <v>'3395363900'</v>
      </c>
      <c r="M1532" t="str">
        <f t="shared" si="284"/>
        <v>' MULTAS INDEDUTÍVEIS '</v>
      </c>
      <c r="N1532" t="str">
        <f t="shared" si="285"/>
        <v>'S'</v>
      </c>
      <c r="O1532">
        <f t="shared" si="286"/>
        <v>8</v>
      </c>
      <c r="P1532" t="str">
        <f t="shared" si="287"/>
        <v>Insert into CONTA_RECEITA_DESPESA  (VERSION,ATIVO,DATE_CREATED,LAST_UPDATED,TIPO,CODIGO,DESCRICAO,ANALITICO,TAMANHO) values (0,'S',sysdate,sysdate,'D','3395363900',' MULTAS INDEDUTÍVEIS ','S',8);</v>
      </c>
    </row>
    <row r="1533" spans="1:16" ht="17" thickBot="1" x14ac:dyDescent="0.25">
      <c r="A1533" s="11" t="str">
        <f t="shared" si="288"/>
        <v>3</v>
      </c>
      <c r="B1533" s="12" t="str">
        <f t="shared" si="289"/>
        <v>3</v>
      </c>
      <c r="C1533" s="13" t="str">
        <f t="shared" si="290"/>
        <v>95</v>
      </c>
      <c r="D1533" s="13" t="str">
        <f t="shared" si="291"/>
        <v>36</v>
      </c>
      <c r="E1533" s="13" t="str">
        <f t="shared" si="292"/>
        <v>40</v>
      </c>
      <c r="F1533" s="14" t="str">
        <f t="shared" si="293"/>
        <v>00</v>
      </c>
      <c r="G1533" s="18">
        <v>3395364000</v>
      </c>
      <c r="H1533" s="15" t="s">
        <v>736</v>
      </c>
      <c r="I1533" s="12" t="s">
        <v>13</v>
      </c>
      <c r="K1533" t="str">
        <f t="shared" si="282"/>
        <v>3395364000</v>
      </c>
      <c r="L1533" t="str">
        <f t="shared" si="283"/>
        <v>'3395364000'</v>
      </c>
      <c r="M1533" t="str">
        <f t="shared" si="284"/>
        <v>'JETONS A CONSELHEIROS '</v>
      </c>
      <c r="N1533" t="str">
        <f t="shared" si="285"/>
        <v>'S'</v>
      </c>
      <c r="O1533">
        <f t="shared" si="286"/>
        <v>8</v>
      </c>
      <c r="P1533" t="str">
        <f t="shared" si="287"/>
        <v>Insert into CONTA_RECEITA_DESPESA  (VERSION,ATIVO,DATE_CREATED,LAST_UPDATED,TIPO,CODIGO,DESCRICAO,ANALITICO,TAMANHO) values (0,'S',sysdate,sysdate,'D','3395364000','JETONS A CONSELHEIROS ','S',8);</v>
      </c>
    </row>
    <row r="1534" spans="1:16" ht="17" thickBot="1" x14ac:dyDescent="0.25">
      <c r="A1534" s="11" t="str">
        <f t="shared" si="288"/>
        <v>3</v>
      </c>
      <c r="B1534" s="12" t="str">
        <f t="shared" si="289"/>
        <v>3</v>
      </c>
      <c r="C1534" s="13" t="str">
        <f t="shared" si="290"/>
        <v>95</v>
      </c>
      <c r="D1534" s="13" t="str">
        <f t="shared" si="291"/>
        <v>36</v>
      </c>
      <c r="E1534" s="13" t="str">
        <f t="shared" si="292"/>
        <v>41</v>
      </c>
      <c r="F1534" s="14" t="str">
        <f t="shared" si="293"/>
        <v>00</v>
      </c>
      <c r="G1534" s="18">
        <v>3395364100</v>
      </c>
      <c r="H1534" s="15" t="s">
        <v>737</v>
      </c>
      <c r="I1534" s="12" t="s">
        <v>13</v>
      </c>
      <c r="K1534" t="str">
        <f t="shared" si="282"/>
        <v>3395364100</v>
      </c>
      <c r="L1534" t="str">
        <f t="shared" si="283"/>
        <v>'3395364100'</v>
      </c>
      <c r="M1534" t="str">
        <f t="shared" si="284"/>
        <v>' DIÁRIAS A CONSELHEIROS'</v>
      </c>
      <c r="N1534" t="str">
        <f t="shared" si="285"/>
        <v>'S'</v>
      </c>
      <c r="O1534">
        <f t="shared" si="286"/>
        <v>8</v>
      </c>
      <c r="P1534" t="str">
        <f t="shared" si="287"/>
        <v>Insert into CONTA_RECEITA_DESPESA  (VERSION,ATIVO,DATE_CREATED,LAST_UPDATED,TIPO,CODIGO,DESCRICAO,ANALITICO,TAMANHO) values (0,'S',sysdate,sysdate,'D','3395364100',' DIÁRIAS A CONSELHEIROS','S',8);</v>
      </c>
    </row>
    <row r="1535" spans="1:16" ht="17" thickBot="1" x14ac:dyDescent="0.25">
      <c r="A1535" s="11" t="str">
        <f t="shared" si="288"/>
        <v>3</v>
      </c>
      <c r="B1535" s="12" t="str">
        <f t="shared" si="289"/>
        <v>3</v>
      </c>
      <c r="C1535" s="13" t="str">
        <f t="shared" si="290"/>
        <v>95</v>
      </c>
      <c r="D1535" s="13" t="str">
        <f t="shared" si="291"/>
        <v>36</v>
      </c>
      <c r="E1535" s="13" t="str">
        <f t="shared" si="292"/>
        <v>42</v>
      </c>
      <c r="F1535" s="14" t="str">
        <f t="shared" si="293"/>
        <v>00</v>
      </c>
      <c r="G1535" s="18">
        <v>3395364200</v>
      </c>
      <c r="H1535" s="15" t="s">
        <v>497</v>
      </c>
      <c r="I1535" s="12" t="s">
        <v>13</v>
      </c>
      <c r="K1535" t="str">
        <f t="shared" si="282"/>
        <v>3395364200</v>
      </c>
      <c r="L1535" t="str">
        <f t="shared" si="283"/>
        <v>'3395364200'</v>
      </c>
      <c r="M1535" t="str">
        <f t="shared" si="284"/>
        <v>'TRANSPORTE ESCOLAR'</v>
      </c>
      <c r="N1535" t="str">
        <f t="shared" si="285"/>
        <v>'S'</v>
      </c>
      <c r="O1535">
        <f t="shared" si="286"/>
        <v>8</v>
      </c>
      <c r="P1535" t="str">
        <f t="shared" si="287"/>
        <v>Insert into CONTA_RECEITA_DESPESA  (VERSION,ATIVO,DATE_CREATED,LAST_UPDATED,TIPO,CODIGO,DESCRICAO,ANALITICO,TAMANHO) values (0,'S',sysdate,sysdate,'D','3395364200','TRANSPORTE ESCOLAR','S',8);</v>
      </c>
    </row>
    <row r="1536" spans="1:16" ht="17" thickBot="1" x14ac:dyDescent="0.25">
      <c r="A1536" s="11" t="str">
        <f t="shared" si="288"/>
        <v>3</v>
      </c>
      <c r="B1536" s="12" t="str">
        <f t="shared" si="289"/>
        <v>3</v>
      </c>
      <c r="C1536" s="13" t="str">
        <f t="shared" si="290"/>
        <v>95</v>
      </c>
      <c r="D1536" s="13" t="str">
        <f t="shared" si="291"/>
        <v>36</v>
      </c>
      <c r="E1536" s="13" t="str">
        <f t="shared" si="292"/>
        <v>43</v>
      </c>
      <c r="F1536" s="14" t="str">
        <f t="shared" si="293"/>
        <v>00</v>
      </c>
      <c r="G1536" s="18">
        <v>3395364300</v>
      </c>
      <c r="H1536" s="15" t="s">
        <v>498</v>
      </c>
      <c r="I1536" s="12" t="s">
        <v>13</v>
      </c>
      <c r="K1536" t="str">
        <f t="shared" si="282"/>
        <v>3395364300</v>
      </c>
      <c r="L1536" t="str">
        <f t="shared" si="283"/>
        <v>'3395364300'</v>
      </c>
      <c r="M1536" t="str">
        <f t="shared" si="284"/>
        <v>'SERVIÇOS DE ÁUDIO, VÍDEO E FOTO'</v>
      </c>
      <c r="N1536" t="str">
        <f t="shared" si="285"/>
        <v>'S'</v>
      </c>
      <c r="O1536">
        <f t="shared" si="286"/>
        <v>8</v>
      </c>
      <c r="P1536" t="str">
        <f t="shared" si="287"/>
        <v>Insert into CONTA_RECEITA_DESPESA  (VERSION,ATIVO,DATE_CREATED,LAST_UPDATED,TIPO,CODIGO,DESCRICAO,ANALITICO,TAMANHO) values (0,'S',sysdate,sysdate,'D','3395364300','SERVIÇOS DE ÁUDIO, VÍDEO E FOTO','S',8);</v>
      </c>
    </row>
    <row r="1537" spans="1:16" ht="17" thickBot="1" x14ac:dyDescent="0.25">
      <c r="A1537" s="11" t="str">
        <f t="shared" si="288"/>
        <v>3</v>
      </c>
      <c r="B1537" s="12" t="str">
        <f t="shared" si="289"/>
        <v>3</v>
      </c>
      <c r="C1537" s="13" t="str">
        <f t="shared" si="290"/>
        <v>95</v>
      </c>
      <c r="D1537" s="13" t="str">
        <f t="shared" si="291"/>
        <v>36</v>
      </c>
      <c r="E1537" s="13" t="str">
        <f t="shared" si="292"/>
        <v>44</v>
      </c>
      <c r="F1537" s="14" t="str">
        <f t="shared" si="293"/>
        <v>00</v>
      </c>
      <c r="G1537" s="18">
        <v>3395364400</v>
      </c>
      <c r="H1537" s="15" t="s">
        <v>738</v>
      </c>
      <c r="I1537" s="12" t="s">
        <v>13</v>
      </c>
      <c r="K1537" t="str">
        <f t="shared" si="282"/>
        <v>3395364400</v>
      </c>
      <c r="L1537" t="str">
        <f t="shared" si="283"/>
        <v>'3395364400'</v>
      </c>
      <c r="M1537" t="str">
        <f t="shared" si="284"/>
        <v>' MANUTENÇÃO DE REPARTIÇÕES SEDIADAS NO EXTERIOR '</v>
      </c>
      <c r="N1537" t="str">
        <f t="shared" si="285"/>
        <v>'S'</v>
      </c>
      <c r="O1537">
        <f t="shared" si="286"/>
        <v>8</v>
      </c>
      <c r="P1537" t="str">
        <f t="shared" si="287"/>
        <v>Insert into CONTA_RECEITA_DESPESA  (VERSION,ATIVO,DATE_CREATED,LAST_UPDATED,TIPO,CODIGO,DESCRICAO,ANALITICO,TAMANHO) values (0,'S',sysdate,sysdate,'D','3395364400',' MANUTENÇÃO DE REPARTIÇÕES SEDIADAS NO EXTERIOR ','S',8);</v>
      </c>
    </row>
    <row r="1538" spans="1:16" ht="17" thickBot="1" x14ac:dyDescent="0.25">
      <c r="A1538" s="11" t="str">
        <f t="shared" si="288"/>
        <v>3</v>
      </c>
      <c r="B1538" s="12" t="str">
        <f t="shared" si="289"/>
        <v>3</v>
      </c>
      <c r="C1538" s="13" t="str">
        <f t="shared" si="290"/>
        <v>95</v>
      </c>
      <c r="D1538" s="13" t="str">
        <f t="shared" si="291"/>
        <v>36</v>
      </c>
      <c r="E1538" s="13" t="str">
        <f t="shared" si="292"/>
        <v>45</v>
      </c>
      <c r="F1538" s="14" t="str">
        <f t="shared" si="293"/>
        <v>00</v>
      </c>
      <c r="G1538" s="18">
        <v>3395364500</v>
      </c>
      <c r="H1538" s="15" t="s">
        <v>556</v>
      </c>
      <c r="I1538" s="12" t="s">
        <v>13</v>
      </c>
      <c r="K1538" t="str">
        <f t="shared" si="282"/>
        <v>3395364500</v>
      </c>
      <c r="L1538" t="str">
        <f t="shared" si="283"/>
        <v>'3395364500'</v>
      </c>
      <c r="M1538" t="str">
        <f t="shared" si="284"/>
        <v>'LOCAÇÃO DE VEÍCULOS PARA TRANSPORTE DE CARGAS'</v>
      </c>
      <c r="N1538" t="str">
        <f t="shared" si="285"/>
        <v>'S'</v>
      </c>
      <c r="O1538">
        <f t="shared" si="286"/>
        <v>8</v>
      </c>
      <c r="P1538" t="str">
        <f t="shared" si="287"/>
        <v>Insert into CONTA_RECEITA_DESPESA  (VERSION,ATIVO,DATE_CREATED,LAST_UPDATED,TIPO,CODIGO,DESCRICAO,ANALITICO,TAMANHO) values (0,'S',sysdate,sysdate,'D','3395364500','LOCAÇÃO DE VEÍCULOS PARA TRANSPORTE DE CARGAS','S',8);</v>
      </c>
    </row>
    <row r="1539" spans="1:16" ht="17" thickBot="1" x14ac:dyDescent="0.25">
      <c r="A1539" s="11" t="str">
        <f t="shared" si="288"/>
        <v>3</v>
      </c>
      <c r="B1539" s="12" t="str">
        <f t="shared" si="289"/>
        <v>3</v>
      </c>
      <c r="C1539" s="13" t="str">
        <f t="shared" si="290"/>
        <v>95</v>
      </c>
      <c r="D1539" s="13" t="str">
        <f t="shared" si="291"/>
        <v>36</v>
      </c>
      <c r="E1539" s="13" t="str">
        <f t="shared" si="292"/>
        <v>99</v>
      </c>
      <c r="F1539" s="14" t="str">
        <f t="shared" si="293"/>
        <v>00</v>
      </c>
      <c r="G1539" s="18">
        <v>3395369900</v>
      </c>
      <c r="H1539" s="15" t="s">
        <v>739</v>
      </c>
      <c r="I1539" s="12" t="s">
        <v>13</v>
      </c>
      <c r="K1539" t="str">
        <f t="shared" si="282"/>
        <v>3395369900</v>
      </c>
      <c r="L1539" t="str">
        <f t="shared" si="283"/>
        <v>'3395369900'</v>
      </c>
      <c r="M1539" t="str">
        <f t="shared" si="284"/>
        <v>' OUTROS SERVIÇOS DE PESSOA FÍSICA '</v>
      </c>
      <c r="N1539" t="str">
        <f t="shared" si="285"/>
        <v>'S'</v>
      </c>
      <c r="O1539">
        <f t="shared" si="286"/>
        <v>8</v>
      </c>
      <c r="P1539" t="str">
        <f t="shared" si="287"/>
        <v>Insert into CONTA_RECEITA_DESPESA  (VERSION,ATIVO,DATE_CREATED,LAST_UPDATED,TIPO,CODIGO,DESCRICAO,ANALITICO,TAMANHO) values (0,'S',sysdate,sysdate,'D','3395369900',' OUTROS SERVIÇOS DE PESSOA FÍSICA ','S',8);</v>
      </c>
    </row>
    <row r="1540" spans="1:16" ht="17" thickBot="1" x14ac:dyDescent="0.25">
      <c r="A1540" s="11" t="str">
        <f t="shared" si="288"/>
        <v>3</v>
      </c>
      <c r="B1540" s="12" t="str">
        <f t="shared" si="289"/>
        <v>3</v>
      </c>
      <c r="C1540" s="13" t="str">
        <f t="shared" si="290"/>
        <v>95</v>
      </c>
      <c r="D1540" s="13" t="str">
        <f t="shared" si="291"/>
        <v>37</v>
      </c>
      <c r="E1540" s="13" t="str">
        <f t="shared" si="292"/>
        <v>00</v>
      </c>
      <c r="F1540" s="14" t="str">
        <f t="shared" si="293"/>
        <v>00</v>
      </c>
      <c r="G1540" s="18">
        <v>3395370000</v>
      </c>
      <c r="H1540" s="15" t="s">
        <v>740</v>
      </c>
      <c r="I1540" s="12" t="s">
        <v>13</v>
      </c>
      <c r="K1540" t="str">
        <f t="shared" si="282"/>
        <v>3395370000</v>
      </c>
      <c r="L1540" t="str">
        <f t="shared" si="283"/>
        <v>'3395370000'</v>
      </c>
      <c r="M1540" t="str">
        <f t="shared" si="284"/>
        <v>' LOCAÇÃO DE MÃO-DE-OBRA'</v>
      </c>
      <c r="N1540" t="str">
        <f t="shared" si="285"/>
        <v>'S'</v>
      </c>
      <c r="O1540">
        <f t="shared" si="286"/>
        <v>6</v>
      </c>
      <c r="P1540" t="str">
        <f t="shared" si="287"/>
        <v>Insert into CONTA_RECEITA_DESPESA  (VERSION,ATIVO,DATE_CREATED,LAST_UPDATED,TIPO,CODIGO,DESCRICAO,ANALITICO,TAMANHO) values (0,'S',sysdate,sysdate,'D','3395370000',' LOCAÇÃO DE MÃO-DE-OBRA','S',6);</v>
      </c>
    </row>
    <row r="1541" spans="1:16" ht="17" thickBot="1" x14ac:dyDescent="0.25">
      <c r="A1541" s="11" t="str">
        <f t="shared" si="288"/>
        <v>3</v>
      </c>
      <c r="B1541" s="12" t="str">
        <f t="shared" si="289"/>
        <v>3</v>
      </c>
      <c r="C1541" s="13" t="str">
        <f t="shared" si="290"/>
        <v>95</v>
      </c>
      <c r="D1541" s="13" t="str">
        <f t="shared" si="291"/>
        <v>38</v>
      </c>
      <c r="E1541" s="13" t="str">
        <f t="shared" si="292"/>
        <v>00</v>
      </c>
      <c r="F1541" s="14" t="str">
        <f t="shared" si="293"/>
        <v>00</v>
      </c>
      <c r="G1541" s="18">
        <v>3395380000</v>
      </c>
      <c r="H1541" s="15" t="s">
        <v>506</v>
      </c>
      <c r="I1541" s="12" t="s">
        <v>13</v>
      </c>
      <c r="K1541" t="str">
        <f t="shared" si="282"/>
        <v>3395380000</v>
      </c>
      <c r="L1541" t="str">
        <f t="shared" si="283"/>
        <v>'3395380000'</v>
      </c>
      <c r="M1541" t="str">
        <f t="shared" si="284"/>
        <v>'ARRENDAMENTO MERCANTIL'</v>
      </c>
      <c r="N1541" t="str">
        <f t="shared" si="285"/>
        <v>'S'</v>
      </c>
      <c r="O1541">
        <f t="shared" si="286"/>
        <v>6</v>
      </c>
      <c r="P1541" t="str">
        <f t="shared" si="287"/>
        <v>Insert into CONTA_RECEITA_DESPESA  (VERSION,ATIVO,DATE_CREATED,LAST_UPDATED,TIPO,CODIGO,DESCRICAO,ANALITICO,TAMANHO) values (0,'S',sysdate,sysdate,'D','3395380000','ARRENDAMENTO MERCANTIL','S',6);</v>
      </c>
    </row>
    <row r="1542" spans="1:16" ht="17" thickBot="1" x14ac:dyDescent="0.25">
      <c r="A1542" s="11" t="str">
        <f t="shared" si="288"/>
        <v>3</v>
      </c>
      <c r="B1542" s="12" t="str">
        <f t="shared" si="289"/>
        <v>3</v>
      </c>
      <c r="C1542" s="13" t="str">
        <f t="shared" si="290"/>
        <v>95</v>
      </c>
      <c r="D1542" s="13" t="str">
        <f t="shared" si="291"/>
        <v>39</v>
      </c>
      <c r="E1542" s="13" t="str">
        <f t="shared" si="292"/>
        <v>00</v>
      </c>
      <c r="F1542" s="14" t="str">
        <f t="shared" si="293"/>
        <v>00</v>
      </c>
      <c r="G1542" s="18">
        <v>3395390000</v>
      </c>
      <c r="H1542" s="15" t="s">
        <v>332</v>
      </c>
      <c r="I1542" s="12" t="s">
        <v>10</v>
      </c>
      <c r="K1542" t="str">
        <f t="shared" ref="K1542:K1605" si="294">SUBSTITUTE(G1542,".","")</f>
        <v>3395390000</v>
      </c>
      <c r="L1542" t="str">
        <f t="shared" ref="L1542:L1605" si="295">_xlfn.CONCAT("'",K1542,"'")</f>
        <v>'3395390000'</v>
      </c>
      <c r="M1542" t="str">
        <f t="shared" ref="M1542:M1605" si="296">_xlfn.CONCAT("'",CLEAN(H1542),"'")</f>
        <v>'OUTROS SERVIÇOS DE TERCEIROS – PESSOA JURÍDICA '</v>
      </c>
      <c r="N1542" t="str">
        <f t="shared" ref="N1542:N1605" si="297">IF(TRIM(I1542)="Sintética","'N'",IF(TRIM(I1542)="Analítica","'S'","*ERR0*"))</f>
        <v>'N'</v>
      </c>
      <c r="O1542">
        <f t="shared" ref="O1542:O1605" si="298">IF(RIGHT(K1542,2)&lt;&gt;"00",10,IF(MID(K1542,7,2)&lt;&gt;"00",8,IF(MID(K1542,5,2)&lt;&gt;"00",6,IF(MID(K1542,3,2)&lt;&gt;"00",4,IF(MID(K1542,2,1)&lt;&gt;"0",2,IF(LEFT(K1542,1)&lt;&gt;"0",1,"*ERR0*"))))))</f>
        <v>6</v>
      </c>
      <c r="P1542" t="str">
        <f t="shared" ref="P1542:P1605" si="299">_xlfn.CONCAT("Insert into CONTA_RECEITA_DESPESA  (VERSION,ATIVO,DATE_CREATED,LAST_UPDATED,TIPO,CODIGO,DESCRICAO,ANALITICO,TAMANHO) values (0,'S',sysdate,sysdate,'D',",L1542,",",M1542,",",N1542,",",O1542,");")</f>
        <v>Insert into CONTA_RECEITA_DESPESA  (VERSION,ATIVO,DATE_CREATED,LAST_UPDATED,TIPO,CODIGO,DESCRICAO,ANALITICO,TAMANHO) values (0,'S',sysdate,sysdate,'D','3395390000','OUTROS SERVIÇOS DE TERCEIROS – PESSOA JURÍDICA ','N',6);</v>
      </c>
    </row>
    <row r="1543" spans="1:16" ht="17" thickBot="1" x14ac:dyDescent="0.25">
      <c r="A1543" s="11" t="str">
        <f t="shared" si="288"/>
        <v>3</v>
      </c>
      <c r="B1543" s="12" t="str">
        <f t="shared" si="289"/>
        <v>3</v>
      </c>
      <c r="C1543" s="13" t="str">
        <f t="shared" si="290"/>
        <v>95</v>
      </c>
      <c r="D1543" s="13" t="str">
        <f t="shared" si="291"/>
        <v>39</v>
      </c>
      <c r="E1543" s="13" t="str">
        <f t="shared" si="292"/>
        <v>01</v>
      </c>
      <c r="F1543" s="14" t="str">
        <f t="shared" si="293"/>
        <v>00</v>
      </c>
      <c r="G1543" s="18">
        <v>3395390100</v>
      </c>
      <c r="H1543" s="15" t="s">
        <v>672</v>
      </c>
      <c r="I1543" s="12" t="s">
        <v>13</v>
      </c>
      <c r="K1543" t="str">
        <f t="shared" si="294"/>
        <v>3395390100</v>
      </c>
      <c r="L1543" t="str">
        <f t="shared" si="295"/>
        <v>'3395390100'</v>
      </c>
      <c r="M1543" t="str">
        <f t="shared" si="296"/>
        <v>' ASSINATURAS DE PERIÓDICOS E ANUIDADES '</v>
      </c>
      <c r="N1543" t="str">
        <f t="shared" si="297"/>
        <v>'S'</v>
      </c>
      <c r="O1543">
        <f t="shared" si="298"/>
        <v>8</v>
      </c>
      <c r="P1543" t="str">
        <f t="shared" si="299"/>
        <v>Insert into CONTA_RECEITA_DESPESA  (VERSION,ATIVO,DATE_CREATED,LAST_UPDATED,TIPO,CODIGO,DESCRICAO,ANALITICO,TAMANHO) values (0,'S',sysdate,sysdate,'D','3395390100',' ASSINATURAS DE PERIÓDICOS E ANUIDADES ','S',8);</v>
      </c>
    </row>
    <row r="1544" spans="1:16" ht="17" thickBot="1" x14ac:dyDescent="0.25">
      <c r="A1544" s="11" t="str">
        <f t="shared" si="288"/>
        <v>3</v>
      </c>
      <c r="B1544" s="12" t="str">
        <f t="shared" si="289"/>
        <v>3</v>
      </c>
      <c r="C1544" s="13" t="str">
        <f t="shared" si="290"/>
        <v>95</v>
      </c>
      <c r="D1544" s="13" t="str">
        <f t="shared" si="291"/>
        <v>39</v>
      </c>
      <c r="E1544" s="13" t="str">
        <f t="shared" si="292"/>
        <v>02</v>
      </c>
      <c r="F1544" s="14" t="str">
        <f t="shared" si="293"/>
        <v>00</v>
      </c>
      <c r="G1544" s="18">
        <v>3395390200</v>
      </c>
      <c r="H1544" s="15" t="s">
        <v>673</v>
      </c>
      <c r="I1544" s="12" t="s">
        <v>13</v>
      </c>
      <c r="K1544" t="str">
        <f t="shared" si="294"/>
        <v>3395390200</v>
      </c>
      <c r="L1544" t="str">
        <f t="shared" si="295"/>
        <v>'3395390200'</v>
      </c>
      <c r="M1544" t="str">
        <f t="shared" si="296"/>
        <v>' CONDOMÍNIOS '</v>
      </c>
      <c r="N1544" t="str">
        <f t="shared" si="297"/>
        <v>'S'</v>
      </c>
      <c r="O1544">
        <f t="shared" si="298"/>
        <v>8</v>
      </c>
      <c r="P1544" t="str">
        <f t="shared" si="299"/>
        <v>Insert into CONTA_RECEITA_DESPESA  (VERSION,ATIVO,DATE_CREATED,LAST_UPDATED,TIPO,CODIGO,DESCRICAO,ANALITICO,TAMANHO) values (0,'S',sysdate,sysdate,'D','3395390200',' CONDOMÍNIOS ','S',8);</v>
      </c>
    </row>
    <row r="1545" spans="1:16" ht="17" thickBot="1" x14ac:dyDescent="0.25">
      <c r="A1545" s="11" t="str">
        <f t="shared" ref="A1545:A1608" si="300">MID($G1545,1,1)</f>
        <v>3</v>
      </c>
      <c r="B1545" s="12" t="str">
        <f t="shared" ref="B1545:B1608" si="301">MID($G1545,2,1)</f>
        <v>3</v>
      </c>
      <c r="C1545" s="13" t="str">
        <f t="shared" ref="C1545:C1608" si="302">MID($G1545,3,2)</f>
        <v>95</v>
      </c>
      <c r="D1545" s="13" t="str">
        <f t="shared" ref="D1545:D1608" si="303">MID($G1545,5,2)</f>
        <v>39</v>
      </c>
      <c r="E1545" s="13" t="str">
        <f t="shared" ref="E1545:E1608" si="304">MID($G1545,7,2)</f>
        <v>03</v>
      </c>
      <c r="F1545" s="14" t="str">
        <f t="shared" ref="F1545:F1608" si="305">MID($G1545,9,2)</f>
        <v>00</v>
      </c>
      <c r="G1545" s="18">
        <v>3395390300</v>
      </c>
      <c r="H1545" s="15" t="s">
        <v>508</v>
      </c>
      <c r="I1545" s="12" t="s">
        <v>13</v>
      </c>
      <c r="K1545" t="str">
        <f t="shared" si="294"/>
        <v>3395390300</v>
      </c>
      <c r="L1545" t="str">
        <f t="shared" si="295"/>
        <v>'3395390300'</v>
      </c>
      <c r="M1545" t="str">
        <f t="shared" si="296"/>
        <v>'COMISSÕES E CORRETAGENS '</v>
      </c>
      <c r="N1545" t="str">
        <f t="shared" si="297"/>
        <v>'S'</v>
      </c>
      <c r="O1545">
        <f t="shared" si="298"/>
        <v>8</v>
      </c>
      <c r="P1545" t="str">
        <f t="shared" si="299"/>
        <v>Insert into CONTA_RECEITA_DESPESA  (VERSION,ATIVO,DATE_CREATED,LAST_UPDATED,TIPO,CODIGO,DESCRICAO,ANALITICO,TAMANHO) values (0,'S',sysdate,sysdate,'D','3395390300','COMISSÕES E CORRETAGENS ','S',8);</v>
      </c>
    </row>
    <row r="1546" spans="1:16" ht="17" thickBot="1" x14ac:dyDescent="0.25">
      <c r="A1546" s="11" t="str">
        <f t="shared" si="300"/>
        <v>3</v>
      </c>
      <c r="B1546" s="12" t="str">
        <f t="shared" si="301"/>
        <v>3</v>
      </c>
      <c r="C1546" s="13" t="str">
        <f t="shared" si="302"/>
        <v>95</v>
      </c>
      <c r="D1546" s="13" t="str">
        <f t="shared" si="303"/>
        <v>39</v>
      </c>
      <c r="E1546" s="13" t="str">
        <f t="shared" si="304"/>
        <v>04</v>
      </c>
      <c r="F1546" s="14" t="str">
        <f t="shared" si="305"/>
        <v>00</v>
      </c>
      <c r="G1546" s="18">
        <v>3395390400</v>
      </c>
      <c r="H1546" s="15" t="s">
        <v>509</v>
      </c>
      <c r="I1546" s="12" t="s">
        <v>13</v>
      </c>
      <c r="K1546" t="str">
        <f t="shared" si="294"/>
        <v>3395390400</v>
      </c>
      <c r="L1546" t="str">
        <f t="shared" si="295"/>
        <v>'3395390400'</v>
      </c>
      <c r="M1546" t="str">
        <f t="shared" si="296"/>
        <v>'DIREITOS AUTORAIS '</v>
      </c>
      <c r="N1546" t="str">
        <f t="shared" si="297"/>
        <v>'S'</v>
      </c>
      <c r="O1546">
        <f t="shared" si="298"/>
        <v>8</v>
      </c>
      <c r="P1546" t="str">
        <f t="shared" si="299"/>
        <v>Insert into CONTA_RECEITA_DESPESA  (VERSION,ATIVO,DATE_CREATED,LAST_UPDATED,TIPO,CODIGO,DESCRICAO,ANALITICO,TAMANHO) values (0,'S',sysdate,sysdate,'D','3395390400','DIREITOS AUTORAIS ','S',8);</v>
      </c>
    </row>
    <row r="1547" spans="1:16" ht="17" thickBot="1" x14ac:dyDescent="0.25">
      <c r="A1547" s="11" t="str">
        <f t="shared" si="300"/>
        <v>3</v>
      </c>
      <c r="B1547" s="12" t="str">
        <f t="shared" si="301"/>
        <v>3</v>
      </c>
      <c r="C1547" s="13" t="str">
        <f t="shared" si="302"/>
        <v>95</v>
      </c>
      <c r="D1547" s="13" t="str">
        <f t="shared" si="303"/>
        <v>39</v>
      </c>
      <c r="E1547" s="13" t="str">
        <f t="shared" si="304"/>
        <v>05</v>
      </c>
      <c r="F1547" s="14" t="str">
        <f t="shared" si="305"/>
        <v>00</v>
      </c>
      <c r="G1547" s="18">
        <v>3395390500</v>
      </c>
      <c r="H1547" s="15" t="s">
        <v>674</v>
      </c>
      <c r="I1547" s="12" t="s">
        <v>13</v>
      </c>
      <c r="K1547" t="str">
        <f t="shared" si="294"/>
        <v>3395390500</v>
      </c>
      <c r="L1547" t="str">
        <f t="shared" si="295"/>
        <v>'3395390500'</v>
      </c>
      <c r="M1547" t="str">
        <f t="shared" si="296"/>
        <v>' SERVIÇOS TÉCNICOS PROFISSIONAIS '</v>
      </c>
      <c r="N1547" t="str">
        <f t="shared" si="297"/>
        <v>'S'</v>
      </c>
      <c r="O1547">
        <f t="shared" si="298"/>
        <v>8</v>
      </c>
      <c r="P1547" t="str">
        <f t="shared" si="299"/>
        <v>Insert into CONTA_RECEITA_DESPESA  (VERSION,ATIVO,DATE_CREATED,LAST_UPDATED,TIPO,CODIGO,DESCRICAO,ANALITICO,TAMANHO) values (0,'S',sysdate,sysdate,'D','3395390500',' SERVIÇOS TÉCNICOS PROFISSIONAIS ','S',8);</v>
      </c>
    </row>
    <row r="1548" spans="1:16" ht="17" thickBot="1" x14ac:dyDescent="0.25">
      <c r="A1548" s="11" t="str">
        <f t="shared" si="300"/>
        <v>3</v>
      </c>
      <c r="B1548" s="12" t="str">
        <f t="shared" si="301"/>
        <v>3</v>
      </c>
      <c r="C1548" s="13" t="str">
        <f t="shared" si="302"/>
        <v>95</v>
      </c>
      <c r="D1548" s="13" t="str">
        <f t="shared" si="303"/>
        <v>39</v>
      </c>
      <c r="E1548" s="13" t="str">
        <f t="shared" si="304"/>
        <v>06</v>
      </c>
      <c r="F1548" s="14" t="str">
        <f t="shared" si="305"/>
        <v>00</v>
      </c>
      <c r="G1548" s="18">
        <v>3395390600</v>
      </c>
      <c r="H1548" s="15" t="s">
        <v>470</v>
      </c>
      <c r="I1548" s="12" t="s">
        <v>13</v>
      </c>
      <c r="K1548" t="str">
        <f t="shared" si="294"/>
        <v>3395390600</v>
      </c>
      <c r="L1548" t="str">
        <f t="shared" si="295"/>
        <v>'3395390600'</v>
      </c>
      <c r="M1548" t="str">
        <f t="shared" si="296"/>
        <v>'CAPATAZIA, ESTIVA E PESAGEM '</v>
      </c>
      <c r="N1548" t="str">
        <f t="shared" si="297"/>
        <v>'S'</v>
      </c>
      <c r="O1548">
        <f t="shared" si="298"/>
        <v>8</v>
      </c>
      <c r="P1548" t="str">
        <f t="shared" si="299"/>
        <v>Insert into CONTA_RECEITA_DESPESA  (VERSION,ATIVO,DATE_CREATED,LAST_UPDATED,TIPO,CODIGO,DESCRICAO,ANALITICO,TAMANHO) values (0,'S',sysdate,sysdate,'D','3395390600','CAPATAZIA, ESTIVA E PESAGEM ','S',8);</v>
      </c>
    </row>
    <row r="1549" spans="1:16" ht="17" thickBot="1" x14ac:dyDescent="0.25">
      <c r="A1549" s="11" t="str">
        <f t="shared" si="300"/>
        <v>3</v>
      </c>
      <c r="B1549" s="12" t="str">
        <f t="shared" si="301"/>
        <v>3</v>
      </c>
      <c r="C1549" s="13" t="str">
        <f t="shared" si="302"/>
        <v>95</v>
      </c>
      <c r="D1549" s="13" t="str">
        <f t="shared" si="303"/>
        <v>39</v>
      </c>
      <c r="E1549" s="13" t="str">
        <f t="shared" si="304"/>
        <v>07</v>
      </c>
      <c r="F1549" s="14" t="str">
        <f t="shared" si="305"/>
        <v>00</v>
      </c>
      <c r="G1549" s="18">
        <v>3395390700</v>
      </c>
      <c r="H1549" s="15" t="s">
        <v>511</v>
      </c>
      <c r="I1549" s="12" t="s">
        <v>13</v>
      </c>
      <c r="K1549" t="str">
        <f t="shared" si="294"/>
        <v>3395390700</v>
      </c>
      <c r="L1549" t="str">
        <f t="shared" si="295"/>
        <v>'3395390700'</v>
      </c>
      <c r="M1549" t="str">
        <f t="shared" si="296"/>
        <v>'DESCONTOS FINANCEIROS CONCEDIDOS '</v>
      </c>
      <c r="N1549" t="str">
        <f t="shared" si="297"/>
        <v>'S'</v>
      </c>
      <c r="O1549">
        <f t="shared" si="298"/>
        <v>8</v>
      </c>
      <c r="P1549" t="str">
        <f t="shared" si="299"/>
        <v>Insert into CONTA_RECEITA_DESPESA  (VERSION,ATIVO,DATE_CREATED,LAST_UPDATED,TIPO,CODIGO,DESCRICAO,ANALITICO,TAMANHO) values (0,'S',sysdate,sysdate,'D','3395390700','DESCONTOS FINANCEIROS CONCEDIDOS ','S',8);</v>
      </c>
    </row>
    <row r="1550" spans="1:16" ht="17" thickBot="1" x14ac:dyDescent="0.25">
      <c r="A1550" s="11" t="str">
        <f t="shared" si="300"/>
        <v>3</v>
      </c>
      <c r="B1550" s="12" t="str">
        <f t="shared" si="301"/>
        <v>3</v>
      </c>
      <c r="C1550" s="13" t="str">
        <f t="shared" si="302"/>
        <v>95</v>
      </c>
      <c r="D1550" s="13" t="str">
        <f t="shared" si="303"/>
        <v>39</v>
      </c>
      <c r="E1550" s="13" t="str">
        <f t="shared" si="304"/>
        <v>09</v>
      </c>
      <c r="F1550" s="14" t="str">
        <f t="shared" si="305"/>
        <v>00</v>
      </c>
      <c r="G1550" s="18">
        <v>3395390900</v>
      </c>
      <c r="H1550" s="15" t="s">
        <v>472</v>
      </c>
      <c r="I1550" s="12" t="s">
        <v>13</v>
      </c>
      <c r="K1550" t="str">
        <f t="shared" si="294"/>
        <v>3395390900</v>
      </c>
      <c r="L1550" t="str">
        <f t="shared" si="295"/>
        <v>'3395390900'</v>
      </c>
      <c r="M1550" t="str">
        <f t="shared" si="296"/>
        <v>'ARMAZENAGEM '</v>
      </c>
      <c r="N1550" t="str">
        <f t="shared" si="297"/>
        <v>'S'</v>
      </c>
      <c r="O1550">
        <f t="shared" si="298"/>
        <v>8</v>
      </c>
      <c r="P1550" t="str">
        <f t="shared" si="299"/>
        <v>Insert into CONTA_RECEITA_DESPESA  (VERSION,ATIVO,DATE_CREATED,LAST_UPDATED,TIPO,CODIGO,DESCRICAO,ANALITICO,TAMANHO) values (0,'S',sysdate,sysdate,'D','3395390900','ARMAZENAGEM ','S',8);</v>
      </c>
    </row>
    <row r="1551" spans="1:16" ht="17" thickBot="1" x14ac:dyDescent="0.25">
      <c r="A1551" s="11" t="str">
        <f t="shared" si="300"/>
        <v>3</v>
      </c>
      <c r="B1551" s="12" t="str">
        <f t="shared" si="301"/>
        <v>3</v>
      </c>
      <c r="C1551" s="13" t="str">
        <f t="shared" si="302"/>
        <v>95</v>
      </c>
      <c r="D1551" s="13" t="str">
        <f t="shared" si="303"/>
        <v>39</v>
      </c>
      <c r="E1551" s="13" t="str">
        <f t="shared" si="304"/>
        <v>10</v>
      </c>
      <c r="F1551" s="14" t="str">
        <f t="shared" si="305"/>
        <v>00</v>
      </c>
      <c r="G1551" s="18">
        <v>3395391000</v>
      </c>
      <c r="H1551" s="15" t="s">
        <v>473</v>
      </c>
      <c r="I1551" s="12" t="s">
        <v>13</v>
      </c>
      <c r="K1551" t="str">
        <f t="shared" si="294"/>
        <v>3395391000</v>
      </c>
      <c r="L1551" t="str">
        <f t="shared" si="295"/>
        <v>'3395391000'</v>
      </c>
      <c r="M1551" t="str">
        <f t="shared" si="296"/>
        <v>'LOCAÇÃO DE IMÓVEIS '</v>
      </c>
      <c r="N1551" t="str">
        <f t="shared" si="297"/>
        <v>'S'</v>
      </c>
      <c r="O1551">
        <f t="shared" si="298"/>
        <v>8</v>
      </c>
      <c r="P1551" t="str">
        <f t="shared" si="299"/>
        <v>Insert into CONTA_RECEITA_DESPESA  (VERSION,ATIVO,DATE_CREATED,LAST_UPDATED,TIPO,CODIGO,DESCRICAO,ANALITICO,TAMANHO) values (0,'S',sysdate,sysdate,'D','3395391000','LOCAÇÃO DE IMÓVEIS ','S',8);</v>
      </c>
    </row>
    <row r="1552" spans="1:16" ht="17" thickBot="1" x14ac:dyDescent="0.25">
      <c r="A1552" s="11" t="str">
        <f t="shared" si="300"/>
        <v>3</v>
      </c>
      <c r="B1552" s="12" t="str">
        <f t="shared" si="301"/>
        <v>3</v>
      </c>
      <c r="C1552" s="13" t="str">
        <f t="shared" si="302"/>
        <v>95</v>
      </c>
      <c r="D1552" s="13" t="str">
        <f t="shared" si="303"/>
        <v>39</v>
      </c>
      <c r="E1552" s="13" t="str">
        <f t="shared" si="304"/>
        <v>12</v>
      </c>
      <c r="F1552" s="14" t="str">
        <f t="shared" si="305"/>
        <v>00</v>
      </c>
      <c r="G1552" s="18">
        <v>3395391200</v>
      </c>
      <c r="H1552" s="15" t="s">
        <v>512</v>
      </c>
      <c r="I1552" s="12" t="s">
        <v>13</v>
      </c>
      <c r="K1552" t="str">
        <f t="shared" si="294"/>
        <v>3395391200</v>
      </c>
      <c r="L1552" t="str">
        <f t="shared" si="295"/>
        <v>'3395391200'</v>
      </c>
      <c r="M1552" t="str">
        <f t="shared" si="296"/>
        <v>'LOCAÇÃO DE MÁQUINAS E EQUIPAMENTOS '</v>
      </c>
      <c r="N1552" t="str">
        <f t="shared" si="297"/>
        <v>'S'</v>
      </c>
      <c r="O1552">
        <f t="shared" si="298"/>
        <v>8</v>
      </c>
      <c r="P1552" t="str">
        <f t="shared" si="299"/>
        <v>Insert into CONTA_RECEITA_DESPESA  (VERSION,ATIVO,DATE_CREATED,LAST_UPDATED,TIPO,CODIGO,DESCRICAO,ANALITICO,TAMANHO) values (0,'S',sysdate,sysdate,'D','3395391200','LOCAÇÃO DE MÁQUINAS E EQUIPAMENTOS ','S',8);</v>
      </c>
    </row>
    <row r="1553" spans="1:16" ht="17" thickBot="1" x14ac:dyDescent="0.25">
      <c r="A1553" s="11" t="str">
        <f t="shared" si="300"/>
        <v>3</v>
      </c>
      <c r="B1553" s="12" t="str">
        <f t="shared" si="301"/>
        <v>3</v>
      </c>
      <c r="C1553" s="13" t="str">
        <f t="shared" si="302"/>
        <v>95</v>
      </c>
      <c r="D1553" s="13" t="str">
        <f t="shared" si="303"/>
        <v>39</v>
      </c>
      <c r="E1553" s="13" t="str">
        <f t="shared" si="304"/>
        <v>13</v>
      </c>
      <c r="F1553" s="14" t="str">
        <f t="shared" si="305"/>
        <v>00</v>
      </c>
      <c r="G1553" s="18">
        <v>3395391300</v>
      </c>
      <c r="H1553" s="15" t="s">
        <v>513</v>
      </c>
      <c r="I1553" s="12" t="s">
        <v>13</v>
      </c>
      <c r="K1553" t="str">
        <f t="shared" si="294"/>
        <v>3395391300</v>
      </c>
      <c r="L1553" t="str">
        <f t="shared" si="295"/>
        <v>'3395391300'</v>
      </c>
      <c r="M1553" t="str">
        <f t="shared" si="296"/>
        <v>'LOCAÇÃO DE BENS MÓVEIS TANGÍVEIS OU INTANGÍVEIS, DE OUTRAS NATUREZAS '</v>
      </c>
      <c r="N1553" t="str">
        <f t="shared" si="297"/>
        <v>'S'</v>
      </c>
      <c r="O1553">
        <f t="shared" si="298"/>
        <v>8</v>
      </c>
      <c r="P1553" t="str">
        <f t="shared" si="299"/>
        <v>Insert into CONTA_RECEITA_DESPESA  (VERSION,ATIVO,DATE_CREATED,LAST_UPDATED,TIPO,CODIGO,DESCRICAO,ANALITICO,TAMANHO) values (0,'S',sysdate,sysdate,'D','3395391300','LOCAÇÃO DE BENS MÓVEIS TANGÍVEIS OU INTANGÍVEIS, DE OUTRAS NATUREZAS ','S',8);</v>
      </c>
    </row>
    <row r="1554" spans="1:16" ht="17" thickBot="1" x14ac:dyDescent="0.25">
      <c r="A1554" s="11" t="str">
        <f t="shared" si="300"/>
        <v>3</v>
      </c>
      <c r="B1554" s="12" t="str">
        <f t="shared" si="301"/>
        <v>3</v>
      </c>
      <c r="C1554" s="13" t="str">
        <f t="shared" si="302"/>
        <v>95</v>
      </c>
      <c r="D1554" s="13" t="str">
        <f t="shared" si="303"/>
        <v>39</v>
      </c>
      <c r="E1554" s="13" t="str">
        <f t="shared" si="304"/>
        <v>14</v>
      </c>
      <c r="F1554" s="14" t="str">
        <f t="shared" si="305"/>
        <v>00</v>
      </c>
      <c r="G1554" s="18">
        <v>3395391400</v>
      </c>
      <c r="H1554" s="15" t="s">
        <v>478</v>
      </c>
      <c r="I1554" s="12" t="s">
        <v>13</v>
      </c>
      <c r="K1554" t="str">
        <f t="shared" si="294"/>
        <v>3395391400</v>
      </c>
      <c r="L1554" t="str">
        <f t="shared" si="295"/>
        <v>'3395391400'</v>
      </c>
      <c r="M1554" t="str">
        <f t="shared" si="296"/>
        <v>'MANUTENÇÃO E CONSERVAÇÃO DE BENS IMÓVEIS '</v>
      </c>
      <c r="N1554" t="str">
        <f t="shared" si="297"/>
        <v>'S'</v>
      </c>
      <c r="O1554">
        <f t="shared" si="298"/>
        <v>8</v>
      </c>
      <c r="P1554" t="str">
        <f t="shared" si="299"/>
        <v>Insert into CONTA_RECEITA_DESPESA  (VERSION,ATIVO,DATE_CREATED,LAST_UPDATED,TIPO,CODIGO,DESCRICAO,ANALITICO,TAMANHO) values (0,'S',sysdate,sysdate,'D','3395391400','MANUTENÇÃO E CONSERVAÇÃO DE BENS IMÓVEIS ','S',8);</v>
      </c>
    </row>
    <row r="1555" spans="1:16" ht="17" thickBot="1" x14ac:dyDescent="0.25">
      <c r="A1555" s="11" t="str">
        <f t="shared" si="300"/>
        <v>3</v>
      </c>
      <c r="B1555" s="12" t="str">
        <f t="shared" si="301"/>
        <v>3</v>
      </c>
      <c r="C1555" s="13" t="str">
        <f t="shared" si="302"/>
        <v>95</v>
      </c>
      <c r="D1555" s="13" t="str">
        <f t="shared" si="303"/>
        <v>39</v>
      </c>
      <c r="E1555" s="13" t="str">
        <f t="shared" si="304"/>
        <v>15</v>
      </c>
      <c r="F1555" s="14" t="str">
        <f t="shared" si="305"/>
        <v>00</v>
      </c>
      <c r="G1555" s="18">
        <v>3395391500</v>
      </c>
      <c r="H1555" s="15" t="s">
        <v>675</v>
      </c>
      <c r="I1555" s="12" t="s">
        <v>13</v>
      </c>
      <c r="K1555" t="str">
        <f t="shared" si="294"/>
        <v>3395391500</v>
      </c>
      <c r="L1555" t="str">
        <f t="shared" si="295"/>
        <v>'3395391500'</v>
      </c>
      <c r="M1555" t="str">
        <f t="shared" si="296"/>
        <v>'MANUTENÇÃO E CONSERVAÇÃO DE MÁQUINAS E EQUIPAMENTOS '</v>
      </c>
      <c r="N1555" t="str">
        <f t="shared" si="297"/>
        <v>'S'</v>
      </c>
      <c r="O1555">
        <f t="shared" si="298"/>
        <v>8</v>
      </c>
      <c r="P1555" t="str">
        <f t="shared" si="299"/>
        <v>Insert into CONTA_RECEITA_DESPESA  (VERSION,ATIVO,DATE_CREATED,LAST_UPDATED,TIPO,CODIGO,DESCRICAO,ANALITICO,TAMANHO) values (0,'S',sysdate,sysdate,'D','3395391500','MANUTENÇÃO E CONSERVAÇÃO DE MÁQUINAS E EQUIPAMENTOS ','S',8);</v>
      </c>
    </row>
    <row r="1556" spans="1:16" ht="17" thickBot="1" x14ac:dyDescent="0.25">
      <c r="A1556" s="11" t="str">
        <f t="shared" si="300"/>
        <v>3</v>
      </c>
      <c r="B1556" s="12" t="str">
        <f t="shared" si="301"/>
        <v>3</v>
      </c>
      <c r="C1556" s="13" t="str">
        <f t="shared" si="302"/>
        <v>95</v>
      </c>
      <c r="D1556" s="13" t="str">
        <f t="shared" si="303"/>
        <v>39</v>
      </c>
      <c r="E1556" s="13" t="str">
        <f t="shared" si="304"/>
        <v>16</v>
      </c>
      <c r="F1556" s="14" t="str">
        <f t="shared" si="305"/>
        <v>00</v>
      </c>
      <c r="G1556" s="18">
        <v>3395391600</v>
      </c>
      <c r="H1556" s="15" t="s">
        <v>676</v>
      </c>
      <c r="I1556" s="12" t="s">
        <v>13</v>
      </c>
      <c r="K1556" t="str">
        <f t="shared" si="294"/>
        <v>3395391600</v>
      </c>
      <c r="L1556" t="str">
        <f t="shared" si="295"/>
        <v>'3395391600'</v>
      </c>
      <c r="M1556" t="str">
        <f t="shared" si="296"/>
        <v>' MANUTENÇÃO E CONSERVAÇÃO DE VEÍCULOS '</v>
      </c>
      <c r="N1556" t="str">
        <f t="shared" si="297"/>
        <v>'S'</v>
      </c>
      <c r="O1556">
        <f t="shared" si="298"/>
        <v>8</v>
      </c>
      <c r="P1556" t="str">
        <f t="shared" si="299"/>
        <v>Insert into CONTA_RECEITA_DESPESA  (VERSION,ATIVO,DATE_CREATED,LAST_UPDATED,TIPO,CODIGO,DESCRICAO,ANALITICO,TAMANHO) values (0,'S',sysdate,sysdate,'D','3395391600',' MANUTENÇÃO E CONSERVAÇÃO DE VEÍCULOS ','S',8);</v>
      </c>
    </row>
    <row r="1557" spans="1:16" ht="17" thickBot="1" x14ac:dyDescent="0.25">
      <c r="A1557" s="11" t="str">
        <f t="shared" si="300"/>
        <v>3</v>
      </c>
      <c r="B1557" s="12" t="str">
        <f t="shared" si="301"/>
        <v>3</v>
      </c>
      <c r="C1557" s="13" t="str">
        <f t="shared" si="302"/>
        <v>95</v>
      </c>
      <c r="D1557" s="13" t="str">
        <f t="shared" si="303"/>
        <v>39</v>
      </c>
      <c r="E1557" s="13" t="str">
        <f t="shared" si="304"/>
        <v>17</v>
      </c>
      <c r="F1557" s="14" t="str">
        <f t="shared" si="305"/>
        <v>00</v>
      </c>
      <c r="G1557" s="18">
        <v>3395391700</v>
      </c>
      <c r="H1557" s="15" t="s">
        <v>477</v>
      </c>
      <c r="I1557" s="12" t="s">
        <v>13</v>
      </c>
      <c r="K1557" t="str">
        <f t="shared" si="294"/>
        <v>3395391700</v>
      </c>
      <c r="L1557" t="str">
        <f t="shared" si="295"/>
        <v>'3395391700'</v>
      </c>
      <c r="M1557" t="str">
        <f t="shared" si="296"/>
        <v>'MANUTENÇÃO E CONSERVAÇÃO DE BENS MÓVEIS DE OUTRAS NATUREZAS '</v>
      </c>
      <c r="N1557" t="str">
        <f t="shared" si="297"/>
        <v>'S'</v>
      </c>
      <c r="O1557">
        <f t="shared" si="298"/>
        <v>8</v>
      </c>
      <c r="P1557" t="str">
        <f t="shared" si="299"/>
        <v>Insert into CONTA_RECEITA_DESPESA  (VERSION,ATIVO,DATE_CREATED,LAST_UPDATED,TIPO,CODIGO,DESCRICAO,ANALITICO,TAMANHO) values (0,'S',sysdate,sysdate,'D','3395391700','MANUTENÇÃO E CONSERVAÇÃO DE BENS MÓVEIS DE OUTRAS NATUREZAS ','S',8);</v>
      </c>
    </row>
    <row r="1558" spans="1:16" ht="17" thickBot="1" x14ac:dyDescent="0.25">
      <c r="A1558" s="11" t="str">
        <f t="shared" si="300"/>
        <v>3</v>
      </c>
      <c r="B1558" s="12" t="str">
        <f t="shared" si="301"/>
        <v>3</v>
      </c>
      <c r="C1558" s="13" t="str">
        <f t="shared" si="302"/>
        <v>95</v>
      </c>
      <c r="D1558" s="13" t="str">
        <f t="shared" si="303"/>
        <v>39</v>
      </c>
      <c r="E1558" s="13" t="str">
        <f t="shared" si="304"/>
        <v>18</v>
      </c>
      <c r="F1558" s="14" t="str">
        <f t="shared" si="305"/>
        <v>00</v>
      </c>
      <c r="G1558" s="18">
        <v>3395391800</v>
      </c>
      <c r="H1558" s="15" t="s">
        <v>723</v>
      </c>
      <c r="I1558" s="12" t="s">
        <v>13</v>
      </c>
      <c r="K1558" t="str">
        <f t="shared" si="294"/>
        <v>3395391800</v>
      </c>
      <c r="L1558" t="str">
        <f t="shared" si="295"/>
        <v>'3395391800'</v>
      </c>
      <c r="M1558" t="str">
        <f t="shared" si="296"/>
        <v>' MANUTENÇÃO E CONSERVAÇÃO DE ESTRADAS OU OUTRAS VIAS '</v>
      </c>
      <c r="N1558" t="str">
        <f t="shared" si="297"/>
        <v>'S'</v>
      </c>
      <c r="O1558">
        <f t="shared" si="298"/>
        <v>8</v>
      </c>
      <c r="P1558" t="str">
        <f t="shared" si="299"/>
        <v>Insert into CONTA_RECEITA_DESPESA  (VERSION,ATIVO,DATE_CREATED,LAST_UPDATED,TIPO,CODIGO,DESCRICAO,ANALITICO,TAMANHO) values (0,'S',sysdate,sysdate,'D','3395391800',' MANUTENÇÃO E CONSERVAÇÃO DE ESTRADAS OU OUTRAS VIAS ','S',8);</v>
      </c>
    </row>
    <row r="1559" spans="1:16" ht="17" thickBot="1" x14ac:dyDescent="0.25">
      <c r="A1559" s="11" t="str">
        <f t="shared" si="300"/>
        <v>3</v>
      </c>
      <c r="B1559" s="12" t="str">
        <f t="shared" si="301"/>
        <v>3</v>
      </c>
      <c r="C1559" s="13" t="str">
        <f t="shared" si="302"/>
        <v>95</v>
      </c>
      <c r="D1559" s="13" t="str">
        <f t="shared" si="303"/>
        <v>39</v>
      </c>
      <c r="E1559" s="13" t="str">
        <f t="shared" si="304"/>
        <v>19</v>
      </c>
      <c r="F1559" s="14" t="str">
        <f t="shared" si="305"/>
        <v>00</v>
      </c>
      <c r="G1559" s="18">
        <v>3395391900</v>
      </c>
      <c r="H1559" s="15" t="s">
        <v>724</v>
      </c>
      <c r="I1559" s="12" t="s">
        <v>13</v>
      </c>
      <c r="K1559" t="str">
        <f t="shared" si="294"/>
        <v>3395391900</v>
      </c>
      <c r="L1559" t="str">
        <f t="shared" si="295"/>
        <v>'3395391900'</v>
      </c>
      <c r="M1559" t="str">
        <f t="shared" si="296"/>
        <v>' EXPOSIÇÕES, CONGRESSOS E CONFERÊNCIAS '</v>
      </c>
      <c r="N1559" t="str">
        <f t="shared" si="297"/>
        <v>'S'</v>
      </c>
      <c r="O1559">
        <f t="shared" si="298"/>
        <v>8</v>
      </c>
      <c r="P1559" t="str">
        <f t="shared" si="299"/>
        <v>Insert into CONTA_RECEITA_DESPESA  (VERSION,ATIVO,DATE_CREATED,LAST_UPDATED,TIPO,CODIGO,DESCRICAO,ANALITICO,TAMANHO) values (0,'S',sysdate,sysdate,'D','3395391900',' EXPOSIÇÕES, CONGRESSOS E CONFERÊNCIAS ','S',8);</v>
      </c>
    </row>
    <row r="1560" spans="1:16" ht="17" thickBot="1" x14ac:dyDescent="0.25">
      <c r="A1560" s="11" t="str">
        <f t="shared" si="300"/>
        <v>3</v>
      </c>
      <c r="B1560" s="12" t="str">
        <f t="shared" si="301"/>
        <v>3</v>
      </c>
      <c r="C1560" s="13" t="str">
        <f t="shared" si="302"/>
        <v>95</v>
      </c>
      <c r="D1560" s="13" t="str">
        <f t="shared" si="303"/>
        <v>39</v>
      </c>
      <c r="E1560" s="13" t="str">
        <f t="shared" si="304"/>
        <v>20</v>
      </c>
      <c r="F1560" s="14" t="str">
        <f t="shared" si="305"/>
        <v>00</v>
      </c>
      <c r="G1560" s="18">
        <v>3395392000</v>
      </c>
      <c r="H1560" s="15" t="s">
        <v>518</v>
      </c>
      <c r="I1560" s="12" t="s">
        <v>13</v>
      </c>
      <c r="K1560" t="str">
        <f t="shared" si="294"/>
        <v>3395392000</v>
      </c>
      <c r="L1560" t="str">
        <f t="shared" si="295"/>
        <v>'3395392000'</v>
      </c>
      <c r="M1560" t="str">
        <f t="shared" si="296"/>
        <v>'FESTIVIDADES E HOMENAGENS '</v>
      </c>
      <c r="N1560" t="str">
        <f t="shared" si="297"/>
        <v>'S'</v>
      </c>
      <c r="O1560">
        <f t="shared" si="298"/>
        <v>8</v>
      </c>
      <c r="P1560" t="str">
        <f t="shared" si="299"/>
        <v>Insert into CONTA_RECEITA_DESPESA  (VERSION,ATIVO,DATE_CREATED,LAST_UPDATED,TIPO,CODIGO,DESCRICAO,ANALITICO,TAMANHO) values (0,'S',sysdate,sysdate,'D','3395392000','FESTIVIDADES E HOMENAGENS ','S',8);</v>
      </c>
    </row>
    <row r="1561" spans="1:16" ht="17" thickBot="1" x14ac:dyDescent="0.25">
      <c r="A1561" s="11" t="str">
        <f t="shared" si="300"/>
        <v>3</v>
      </c>
      <c r="B1561" s="12" t="str">
        <f t="shared" si="301"/>
        <v>3</v>
      </c>
      <c r="C1561" s="13" t="str">
        <f t="shared" si="302"/>
        <v>95</v>
      </c>
      <c r="D1561" s="13" t="str">
        <f t="shared" si="303"/>
        <v>39</v>
      </c>
      <c r="E1561" s="13" t="str">
        <f t="shared" si="304"/>
        <v>21</v>
      </c>
      <c r="F1561" s="14" t="str">
        <f t="shared" si="305"/>
        <v>00</v>
      </c>
      <c r="G1561" s="18">
        <v>3395392100</v>
      </c>
      <c r="H1561" s="15" t="s">
        <v>725</v>
      </c>
      <c r="I1561" s="12" t="s">
        <v>13</v>
      </c>
      <c r="K1561" t="str">
        <f t="shared" si="294"/>
        <v>3395392100</v>
      </c>
      <c r="L1561" t="str">
        <f t="shared" si="295"/>
        <v>'3395392100'</v>
      </c>
      <c r="M1561" t="str">
        <f t="shared" si="296"/>
        <v>' MULTAS DEDUTÍVEIS '</v>
      </c>
      <c r="N1561" t="str">
        <f t="shared" si="297"/>
        <v>'S'</v>
      </c>
      <c r="O1561">
        <f t="shared" si="298"/>
        <v>8</v>
      </c>
      <c r="P1561" t="str">
        <f t="shared" si="299"/>
        <v>Insert into CONTA_RECEITA_DESPESA  (VERSION,ATIVO,DATE_CREATED,LAST_UPDATED,TIPO,CODIGO,DESCRICAO,ANALITICO,TAMANHO) values (0,'S',sysdate,sysdate,'D','3395392100',' MULTAS DEDUTÍVEIS ','S',8);</v>
      </c>
    </row>
    <row r="1562" spans="1:16" ht="17" thickBot="1" x14ac:dyDescent="0.25">
      <c r="A1562" s="11" t="str">
        <f t="shared" si="300"/>
        <v>3</v>
      </c>
      <c r="B1562" s="12" t="str">
        <f t="shared" si="301"/>
        <v>3</v>
      </c>
      <c r="C1562" s="13" t="str">
        <f t="shared" si="302"/>
        <v>95</v>
      </c>
      <c r="D1562" s="13" t="str">
        <f t="shared" si="303"/>
        <v>39</v>
      </c>
      <c r="E1562" s="13" t="str">
        <f t="shared" si="304"/>
        <v>22</v>
      </c>
      <c r="F1562" s="14" t="str">
        <f t="shared" si="305"/>
        <v>00</v>
      </c>
      <c r="G1562" s="18">
        <v>3395392200</v>
      </c>
      <c r="H1562" s="15" t="s">
        <v>726</v>
      </c>
      <c r="I1562" s="12" t="s">
        <v>13</v>
      </c>
      <c r="K1562" t="str">
        <f t="shared" si="294"/>
        <v>3395392200</v>
      </c>
      <c r="L1562" t="str">
        <f t="shared" si="295"/>
        <v>'3395392200'</v>
      </c>
      <c r="M1562" t="str">
        <f t="shared" si="296"/>
        <v>' MULTAS INDEDUTÍVEIS '</v>
      </c>
      <c r="N1562" t="str">
        <f t="shared" si="297"/>
        <v>'S'</v>
      </c>
      <c r="O1562">
        <f t="shared" si="298"/>
        <v>8</v>
      </c>
      <c r="P1562" t="str">
        <f t="shared" si="299"/>
        <v>Insert into CONTA_RECEITA_DESPESA  (VERSION,ATIVO,DATE_CREATED,LAST_UPDATED,TIPO,CODIGO,DESCRICAO,ANALITICO,TAMANHO) values (0,'S',sysdate,sysdate,'D','3395392200',' MULTAS INDEDUTÍVEIS ','S',8);</v>
      </c>
    </row>
    <row r="1563" spans="1:16" ht="17" thickBot="1" x14ac:dyDescent="0.25">
      <c r="A1563" s="11" t="str">
        <f t="shared" si="300"/>
        <v>3</v>
      </c>
      <c r="B1563" s="12" t="str">
        <f t="shared" si="301"/>
        <v>3</v>
      </c>
      <c r="C1563" s="13" t="str">
        <f t="shared" si="302"/>
        <v>95</v>
      </c>
      <c r="D1563" s="13" t="str">
        <f t="shared" si="303"/>
        <v>39</v>
      </c>
      <c r="E1563" s="13" t="str">
        <f t="shared" si="304"/>
        <v>23</v>
      </c>
      <c r="F1563" s="14" t="str">
        <f t="shared" si="305"/>
        <v>00</v>
      </c>
      <c r="G1563" s="18">
        <v>3395392300</v>
      </c>
      <c r="H1563" s="15" t="s">
        <v>727</v>
      </c>
      <c r="I1563" s="12" t="s">
        <v>13</v>
      </c>
      <c r="K1563" t="str">
        <f t="shared" si="294"/>
        <v>3395392300</v>
      </c>
      <c r="L1563" t="str">
        <f t="shared" si="295"/>
        <v>'3395392300'</v>
      </c>
      <c r="M1563" t="str">
        <f t="shared" si="296"/>
        <v>' JUROS '</v>
      </c>
      <c r="N1563" t="str">
        <f t="shared" si="297"/>
        <v>'S'</v>
      </c>
      <c r="O1563">
        <f t="shared" si="298"/>
        <v>8</v>
      </c>
      <c r="P1563" t="str">
        <f t="shared" si="299"/>
        <v>Insert into CONTA_RECEITA_DESPESA  (VERSION,ATIVO,DATE_CREATED,LAST_UPDATED,TIPO,CODIGO,DESCRICAO,ANALITICO,TAMANHO) values (0,'S',sysdate,sysdate,'D','3395392300',' JUROS ','S',8);</v>
      </c>
    </row>
    <row r="1564" spans="1:16" ht="17" thickBot="1" x14ac:dyDescent="0.25">
      <c r="A1564" s="11" t="str">
        <f t="shared" si="300"/>
        <v>3</v>
      </c>
      <c r="B1564" s="12" t="str">
        <f t="shared" si="301"/>
        <v>3</v>
      </c>
      <c r="C1564" s="13" t="str">
        <f t="shared" si="302"/>
        <v>95</v>
      </c>
      <c r="D1564" s="13" t="str">
        <f t="shared" si="303"/>
        <v>39</v>
      </c>
      <c r="E1564" s="13" t="str">
        <f t="shared" si="304"/>
        <v>24</v>
      </c>
      <c r="F1564" s="14" t="str">
        <f t="shared" si="305"/>
        <v>00</v>
      </c>
      <c r="G1564" s="18">
        <v>3395392400</v>
      </c>
      <c r="H1564" s="15" t="s">
        <v>492</v>
      </c>
      <c r="I1564" s="12" t="s">
        <v>13</v>
      </c>
      <c r="K1564" t="str">
        <f t="shared" si="294"/>
        <v>3395392400</v>
      </c>
      <c r="L1564" t="str">
        <f t="shared" si="295"/>
        <v>'3395392400'</v>
      </c>
      <c r="M1564" t="str">
        <f t="shared" si="296"/>
        <v>'ENCARGOS FINANCEIROS DEDUTÍVEIS '</v>
      </c>
      <c r="N1564" t="str">
        <f t="shared" si="297"/>
        <v>'S'</v>
      </c>
      <c r="O1564">
        <f t="shared" si="298"/>
        <v>8</v>
      </c>
      <c r="P1564" t="str">
        <f t="shared" si="299"/>
        <v>Insert into CONTA_RECEITA_DESPESA  (VERSION,ATIVO,DATE_CREATED,LAST_UPDATED,TIPO,CODIGO,DESCRICAO,ANALITICO,TAMANHO) values (0,'S',sysdate,sysdate,'D','3395392400','ENCARGOS FINANCEIROS DEDUTÍVEIS ','S',8);</v>
      </c>
    </row>
    <row r="1565" spans="1:16" ht="17" thickBot="1" x14ac:dyDescent="0.25">
      <c r="A1565" s="11" t="str">
        <f t="shared" si="300"/>
        <v>3</v>
      </c>
      <c r="B1565" s="12" t="str">
        <f t="shared" si="301"/>
        <v>3</v>
      </c>
      <c r="C1565" s="13" t="str">
        <f t="shared" si="302"/>
        <v>95</v>
      </c>
      <c r="D1565" s="13" t="str">
        <f t="shared" si="303"/>
        <v>39</v>
      </c>
      <c r="E1565" s="13" t="str">
        <f t="shared" si="304"/>
        <v>25</v>
      </c>
      <c r="F1565" s="14" t="str">
        <f t="shared" si="305"/>
        <v>00</v>
      </c>
      <c r="G1565" s="18">
        <v>3395392500</v>
      </c>
      <c r="H1565" s="15" t="s">
        <v>495</v>
      </c>
      <c r="I1565" s="12" t="s">
        <v>13</v>
      </c>
      <c r="K1565" t="str">
        <f t="shared" si="294"/>
        <v>3395392500</v>
      </c>
      <c r="L1565" t="str">
        <f t="shared" si="295"/>
        <v>'3395392500'</v>
      </c>
      <c r="M1565" t="str">
        <f t="shared" si="296"/>
        <v>'ENCARGOS FINANCEIROS INDEDUTÍVEIS '</v>
      </c>
      <c r="N1565" t="str">
        <f t="shared" si="297"/>
        <v>'S'</v>
      </c>
      <c r="O1565">
        <f t="shared" si="298"/>
        <v>8</v>
      </c>
      <c r="P1565" t="str">
        <f t="shared" si="299"/>
        <v>Insert into CONTA_RECEITA_DESPESA  (VERSION,ATIVO,DATE_CREATED,LAST_UPDATED,TIPO,CODIGO,DESCRICAO,ANALITICO,TAMANHO) values (0,'S',sysdate,sysdate,'D','3395392500','ENCARGOS FINANCEIROS INDEDUTÍVEIS ','S',8);</v>
      </c>
    </row>
    <row r="1566" spans="1:16" ht="17" thickBot="1" x14ac:dyDescent="0.25">
      <c r="A1566" s="11" t="str">
        <f t="shared" si="300"/>
        <v>3</v>
      </c>
      <c r="B1566" s="12" t="str">
        <f t="shared" si="301"/>
        <v>3</v>
      </c>
      <c r="C1566" s="13" t="str">
        <f t="shared" si="302"/>
        <v>95</v>
      </c>
      <c r="D1566" s="13" t="str">
        <f t="shared" si="303"/>
        <v>39</v>
      </c>
      <c r="E1566" s="13" t="str">
        <f t="shared" si="304"/>
        <v>26</v>
      </c>
      <c r="F1566" s="14" t="str">
        <f t="shared" si="305"/>
        <v>00</v>
      </c>
      <c r="G1566" s="18">
        <v>3395392600</v>
      </c>
      <c r="H1566" s="15" t="s">
        <v>519</v>
      </c>
      <c r="I1566" s="12" t="s">
        <v>13</v>
      </c>
      <c r="K1566" t="str">
        <f t="shared" si="294"/>
        <v>3395392600</v>
      </c>
      <c r="L1566" t="str">
        <f t="shared" si="295"/>
        <v>'3395392600'</v>
      </c>
      <c r="M1566" t="str">
        <f t="shared" si="296"/>
        <v>'PROGRAMA DE ALIMENTAÇÃO DO TRABALHADOR '</v>
      </c>
      <c r="N1566" t="str">
        <f t="shared" si="297"/>
        <v>'S'</v>
      </c>
      <c r="O1566">
        <f t="shared" si="298"/>
        <v>8</v>
      </c>
      <c r="P1566" t="str">
        <f t="shared" si="299"/>
        <v>Insert into CONTA_RECEITA_DESPESA  (VERSION,ATIVO,DATE_CREATED,LAST_UPDATED,TIPO,CODIGO,DESCRICAO,ANALITICO,TAMANHO) values (0,'S',sysdate,sysdate,'D','3395392600','PROGRAMA DE ALIMENTAÇÃO DO TRABALHADOR ','S',8);</v>
      </c>
    </row>
    <row r="1567" spans="1:16" ht="17" thickBot="1" x14ac:dyDescent="0.25">
      <c r="A1567" s="11" t="str">
        <f t="shared" si="300"/>
        <v>3</v>
      </c>
      <c r="B1567" s="12" t="str">
        <f t="shared" si="301"/>
        <v>3</v>
      </c>
      <c r="C1567" s="13" t="str">
        <f t="shared" si="302"/>
        <v>95</v>
      </c>
      <c r="D1567" s="13" t="str">
        <f t="shared" si="303"/>
        <v>39</v>
      </c>
      <c r="E1567" s="13" t="str">
        <f t="shared" si="304"/>
        <v>27</v>
      </c>
      <c r="F1567" s="14" t="str">
        <f t="shared" si="305"/>
        <v>00</v>
      </c>
      <c r="G1567" s="18">
        <v>3395392700</v>
      </c>
      <c r="H1567" s="15" t="s">
        <v>728</v>
      </c>
      <c r="I1567" s="12" t="s">
        <v>13</v>
      </c>
      <c r="K1567" t="str">
        <f t="shared" si="294"/>
        <v>3395392700</v>
      </c>
      <c r="L1567" t="str">
        <f t="shared" si="295"/>
        <v>'3395392700'</v>
      </c>
      <c r="M1567" t="str">
        <f t="shared" si="296"/>
        <v>' FORNECIMENTO DE ALIMENTAÇÃO '</v>
      </c>
      <c r="N1567" t="str">
        <f t="shared" si="297"/>
        <v>'S'</v>
      </c>
      <c r="O1567">
        <f t="shared" si="298"/>
        <v>8</v>
      </c>
      <c r="P1567" t="str">
        <f t="shared" si="299"/>
        <v>Insert into CONTA_RECEITA_DESPESA  (VERSION,ATIVO,DATE_CREATED,LAST_UPDATED,TIPO,CODIGO,DESCRICAO,ANALITICO,TAMANHO) values (0,'S',sysdate,sysdate,'D','3395392700',' FORNECIMENTO DE ALIMENTAÇÃO ','S',8);</v>
      </c>
    </row>
    <row r="1568" spans="1:16" ht="17" thickBot="1" x14ac:dyDescent="0.25">
      <c r="A1568" s="11" t="str">
        <f t="shared" si="300"/>
        <v>3</v>
      </c>
      <c r="B1568" s="12" t="str">
        <f t="shared" si="301"/>
        <v>3</v>
      </c>
      <c r="C1568" s="13" t="str">
        <f t="shared" si="302"/>
        <v>95</v>
      </c>
      <c r="D1568" s="13" t="str">
        <f t="shared" si="303"/>
        <v>39</v>
      </c>
      <c r="E1568" s="13" t="str">
        <f t="shared" si="304"/>
        <v>28</v>
      </c>
      <c r="F1568" s="14" t="str">
        <f t="shared" si="305"/>
        <v>00</v>
      </c>
      <c r="G1568" s="18">
        <v>3395392800</v>
      </c>
      <c r="H1568" s="15" t="s">
        <v>480</v>
      </c>
      <c r="I1568" s="12" t="s">
        <v>13</v>
      </c>
      <c r="K1568" t="str">
        <f t="shared" si="294"/>
        <v>3395392800</v>
      </c>
      <c r="L1568" t="str">
        <f t="shared" si="295"/>
        <v>'3395392800'</v>
      </c>
      <c r="M1568" t="str">
        <f t="shared" si="296"/>
        <v>'SERVIÇOS DE CARÁTER SECRETO OU RESERVADO '</v>
      </c>
      <c r="N1568" t="str">
        <f t="shared" si="297"/>
        <v>'S'</v>
      </c>
      <c r="O1568">
        <f t="shared" si="298"/>
        <v>8</v>
      </c>
      <c r="P1568" t="str">
        <f t="shared" si="299"/>
        <v>Insert into CONTA_RECEITA_DESPESA  (VERSION,ATIVO,DATE_CREATED,LAST_UPDATED,TIPO,CODIGO,DESCRICAO,ANALITICO,TAMANHO) values (0,'S',sysdate,sysdate,'D','3395392800','SERVIÇOS DE CARÁTER SECRETO OU RESERVADO ','S',8);</v>
      </c>
    </row>
    <row r="1569" spans="1:16" ht="17" thickBot="1" x14ac:dyDescent="0.25">
      <c r="A1569" s="11" t="str">
        <f t="shared" si="300"/>
        <v>3</v>
      </c>
      <c r="B1569" s="12" t="str">
        <f t="shared" si="301"/>
        <v>3</v>
      </c>
      <c r="C1569" s="13" t="str">
        <f t="shared" si="302"/>
        <v>95</v>
      </c>
      <c r="D1569" s="13" t="str">
        <f t="shared" si="303"/>
        <v>39</v>
      </c>
      <c r="E1569" s="13" t="str">
        <f t="shared" si="304"/>
        <v>29</v>
      </c>
      <c r="F1569" s="14" t="str">
        <f t="shared" si="305"/>
        <v>00</v>
      </c>
      <c r="G1569" s="18">
        <v>3395392900</v>
      </c>
      <c r="H1569" s="15" t="s">
        <v>729</v>
      </c>
      <c r="I1569" s="12" t="s">
        <v>13</v>
      </c>
      <c r="K1569" t="str">
        <f t="shared" si="294"/>
        <v>3395392900</v>
      </c>
      <c r="L1569" t="str">
        <f t="shared" si="295"/>
        <v>'3395392900'</v>
      </c>
      <c r="M1569" t="str">
        <f t="shared" si="296"/>
        <v>' SERVIÇOS DE ENERGIA ELÉTRICA '</v>
      </c>
      <c r="N1569" t="str">
        <f t="shared" si="297"/>
        <v>'S'</v>
      </c>
      <c r="O1569">
        <f t="shared" si="298"/>
        <v>8</v>
      </c>
      <c r="P1569" t="str">
        <f t="shared" si="299"/>
        <v>Insert into CONTA_RECEITA_DESPESA  (VERSION,ATIVO,DATE_CREATED,LAST_UPDATED,TIPO,CODIGO,DESCRICAO,ANALITICO,TAMANHO) values (0,'S',sysdate,sysdate,'D','3395392900',' SERVIÇOS DE ENERGIA ELÉTRICA ','S',8);</v>
      </c>
    </row>
    <row r="1570" spans="1:16" ht="17" thickBot="1" x14ac:dyDescent="0.25">
      <c r="A1570" s="11" t="str">
        <f t="shared" si="300"/>
        <v>3</v>
      </c>
      <c r="B1570" s="12" t="str">
        <f t="shared" si="301"/>
        <v>3</v>
      </c>
      <c r="C1570" s="13" t="str">
        <f t="shared" si="302"/>
        <v>95</v>
      </c>
      <c r="D1570" s="13" t="str">
        <f t="shared" si="303"/>
        <v>39</v>
      </c>
      <c r="E1570" s="13" t="str">
        <f t="shared" si="304"/>
        <v>30</v>
      </c>
      <c r="F1570" s="14" t="str">
        <f t="shared" si="305"/>
        <v>00</v>
      </c>
      <c r="G1570" s="18">
        <v>3395393000</v>
      </c>
      <c r="H1570" s="15" t="s">
        <v>678</v>
      </c>
      <c r="I1570" s="12" t="s">
        <v>13</v>
      </c>
      <c r="K1570" t="str">
        <f t="shared" si="294"/>
        <v>3395393000</v>
      </c>
      <c r="L1570" t="str">
        <f t="shared" si="295"/>
        <v>'3395393000'</v>
      </c>
      <c r="M1570" t="str">
        <f t="shared" si="296"/>
        <v>'SERVIÇOS DE ÁGUA E ESGOTO '</v>
      </c>
      <c r="N1570" t="str">
        <f t="shared" si="297"/>
        <v>'S'</v>
      </c>
      <c r="O1570">
        <f t="shared" si="298"/>
        <v>8</v>
      </c>
      <c r="P1570" t="str">
        <f t="shared" si="299"/>
        <v>Insert into CONTA_RECEITA_DESPESA  (VERSION,ATIVO,DATE_CREATED,LAST_UPDATED,TIPO,CODIGO,DESCRICAO,ANALITICO,TAMANHO) values (0,'S',sysdate,sysdate,'D','3395393000','SERVIÇOS DE ÁGUA E ESGOTO ','S',8);</v>
      </c>
    </row>
    <row r="1571" spans="1:16" ht="17" thickBot="1" x14ac:dyDescent="0.25">
      <c r="A1571" s="11" t="str">
        <f t="shared" si="300"/>
        <v>3</v>
      </c>
      <c r="B1571" s="12" t="str">
        <f t="shared" si="301"/>
        <v>3</v>
      </c>
      <c r="C1571" s="13" t="str">
        <f t="shared" si="302"/>
        <v>95</v>
      </c>
      <c r="D1571" s="13" t="str">
        <f t="shared" si="303"/>
        <v>39</v>
      </c>
      <c r="E1571" s="13" t="str">
        <f t="shared" si="304"/>
        <v>31</v>
      </c>
      <c r="F1571" s="14" t="str">
        <f t="shared" si="305"/>
        <v>00</v>
      </c>
      <c r="G1571" s="18">
        <v>3395393100</v>
      </c>
      <c r="H1571" s="15" t="s">
        <v>521</v>
      </c>
      <c r="I1571" s="12" t="s">
        <v>13</v>
      </c>
      <c r="K1571" t="str">
        <f t="shared" si="294"/>
        <v>3395393100</v>
      </c>
      <c r="L1571" t="str">
        <f t="shared" si="295"/>
        <v>'3395393100'</v>
      </c>
      <c r="M1571" t="str">
        <f t="shared" si="296"/>
        <v>'SERVIÇOS DE GÁS '</v>
      </c>
      <c r="N1571" t="str">
        <f t="shared" si="297"/>
        <v>'S'</v>
      </c>
      <c r="O1571">
        <f t="shared" si="298"/>
        <v>8</v>
      </c>
      <c r="P1571" t="str">
        <f t="shared" si="299"/>
        <v>Insert into CONTA_RECEITA_DESPESA  (VERSION,ATIVO,DATE_CREATED,LAST_UPDATED,TIPO,CODIGO,DESCRICAO,ANALITICO,TAMANHO) values (0,'S',sysdate,sysdate,'D','3395393100','SERVIÇOS DE GÁS ','S',8);</v>
      </c>
    </row>
    <row r="1572" spans="1:16" ht="17" thickBot="1" x14ac:dyDescent="0.25">
      <c r="A1572" s="11" t="str">
        <f t="shared" si="300"/>
        <v>3</v>
      </c>
      <c r="B1572" s="12" t="str">
        <f t="shared" si="301"/>
        <v>3</v>
      </c>
      <c r="C1572" s="13" t="str">
        <f t="shared" si="302"/>
        <v>95</v>
      </c>
      <c r="D1572" s="13" t="str">
        <f t="shared" si="303"/>
        <v>39</v>
      </c>
      <c r="E1572" s="13" t="str">
        <f t="shared" si="304"/>
        <v>32</v>
      </c>
      <c r="F1572" s="14" t="str">
        <f t="shared" si="305"/>
        <v>00</v>
      </c>
      <c r="G1572" s="18">
        <v>3395393200</v>
      </c>
      <c r="H1572" s="15" t="s">
        <v>482</v>
      </c>
      <c r="I1572" s="12" t="s">
        <v>13</v>
      </c>
      <c r="K1572" t="str">
        <f t="shared" si="294"/>
        <v>3395393200</v>
      </c>
      <c r="L1572" t="str">
        <f t="shared" si="295"/>
        <v>'3395393200'</v>
      </c>
      <c r="M1572" t="str">
        <f t="shared" si="296"/>
        <v>'SERVIÇOS DOMÉSTICOS '</v>
      </c>
      <c r="N1572" t="str">
        <f t="shared" si="297"/>
        <v>'S'</v>
      </c>
      <c r="O1572">
        <f t="shared" si="298"/>
        <v>8</v>
      </c>
      <c r="P1572" t="str">
        <f t="shared" si="299"/>
        <v>Insert into CONTA_RECEITA_DESPESA  (VERSION,ATIVO,DATE_CREATED,LAST_UPDATED,TIPO,CODIGO,DESCRICAO,ANALITICO,TAMANHO) values (0,'S',sysdate,sysdate,'D','3395393200','SERVIÇOS DOMÉSTICOS ','S',8);</v>
      </c>
    </row>
    <row r="1573" spans="1:16" ht="17" thickBot="1" x14ac:dyDescent="0.25">
      <c r="A1573" s="11" t="str">
        <f t="shared" si="300"/>
        <v>3</v>
      </c>
      <c r="B1573" s="12" t="str">
        <f t="shared" si="301"/>
        <v>3</v>
      </c>
      <c r="C1573" s="13" t="str">
        <f t="shared" si="302"/>
        <v>95</v>
      </c>
      <c r="D1573" s="13" t="str">
        <f t="shared" si="303"/>
        <v>39</v>
      </c>
      <c r="E1573" s="13" t="str">
        <f t="shared" si="304"/>
        <v>33</v>
      </c>
      <c r="F1573" s="14" t="str">
        <f t="shared" si="305"/>
        <v>00</v>
      </c>
      <c r="G1573" s="18">
        <v>3395393300</v>
      </c>
      <c r="H1573" s="15" t="s">
        <v>483</v>
      </c>
      <c r="I1573" s="12" t="s">
        <v>13</v>
      </c>
      <c r="K1573" t="str">
        <f t="shared" si="294"/>
        <v>3395393300</v>
      </c>
      <c r="L1573" t="str">
        <f t="shared" si="295"/>
        <v>'3395393300'</v>
      </c>
      <c r="M1573" t="str">
        <f t="shared" si="296"/>
        <v>'SERVIÇOS DE COMUNICAÇÃO EM GERAL '</v>
      </c>
      <c r="N1573" t="str">
        <f t="shared" si="297"/>
        <v>'S'</v>
      </c>
      <c r="O1573">
        <f t="shared" si="298"/>
        <v>8</v>
      </c>
      <c r="P1573" t="str">
        <f t="shared" si="299"/>
        <v>Insert into CONTA_RECEITA_DESPESA  (VERSION,ATIVO,DATE_CREATED,LAST_UPDATED,TIPO,CODIGO,DESCRICAO,ANALITICO,TAMANHO) values (0,'S',sysdate,sysdate,'D','3395393300','SERVIÇOS DE COMUNICAÇÃO EM GERAL ','S',8);</v>
      </c>
    </row>
    <row r="1574" spans="1:16" ht="17" thickBot="1" x14ac:dyDescent="0.25">
      <c r="A1574" s="11" t="str">
        <f t="shared" si="300"/>
        <v>3</v>
      </c>
      <c r="B1574" s="12" t="str">
        <f t="shared" si="301"/>
        <v>3</v>
      </c>
      <c r="C1574" s="13" t="str">
        <f t="shared" si="302"/>
        <v>95</v>
      </c>
      <c r="D1574" s="13" t="str">
        <f t="shared" si="303"/>
        <v>39</v>
      </c>
      <c r="E1574" s="13" t="str">
        <f t="shared" si="304"/>
        <v>34</v>
      </c>
      <c r="F1574" s="14" t="str">
        <f t="shared" si="305"/>
        <v>00</v>
      </c>
      <c r="G1574" s="18">
        <v>3395393400</v>
      </c>
      <c r="H1574" s="15" t="s">
        <v>484</v>
      </c>
      <c r="I1574" s="12" t="s">
        <v>13</v>
      </c>
      <c r="K1574" t="str">
        <f t="shared" si="294"/>
        <v>3395393400</v>
      </c>
      <c r="L1574" t="str">
        <f t="shared" si="295"/>
        <v>'3395393400'</v>
      </c>
      <c r="M1574" t="str">
        <f t="shared" si="296"/>
        <v>'SERVIÇO DE SELEÇÃO E TREINAMENTO '</v>
      </c>
      <c r="N1574" t="str">
        <f t="shared" si="297"/>
        <v>'S'</v>
      </c>
      <c r="O1574">
        <f t="shared" si="298"/>
        <v>8</v>
      </c>
      <c r="P1574" t="str">
        <f t="shared" si="299"/>
        <v>Insert into CONTA_RECEITA_DESPESA  (VERSION,ATIVO,DATE_CREATED,LAST_UPDATED,TIPO,CODIGO,DESCRICAO,ANALITICO,TAMANHO) values (0,'S',sysdate,sysdate,'D','3395393400','SERVIÇO DE SELEÇÃO E TREINAMENTO ','S',8);</v>
      </c>
    </row>
    <row r="1575" spans="1:16" ht="17" thickBot="1" x14ac:dyDescent="0.25">
      <c r="A1575" s="11" t="str">
        <f t="shared" si="300"/>
        <v>3</v>
      </c>
      <c r="B1575" s="12" t="str">
        <f t="shared" si="301"/>
        <v>3</v>
      </c>
      <c r="C1575" s="13" t="str">
        <f t="shared" si="302"/>
        <v>95</v>
      </c>
      <c r="D1575" s="13" t="str">
        <f t="shared" si="303"/>
        <v>39</v>
      </c>
      <c r="E1575" s="13" t="str">
        <f t="shared" si="304"/>
        <v>35</v>
      </c>
      <c r="F1575" s="14" t="str">
        <f t="shared" si="305"/>
        <v>00</v>
      </c>
      <c r="G1575" s="18">
        <v>3395393500</v>
      </c>
      <c r="H1575" s="15" t="s">
        <v>523</v>
      </c>
      <c r="I1575" s="12" t="s">
        <v>13</v>
      </c>
      <c r="K1575" t="str">
        <f t="shared" si="294"/>
        <v>3395393500</v>
      </c>
      <c r="L1575" t="str">
        <f t="shared" si="295"/>
        <v>'3395393500'</v>
      </c>
      <c r="M1575" t="str">
        <f t="shared" si="296"/>
        <v>'PRODUÇÕES JORNALÍSTICAS '</v>
      </c>
      <c r="N1575" t="str">
        <f t="shared" si="297"/>
        <v>'S'</v>
      </c>
      <c r="O1575">
        <f t="shared" si="298"/>
        <v>8</v>
      </c>
      <c r="P1575" t="str">
        <f t="shared" si="299"/>
        <v>Insert into CONTA_RECEITA_DESPESA  (VERSION,ATIVO,DATE_CREATED,LAST_UPDATED,TIPO,CODIGO,DESCRICAO,ANALITICO,TAMANHO) values (0,'S',sysdate,sysdate,'D','3395393500','PRODUÇÕES JORNALÍSTICAS ','S',8);</v>
      </c>
    </row>
    <row r="1576" spans="1:16" ht="17" thickBot="1" x14ac:dyDescent="0.25">
      <c r="A1576" s="11" t="str">
        <f t="shared" si="300"/>
        <v>3</v>
      </c>
      <c r="B1576" s="12" t="str">
        <f t="shared" si="301"/>
        <v>3</v>
      </c>
      <c r="C1576" s="13" t="str">
        <f t="shared" si="302"/>
        <v>95</v>
      </c>
      <c r="D1576" s="13" t="str">
        <f t="shared" si="303"/>
        <v>39</v>
      </c>
      <c r="E1576" s="13" t="str">
        <f t="shared" si="304"/>
        <v>36</v>
      </c>
      <c r="F1576" s="14" t="str">
        <f t="shared" si="305"/>
        <v>00</v>
      </c>
      <c r="G1576" s="18">
        <v>3395393600</v>
      </c>
      <c r="H1576" s="15" t="s">
        <v>524</v>
      </c>
      <c r="I1576" s="12" t="s">
        <v>13</v>
      </c>
      <c r="K1576" t="str">
        <f t="shared" si="294"/>
        <v>3395393600</v>
      </c>
      <c r="L1576" t="str">
        <f t="shared" si="295"/>
        <v>'3395393600'</v>
      </c>
      <c r="M1576" t="str">
        <f t="shared" si="296"/>
        <v>'SERVIÇO MÉDICO-HOSPITALAR, ODONTOLÓGICO E LABORATORIAL '</v>
      </c>
      <c r="N1576" t="str">
        <f t="shared" si="297"/>
        <v>'S'</v>
      </c>
      <c r="O1576">
        <f t="shared" si="298"/>
        <v>8</v>
      </c>
      <c r="P1576" t="str">
        <f t="shared" si="299"/>
        <v>Insert into CONTA_RECEITA_DESPESA  (VERSION,ATIVO,DATE_CREATED,LAST_UPDATED,TIPO,CODIGO,DESCRICAO,ANALITICO,TAMANHO) values (0,'S',sysdate,sysdate,'D','3395393600','SERVIÇO MÉDICO-HOSPITALAR, ODONTOLÓGICO E LABORATORIAL ','S',8);</v>
      </c>
    </row>
    <row r="1577" spans="1:16" ht="17" thickBot="1" x14ac:dyDescent="0.25">
      <c r="A1577" s="11" t="str">
        <f t="shared" si="300"/>
        <v>3</v>
      </c>
      <c r="B1577" s="12" t="str">
        <f t="shared" si="301"/>
        <v>3</v>
      </c>
      <c r="C1577" s="13" t="str">
        <f t="shared" si="302"/>
        <v>95</v>
      </c>
      <c r="D1577" s="13" t="str">
        <f t="shared" si="303"/>
        <v>39</v>
      </c>
      <c r="E1577" s="13" t="str">
        <f t="shared" si="304"/>
        <v>37</v>
      </c>
      <c r="F1577" s="14" t="str">
        <f t="shared" si="305"/>
        <v>00</v>
      </c>
      <c r="G1577" s="18">
        <v>3395393700</v>
      </c>
      <c r="H1577" s="15" t="s">
        <v>525</v>
      </c>
      <c r="I1577" s="12" t="s">
        <v>13</v>
      </c>
      <c r="K1577" t="str">
        <f t="shared" si="294"/>
        <v>3395393700</v>
      </c>
      <c r="L1577" t="str">
        <f t="shared" si="295"/>
        <v>'3395393700'</v>
      </c>
      <c r="M1577" t="str">
        <f t="shared" si="296"/>
        <v>'SERVIÇOS DE ANÁLISES E PESQUISAS CIENTÍFICAS '</v>
      </c>
      <c r="N1577" t="str">
        <f t="shared" si="297"/>
        <v>'S'</v>
      </c>
      <c r="O1577">
        <f t="shared" si="298"/>
        <v>8</v>
      </c>
      <c r="P1577" t="str">
        <f t="shared" si="299"/>
        <v>Insert into CONTA_RECEITA_DESPESA  (VERSION,ATIVO,DATE_CREATED,LAST_UPDATED,TIPO,CODIGO,DESCRICAO,ANALITICO,TAMANHO) values (0,'S',sysdate,sysdate,'D','3395393700','SERVIÇOS DE ANÁLISES E PESQUISAS CIENTÍFICAS ','S',8);</v>
      </c>
    </row>
    <row r="1578" spans="1:16" ht="17" thickBot="1" x14ac:dyDescent="0.25">
      <c r="A1578" s="11" t="str">
        <f t="shared" si="300"/>
        <v>3</v>
      </c>
      <c r="B1578" s="12" t="str">
        <f t="shared" si="301"/>
        <v>3</v>
      </c>
      <c r="C1578" s="13" t="str">
        <f t="shared" si="302"/>
        <v>95</v>
      </c>
      <c r="D1578" s="13" t="str">
        <f t="shared" si="303"/>
        <v>39</v>
      </c>
      <c r="E1578" s="13" t="str">
        <f t="shared" si="304"/>
        <v>38</v>
      </c>
      <c r="F1578" s="14" t="str">
        <f t="shared" si="305"/>
        <v>00</v>
      </c>
      <c r="G1578" s="18">
        <v>3395393800</v>
      </c>
      <c r="H1578" s="15" t="s">
        <v>486</v>
      </c>
      <c r="I1578" s="12" t="s">
        <v>13</v>
      </c>
      <c r="K1578" t="str">
        <f t="shared" si="294"/>
        <v>3395393800</v>
      </c>
      <c r="L1578" t="str">
        <f t="shared" si="295"/>
        <v>'3395393800'</v>
      </c>
      <c r="M1578" t="str">
        <f t="shared" si="296"/>
        <v>'SERVIÇOS DE REABILITAÇÃO PROFISSIONAL '</v>
      </c>
      <c r="N1578" t="str">
        <f t="shared" si="297"/>
        <v>'S'</v>
      </c>
      <c r="O1578">
        <f t="shared" si="298"/>
        <v>8</v>
      </c>
      <c r="P1578" t="str">
        <f t="shared" si="299"/>
        <v>Insert into CONTA_RECEITA_DESPESA  (VERSION,ATIVO,DATE_CREATED,LAST_UPDATED,TIPO,CODIGO,DESCRICAO,ANALITICO,TAMANHO) values (0,'S',sysdate,sysdate,'D','3395393800','SERVIÇOS DE REABILITAÇÃO PROFISSIONAL ','S',8);</v>
      </c>
    </row>
    <row r="1579" spans="1:16" ht="17" thickBot="1" x14ac:dyDescent="0.25">
      <c r="A1579" s="11" t="str">
        <f t="shared" si="300"/>
        <v>3</v>
      </c>
      <c r="B1579" s="12" t="str">
        <f t="shared" si="301"/>
        <v>3</v>
      </c>
      <c r="C1579" s="13" t="str">
        <f t="shared" si="302"/>
        <v>95</v>
      </c>
      <c r="D1579" s="13" t="str">
        <f t="shared" si="303"/>
        <v>39</v>
      </c>
      <c r="E1579" s="13" t="str">
        <f t="shared" si="304"/>
        <v>39</v>
      </c>
      <c r="F1579" s="14" t="str">
        <f t="shared" si="305"/>
        <v>00</v>
      </c>
      <c r="G1579" s="18">
        <v>3395393900</v>
      </c>
      <c r="H1579" s="15" t="s">
        <v>526</v>
      </c>
      <c r="I1579" s="12" t="s">
        <v>13</v>
      </c>
      <c r="K1579" t="str">
        <f t="shared" si="294"/>
        <v>3395393900</v>
      </c>
      <c r="L1579" t="str">
        <f t="shared" si="295"/>
        <v>'3395393900'</v>
      </c>
      <c r="M1579" t="str">
        <f t="shared" si="296"/>
        <v>'SERVIÇOS DE ASSISTÊNCIA SOCIAL '</v>
      </c>
      <c r="N1579" t="str">
        <f t="shared" si="297"/>
        <v>'S'</v>
      </c>
      <c r="O1579">
        <f t="shared" si="298"/>
        <v>8</v>
      </c>
      <c r="P1579" t="str">
        <f t="shared" si="299"/>
        <v>Insert into CONTA_RECEITA_DESPESA  (VERSION,ATIVO,DATE_CREATED,LAST_UPDATED,TIPO,CODIGO,DESCRICAO,ANALITICO,TAMANHO) values (0,'S',sysdate,sysdate,'D','3395393900','SERVIÇOS DE ASSISTÊNCIA SOCIAL ','S',8);</v>
      </c>
    </row>
    <row r="1580" spans="1:16" ht="17" thickBot="1" x14ac:dyDescent="0.25">
      <c r="A1580" s="11" t="str">
        <f t="shared" si="300"/>
        <v>3</v>
      </c>
      <c r="B1580" s="12" t="str">
        <f t="shared" si="301"/>
        <v>3</v>
      </c>
      <c r="C1580" s="13" t="str">
        <f t="shared" si="302"/>
        <v>95</v>
      </c>
      <c r="D1580" s="13" t="str">
        <f t="shared" si="303"/>
        <v>39</v>
      </c>
      <c r="E1580" s="13" t="str">
        <f t="shared" si="304"/>
        <v>40</v>
      </c>
      <c r="F1580" s="14" t="str">
        <f t="shared" si="305"/>
        <v>00</v>
      </c>
      <c r="G1580" s="18">
        <v>3395394000</v>
      </c>
      <c r="H1580" s="15" t="s">
        <v>527</v>
      </c>
      <c r="I1580" s="12" t="s">
        <v>13</v>
      </c>
      <c r="K1580" t="str">
        <f t="shared" si="294"/>
        <v>3395394000</v>
      </c>
      <c r="L1580" t="str">
        <f t="shared" si="295"/>
        <v>'3395394000'</v>
      </c>
      <c r="M1580" t="str">
        <f t="shared" si="296"/>
        <v>'SERVIÇOS DE CRECHES E ASSISTÊNCIA PRÉ-ESCOLAR '</v>
      </c>
      <c r="N1580" t="str">
        <f t="shared" si="297"/>
        <v>'S'</v>
      </c>
      <c r="O1580">
        <f t="shared" si="298"/>
        <v>8</v>
      </c>
      <c r="P1580" t="str">
        <f t="shared" si="299"/>
        <v>Insert into CONTA_RECEITA_DESPESA  (VERSION,ATIVO,DATE_CREATED,LAST_UPDATED,TIPO,CODIGO,DESCRICAO,ANALITICO,TAMANHO) values (0,'S',sysdate,sysdate,'D','3395394000','SERVIÇOS DE CRECHES E ASSISTÊNCIA PRÉ-ESCOLAR ','S',8);</v>
      </c>
    </row>
    <row r="1581" spans="1:16" ht="17" thickBot="1" x14ac:dyDescent="0.25">
      <c r="A1581" s="11" t="str">
        <f t="shared" si="300"/>
        <v>3</v>
      </c>
      <c r="B1581" s="12" t="str">
        <f t="shared" si="301"/>
        <v>3</v>
      </c>
      <c r="C1581" s="13" t="str">
        <f t="shared" si="302"/>
        <v>95</v>
      </c>
      <c r="D1581" s="13" t="str">
        <f t="shared" si="303"/>
        <v>39</v>
      </c>
      <c r="E1581" s="13" t="str">
        <f t="shared" si="304"/>
        <v>41</v>
      </c>
      <c r="F1581" s="14" t="str">
        <f t="shared" si="305"/>
        <v>00</v>
      </c>
      <c r="G1581" s="18">
        <v>3395394100</v>
      </c>
      <c r="H1581" s="15" t="s">
        <v>679</v>
      </c>
      <c r="I1581" s="12" t="s">
        <v>13</v>
      </c>
      <c r="K1581" t="str">
        <f t="shared" si="294"/>
        <v>3395394100</v>
      </c>
      <c r="L1581" t="str">
        <f t="shared" si="295"/>
        <v>'3395394100'</v>
      </c>
      <c r="M1581" t="str">
        <f t="shared" si="296"/>
        <v>' SERVIÇOS DE PERÍCIAS MÉDICAS POR BENEFÍCIOS '</v>
      </c>
      <c r="N1581" t="str">
        <f t="shared" si="297"/>
        <v>'S'</v>
      </c>
      <c r="O1581">
        <f t="shared" si="298"/>
        <v>8</v>
      </c>
      <c r="P1581" t="str">
        <f t="shared" si="299"/>
        <v>Insert into CONTA_RECEITA_DESPESA  (VERSION,ATIVO,DATE_CREATED,LAST_UPDATED,TIPO,CODIGO,DESCRICAO,ANALITICO,TAMANHO) values (0,'S',sysdate,sysdate,'D','3395394100',' SERVIÇOS DE PERÍCIAS MÉDICAS POR BENEFÍCIOS ','S',8);</v>
      </c>
    </row>
    <row r="1582" spans="1:16" ht="17" thickBot="1" x14ac:dyDescent="0.25">
      <c r="A1582" s="11" t="str">
        <f t="shared" si="300"/>
        <v>3</v>
      </c>
      <c r="B1582" s="12" t="str">
        <f t="shared" si="301"/>
        <v>3</v>
      </c>
      <c r="C1582" s="13" t="str">
        <f t="shared" si="302"/>
        <v>95</v>
      </c>
      <c r="D1582" s="13" t="str">
        <f t="shared" si="303"/>
        <v>39</v>
      </c>
      <c r="E1582" s="13" t="str">
        <f t="shared" si="304"/>
        <v>43</v>
      </c>
      <c r="F1582" s="14" t="str">
        <f t="shared" si="305"/>
        <v>00</v>
      </c>
      <c r="G1582" s="18">
        <v>3395394300</v>
      </c>
      <c r="H1582" s="15" t="s">
        <v>680</v>
      </c>
      <c r="I1582" s="12" t="s">
        <v>13</v>
      </c>
      <c r="K1582" t="str">
        <f t="shared" si="294"/>
        <v>3395394300</v>
      </c>
      <c r="L1582" t="str">
        <f t="shared" si="295"/>
        <v>'3395394300'</v>
      </c>
      <c r="M1582" t="str">
        <f t="shared" si="296"/>
        <v>'SERVIÇOS DE TELECOMUNICAÇÕES '</v>
      </c>
      <c r="N1582" t="str">
        <f t="shared" si="297"/>
        <v>'S'</v>
      </c>
      <c r="O1582">
        <f t="shared" si="298"/>
        <v>8</v>
      </c>
      <c r="P1582" t="str">
        <f t="shared" si="299"/>
        <v>Insert into CONTA_RECEITA_DESPESA  (VERSION,ATIVO,DATE_CREATED,LAST_UPDATED,TIPO,CODIGO,DESCRICAO,ANALITICO,TAMANHO) values (0,'S',sysdate,sysdate,'D','3395394300','SERVIÇOS DE TELECOMUNICAÇÕES ','S',8);</v>
      </c>
    </row>
    <row r="1583" spans="1:16" ht="17" thickBot="1" x14ac:dyDescent="0.25">
      <c r="A1583" s="11" t="str">
        <f t="shared" si="300"/>
        <v>3</v>
      </c>
      <c r="B1583" s="12" t="str">
        <f t="shared" si="301"/>
        <v>3</v>
      </c>
      <c r="C1583" s="13" t="str">
        <f t="shared" si="302"/>
        <v>95</v>
      </c>
      <c r="D1583" s="13" t="str">
        <f t="shared" si="303"/>
        <v>39</v>
      </c>
      <c r="E1583" s="13" t="str">
        <f t="shared" si="304"/>
        <v>44</v>
      </c>
      <c r="F1583" s="14" t="str">
        <f t="shared" si="305"/>
        <v>00</v>
      </c>
      <c r="G1583" s="18">
        <v>3395394400</v>
      </c>
      <c r="H1583" s="15" t="s">
        <v>681</v>
      </c>
      <c r="I1583" s="12" t="s">
        <v>13</v>
      </c>
      <c r="K1583" t="str">
        <f t="shared" si="294"/>
        <v>3395394400</v>
      </c>
      <c r="L1583" t="str">
        <f t="shared" si="295"/>
        <v>'3395394400'</v>
      </c>
      <c r="M1583" t="str">
        <f t="shared" si="296"/>
        <v>'SERVIÇOS DE ÁUDIO, VÍDEO E FOTO '</v>
      </c>
      <c r="N1583" t="str">
        <f t="shared" si="297"/>
        <v>'S'</v>
      </c>
      <c r="O1583">
        <f t="shared" si="298"/>
        <v>8</v>
      </c>
      <c r="P1583" t="str">
        <f t="shared" si="299"/>
        <v>Insert into CONTA_RECEITA_DESPESA  (VERSION,ATIVO,DATE_CREATED,LAST_UPDATED,TIPO,CODIGO,DESCRICAO,ANALITICO,TAMANHO) values (0,'S',sysdate,sysdate,'D','3395394400','SERVIÇOS DE ÁUDIO, VÍDEO E FOTO ','S',8);</v>
      </c>
    </row>
    <row r="1584" spans="1:16" ht="17" thickBot="1" x14ac:dyDescent="0.25">
      <c r="A1584" s="11" t="str">
        <f t="shared" si="300"/>
        <v>3</v>
      </c>
      <c r="B1584" s="12" t="str">
        <f t="shared" si="301"/>
        <v>3</v>
      </c>
      <c r="C1584" s="13" t="str">
        <f t="shared" si="302"/>
        <v>95</v>
      </c>
      <c r="D1584" s="13" t="str">
        <f t="shared" si="303"/>
        <v>39</v>
      </c>
      <c r="E1584" s="13" t="str">
        <f t="shared" si="304"/>
        <v>45</v>
      </c>
      <c r="F1584" s="14" t="str">
        <f t="shared" si="305"/>
        <v>00</v>
      </c>
      <c r="G1584" s="18">
        <v>3395394500</v>
      </c>
      <c r="H1584" s="15" t="s">
        <v>682</v>
      </c>
      <c r="I1584" s="12" t="s">
        <v>13</v>
      </c>
      <c r="K1584" t="str">
        <f t="shared" si="294"/>
        <v>3395394500</v>
      </c>
      <c r="L1584" t="str">
        <f t="shared" si="295"/>
        <v>'3395394500'</v>
      </c>
      <c r="M1584" t="str">
        <f t="shared" si="296"/>
        <v>' SERVIÇOS DE MANOBRA E PATRULHAMENTO '</v>
      </c>
      <c r="N1584" t="str">
        <f t="shared" si="297"/>
        <v>'S'</v>
      </c>
      <c r="O1584">
        <f t="shared" si="298"/>
        <v>8</v>
      </c>
      <c r="P1584" t="str">
        <f t="shared" si="299"/>
        <v>Insert into CONTA_RECEITA_DESPESA  (VERSION,ATIVO,DATE_CREATED,LAST_UPDATED,TIPO,CODIGO,DESCRICAO,ANALITICO,TAMANHO) values (0,'S',sysdate,sysdate,'D','3395394500',' SERVIÇOS DE MANOBRA E PATRULHAMENTO ','S',8);</v>
      </c>
    </row>
    <row r="1585" spans="1:16" ht="17" thickBot="1" x14ac:dyDescent="0.25">
      <c r="A1585" s="11" t="str">
        <f t="shared" si="300"/>
        <v>3</v>
      </c>
      <c r="B1585" s="12" t="str">
        <f t="shared" si="301"/>
        <v>3</v>
      </c>
      <c r="C1585" s="13" t="str">
        <f t="shared" si="302"/>
        <v>95</v>
      </c>
      <c r="D1585" s="13" t="str">
        <f t="shared" si="303"/>
        <v>39</v>
      </c>
      <c r="E1585" s="13" t="str">
        <f t="shared" si="304"/>
        <v>46</v>
      </c>
      <c r="F1585" s="14" t="str">
        <f t="shared" si="305"/>
        <v>00</v>
      </c>
      <c r="G1585" s="18">
        <v>3395394600</v>
      </c>
      <c r="H1585" s="15" t="s">
        <v>532</v>
      </c>
      <c r="I1585" s="12" t="s">
        <v>13</v>
      </c>
      <c r="K1585" t="str">
        <f t="shared" si="294"/>
        <v>3395394600</v>
      </c>
      <c r="L1585" t="str">
        <f t="shared" si="295"/>
        <v>'3395394600'</v>
      </c>
      <c r="M1585" t="str">
        <f t="shared" si="296"/>
        <v>'SERVIÇOS DE SOCORRO E SALVAMENTO '</v>
      </c>
      <c r="N1585" t="str">
        <f t="shared" si="297"/>
        <v>'S'</v>
      </c>
      <c r="O1585">
        <f t="shared" si="298"/>
        <v>8</v>
      </c>
      <c r="P1585" t="str">
        <f t="shared" si="299"/>
        <v>Insert into CONTA_RECEITA_DESPESA  (VERSION,ATIVO,DATE_CREATED,LAST_UPDATED,TIPO,CODIGO,DESCRICAO,ANALITICO,TAMANHO) values (0,'S',sysdate,sysdate,'D','3395394600','SERVIÇOS DE SOCORRO E SALVAMENTO ','S',8);</v>
      </c>
    </row>
    <row r="1586" spans="1:16" ht="17" thickBot="1" x14ac:dyDescent="0.25">
      <c r="A1586" s="11" t="str">
        <f t="shared" si="300"/>
        <v>3</v>
      </c>
      <c r="B1586" s="12" t="str">
        <f t="shared" si="301"/>
        <v>3</v>
      </c>
      <c r="C1586" s="13" t="str">
        <f t="shared" si="302"/>
        <v>95</v>
      </c>
      <c r="D1586" s="13" t="str">
        <f t="shared" si="303"/>
        <v>39</v>
      </c>
      <c r="E1586" s="13" t="str">
        <f t="shared" si="304"/>
        <v>47</v>
      </c>
      <c r="F1586" s="14" t="str">
        <f t="shared" si="305"/>
        <v>00</v>
      </c>
      <c r="G1586" s="18">
        <v>3395394700</v>
      </c>
      <c r="H1586" s="15" t="s">
        <v>683</v>
      </c>
      <c r="I1586" s="12" t="s">
        <v>13</v>
      </c>
      <c r="K1586" t="str">
        <f t="shared" si="294"/>
        <v>3395394700</v>
      </c>
      <c r="L1586" t="str">
        <f t="shared" si="295"/>
        <v>'3395394700'</v>
      </c>
      <c r="M1586" t="str">
        <f t="shared" si="296"/>
        <v>'SERVIÇOS DE PRODUÇÃO INDUSTRIAL '</v>
      </c>
      <c r="N1586" t="str">
        <f t="shared" si="297"/>
        <v>'S'</v>
      </c>
      <c r="O1586">
        <f t="shared" si="298"/>
        <v>8</v>
      </c>
      <c r="P1586" t="str">
        <f t="shared" si="299"/>
        <v>Insert into CONTA_RECEITA_DESPESA  (VERSION,ATIVO,DATE_CREATED,LAST_UPDATED,TIPO,CODIGO,DESCRICAO,ANALITICO,TAMANHO) values (0,'S',sysdate,sysdate,'D','3395394700','SERVIÇOS DE PRODUÇÃO INDUSTRIAL ','S',8);</v>
      </c>
    </row>
    <row r="1587" spans="1:16" ht="17" thickBot="1" x14ac:dyDescent="0.25">
      <c r="A1587" s="11" t="str">
        <f t="shared" si="300"/>
        <v>3</v>
      </c>
      <c r="B1587" s="12" t="str">
        <f t="shared" si="301"/>
        <v>3</v>
      </c>
      <c r="C1587" s="13" t="str">
        <f t="shared" si="302"/>
        <v>95</v>
      </c>
      <c r="D1587" s="13" t="str">
        <f t="shared" si="303"/>
        <v>39</v>
      </c>
      <c r="E1587" s="13" t="str">
        <f t="shared" si="304"/>
        <v>48</v>
      </c>
      <c r="F1587" s="14" t="str">
        <f t="shared" si="305"/>
        <v>00</v>
      </c>
      <c r="G1587" s="18">
        <v>3395394800</v>
      </c>
      <c r="H1587" s="15" t="s">
        <v>684</v>
      </c>
      <c r="I1587" s="12" t="s">
        <v>13</v>
      </c>
      <c r="K1587" t="str">
        <f t="shared" si="294"/>
        <v>3395394800</v>
      </c>
      <c r="L1587" t="str">
        <f t="shared" si="295"/>
        <v>'3395394800'</v>
      </c>
      <c r="M1587" t="str">
        <f t="shared" si="296"/>
        <v>' SERVIÇOS GRÁFICOS '</v>
      </c>
      <c r="N1587" t="str">
        <f t="shared" si="297"/>
        <v>'S'</v>
      </c>
      <c r="O1587">
        <f t="shared" si="298"/>
        <v>8</v>
      </c>
      <c r="P1587" t="str">
        <f t="shared" si="299"/>
        <v>Insert into CONTA_RECEITA_DESPESA  (VERSION,ATIVO,DATE_CREATED,LAST_UPDATED,TIPO,CODIGO,DESCRICAO,ANALITICO,TAMANHO) values (0,'S',sysdate,sysdate,'D','3395394800',' SERVIÇOS GRÁFICOS ','S',8);</v>
      </c>
    </row>
    <row r="1588" spans="1:16" ht="17" thickBot="1" x14ac:dyDescent="0.25">
      <c r="A1588" s="11" t="str">
        <f t="shared" si="300"/>
        <v>3</v>
      </c>
      <c r="B1588" s="12" t="str">
        <f t="shared" si="301"/>
        <v>3</v>
      </c>
      <c r="C1588" s="13" t="str">
        <f t="shared" si="302"/>
        <v>95</v>
      </c>
      <c r="D1588" s="13" t="str">
        <f t="shared" si="303"/>
        <v>39</v>
      </c>
      <c r="E1588" s="13" t="str">
        <f t="shared" si="304"/>
        <v>49</v>
      </c>
      <c r="F1588" s="14" t="str">
        <f t="shared" si="305"/>
        <v>00</v>
      </c>
      <c r="G1588" s="18">
        <v>3395394900</v>
      </c>
      <c r="H1588" s="15" t="s">
        <v>535</v>
      </c>
      <c r="I1588" s="12" t="s">
        <v>13</v>
      </c>
      <c r="K1588" t="str">
        <f t="shared" si="294"/>
        <v>3395394900</v>
      </c>
      <c r="L1588" t="str">
        <f t="shared" si="295"/>
        <v>'3395394900'</v>
      </c>
      <c r="M1588" t="str">
        <f t="shared" si="296"/>
        <v>'SERVIÇOS DE APOIO AO ENSINO '</v>
      </c>
      <c r="N1588" t="str">
        <f t="shared" si="297"/>
        <v>'S'</v>
      </c>
      <c r="O1588">
        <f t="shared" si="298"/>
        <v>8</v>
      </c>
      <c r="P1588" t="str">
        <f t="shared" si="299"/>
        <v>Insert into CONTA_RECEITA_DESPESA  (VERSION,ATIVO,DATE_CREATED,LAST_UPDATED,TIPO,CODIGO,DESCRICAO,ANALITICO,TAMANHO) values (0,'S',sysdate,sysdate,'D','3395394900','SERVIÇOS DE APOIO AO ENSINO ','S',8);</v>
      </c>
    </row>
    <row r="1589" spans="1:16" ht="17" thickBot="1" x14ac:dyDescent="0.25">
      <c r="A1589" s="11" t="str">
        <f t="shared" si="300"/>
        <v>3</v>
      </c>
      <c r="B1589" s="12" t="str">
        <f t="shared" si="301"/>
        <v>3</v>
      </c>
      <c r="C1589" s="13" t="str">
        <f t="shared" si="302"/>
        <v>95</v>
      </c>
      <c r="D1589" s="13" t="str">
        <f t="shared" si="303"/>
        <v>39</v>
      </c>
      <c r="E1589" s="13" t="str">
        <f t="shared" si="304"/>
        <v>50</v>
      </c>
      <c r="F1589" s="14" t="str">
        <f t="shared" si="305"/>
        <v>00</v>
      </c>
      <c r="G1589" s="18">
        <v>3395395000</v>
      </c>
      <c r="H1589" s="15" t="s">
        <v>920</v>
      </c>
      <c r="I1589" s="12" t="s">
        <v>13</v>
      </c>
      <c r="K1589" t="str">
        <f t="shared" si="294"/>
        <v>3395395000</v>
      </c>
      <c r="L1589" t="str">
        <f t="shared" si="295"/>
        <v>'3395395000'</v>
      </c>
      <c r="M1589" t="str">
        <f t="shared" si="296"/>
        <v>'SERV.MEDICO-HOSPITAL.,ODONTOL.E LABORATORIAIS'</v>
      </c>
      <c r="N1589" t="str">
        <f t="shared" si="297"/>
        <v>'S'</v>
      </c>
      <c r="O1589">
        <f t="shared" si="298"/>
        <v>8</v>
      </c>
      <c r="P1589" t="str">
        <f t="shared" si="299"/>
        <v>Insert into CONTA_RECEITA_DESPESA  (VERSION,ATIVO,DATE_CREATED,LAST_UPDATED,TIPO,CODIGO,DESCRICAO,ANALITICO,TAMANHO) values (0,'S',sysdate,sysdate,'D','3395395000','SERV.MEDICO-HOSPITAL.,ODONTOL.E LABORATORIAIS','S',8);</v>
      </c>
    </row>
    <row r="1590" spans="1:16" ht="17" thickBot="1" x14ac:dyDescent="0.25">
      <c r="A1590" s="11" t="str">
        <f t="shared" si="300"/>
        <v>3</v>
      </c>
      <c r="B1590" s="12" t="str">
        <f t="shared" si="301"/>
        <v>3</v>
      </c>
      <c r="C1590" s="13" t="str">
        <f t="shared" si="302"/>
        <v>95</v>
      </c>
      <c r="D1590" s="13" t="str">
        <f t="shared" si="303"/>
        <v>39</v>
      </c>
      <c r="E1590" s="13" t="str">
        <f t="shared" si="304"/>
        <v>51</v>
      </c>
      <c r="F1590" s="14" t="str">
        <f t="shared" si="305"/>
        <v>00</v>
      </c>
      <c r="G1590" s="18">
        <v>3395395100</v>
      </c>
      <c r="H1590" s="15" t="s">
        <v>537</v>
      </c>
      <c r="I1590" s="12" t="s">
        <v>13</v>
      </c>
      <c r="K1590" t="str">
        <f t="shared" si="294"/>
        <v>3395395100</v>
      </c>
      <c r="L1590" t="str">
        <f t="shared" si="295"/>
        <v>'3395395100'</v>
      </c>
      <c r="M1590" t="str">
        <f t="shared" si="296"/>
        <v>'SERVIÇOS FUNERÁRIOS '</v>
      </c>
      <c r="N1590" t="str">
        <f t="shared" si="297"/>
        <v>'S'</v>
      </c>
      <c r="O1590">
        <f t="shared" si="298"/>
        <v>8</v>
      </c>
      <c r="P1590" t="str">
        <f t="shared" si="299"/>
        <v>Insert into CONTA_RECEITA_DESPESA  (VERSION,ATIVO,DATE_CREATED,LAST_UPDATED,TIPO,CODIGO,DESCRICAO,ANALITICO,TAMANHO) values (0,'S',sysdate,sysdate,'D','3395395100','SERVIÇOS FUNERÁRIOS ','S',8);</v>
      </c>
    </row>
    <row r="1591" spans="1:16" ht="17" thickBot="1" x14ac:dyDescent="0.25">
      <c r="A1591" s="11" t="str">
        <f t="shared" si="300"/>
        <v>3</v>
      </c>
      <c r="B1591" s="12" t="str">
        <f t="shared" si="301"/>
        <v>3</v>
      </c>
      <c r="C1591" s="13" t="str">
        <f t="shared" si="302"/>
        <v>95</v>
      </c>
      <c r="D1591" s="13" t="str">
        <f t="shared" si="303"/>
        <v>39</v>
      </c>
      <c r="E1591" s="13" t="str">
        <f t="shared" si="304"/>
        <v>52</v>
      </c>
      <c r="F1591" s="14" t="str">
        <f t="shared" si="305"/>
        <v>00</v>
      </c>
      <c r="G1591" s="18">
        <v>3395395200</v>
      </c>
      <c r="H1591" s="15" t="s">
        <v>538</v>
      </c>
      <c r="I1591" s="12" t="s">
        <v>13</v>
      </c>
      <c r="K1591" t="str">
        <f t="shared" si="294"/>
        <v>3395395200</v>
      </c>
      <c r="L1591" t="str">
        <f t="shared" si="295"/>
        <v>'3395395200'</v>
      </c>
      <c r="M1591" t="str">
        <f t="shared" si="296"/>
        <v>'SERVIÇO DE CONSERVAÇÃO E REBENEFICIAMENTO DE MERCADORIAS '</v>
      </c>
      <c r="N1591" t="str">
        <f t="shared" si="297"/>
        <v>'S'</v>
      </c>
      <c r="O1591">
        <f t="shared" si="298"/>
        <v>8</v>
      </c>
      <c r="P1591" t="str">
        <f t="shared" si="299"/>
        <v>Insert into CONTA_RECEITA_DESPESA  (VERSION,ATIVO,DATE_CREATED,LAST_UPDATED,TIPO,CODIGO,DESCRICAO,ANALITICO,TAMANHO) values (0,'S',sysdate,sysdate,'D','3395395200','SERVIÇO DE CONSERVAÇÃO E REBENEFICIAMENTO DE MERCADORIAS ','S',8);</v>
      </c>
    </row>
    <row r="1592" spans="1:16" ht="17" thickBot="1" x14ac:dyDescent="0.25">
      <c r="A1592" s="11" t="str">
        <f t="shared" si="300"/>
        <v>3</v>
      </c>
      <c r="B1592" s="12" t="str">
        <f t="shared" si="301"/>
        <v>3</v>
      </c>
      <c r="C1592" s="13" t="str">
        <f t="shared" si="302"/>
        <v>95</v>
      </c>
      <c r="D1592" s="13" t="str">
        <f t="shared" si="303"/>
        <v>39</v>
      </c>
      <c r="E1592" s="13" t="str">
        <f t="shared" si="304"/>
        <v>53</v>
      </c>
      <c r="F1592" s="14" t="str">
        <f t="shared" si="305"/>
        <v>00</v>
      </c>
      <c r="G1592" s="18">
        <v>3395395300</v>
      </c>
      <c r="H1592" s="15" t="s">
        <v>686</v>
      </c>
      <c r="I1592" s="12" t="s">
        <v>13</v>
      </c>
      <c r="K1592" t="str">
        <f t="shared" si="294"/>
        <v>3395395300</v>
      </c>
      <c r="L1592" t="str">
        <f t="shared" si="295"/>
        <v>'3395395300'</v>
      </c>
      <c r="M1592" t="str">
        <f t="shared" si="296"/>
        <v>'SEGUROS EM GERAL '</v>
      </c>
      <c r="N1592" t="str">
        <f t="shared" si="297"/>
        <v>'S'</v>
      </c>
      <c r="O1592">
        <f t="shared" si="298"/>
        <v>8</v>
      </c>
      <c r="P1592" t="str">
        <f t="shared" si="299"/>
        <v>Insert into CONTA_RECEITA_DESPESA  (VERSION,ATIVO,DATE_CREATED,LAST_UPDATED,TIPO,CODIGO,DESCRICAO,ANALITICO,TAMANHO) values (0,'S',sysdate,sysdate,'D','3395395300','SEGUROS EM GERAL ','S',8);</v>
      </c>
    </row>
    <row r="1593" spans="1:16" ht="17" thickBot="1" x14ac:dyDescent="0.25">
      <c r="A1593" s="11" t="str">
        <f t="shared" si="300"/>
        <v>3</v>
      </c>
      <c r="B1593" s="12" t="str">
        <f t="shared" si="301"/>
        <v>3</v>
      </c>
      <c r="C1593" s="13" t="str">
        <f t="shared" si="302"/>
        <v>95</v>
      </c>
      <c r="D1593" s="13" t="str">
        <f t="shared" si="303"/>
        <v>39</v>
      </c>
      <c r="E1593" s="13" t="str">
        <f t="shared" si="304"/>
        <v>54</v>
      </c>
      <c r="F1593" s="14" t="str">
        <f t="shared" si="305"/>
        <v>00</v>
      </c>
      <c r="G1593" s="18">
        <v>3395395400</v>
      </c>
      <c r="H1593" s="15" t="s">
        <v>490</v>
      </c>
      <c r="I1593" s="12" t="s">
        <v>13</v>
      </c>
      <c r="K1593" t="str">
        <f t="shared" si="294"/>
        <v>3395395400</v>
      </c>
      <c r="L1593" t="str">
        <f t="shared" si="295"/>
        <v>'3395395400'</v>
      </c>
      <c r="M1593" t="str">
        <f t="shared" si="296"/>
        <v>'CONFECÇÃO DE UNIFORMES, BANDEIRAS E FLÂMULAS '</v>
      </c>
      <c r="N1593" t="str">
        <f t="shared" si="297"/>
        <v>'S'</v>
      </c>
      <c r="O1593">
        <f t="shared" si="298"/>
        <v>8</v>
      </c>
      <c r="P1593" t="str">
        <f t="shared" si="299"/>
        <v>Insert into CONTA_RECEITA_DESPESA  (VERSION,ATIVO,DATE_CREATED,LAST_UPDATED,TIPO,CODIGO,DESCRICAO,ANALITICO,TAMANHO) values (0,'S',sysdate,sysdate,'D','3395395400','CONFECÇÃO DE UNIFORMES, BANDEIRAS E FLÂMULAS ','S',8);</v>
      </c>
    </row>
    <row r="1594" spans="1:16" ht="17" thickBot="1" x14ac:dyDescent="0.25">
      <c r="A1594" s="11" t="str">
        <f t="shared" si="300"/>
        <v>3</v>
      </c>
      <c r="B1594" s="12" t="str">
        <f t="shared" si="301"/>
        <v>3</v>
      </c>
      <c r="C1594" s="13" t="str">
        <f t="shared" si="302"/>
        <v>95</v>
      </c>
      <c r="D1594" s="13" t="str">
        <f t="shared" si="303"/>
        <v>39</v>
      </c>
      <c r="E1594" s="13" t="str">
        <f t="shared" si="304"/>
        <v>55</v>
      </c>
      <c r="F1594" s="14" t="str">
        <f t="shared" si="305"/>
        <v>00</v>
      </c>
      <c r="G1594" s="18">
        <v>3395395500</v>
      </c>
      <c r="H1594" s="15" t="s">
        <v>540</v>
      </c>
      <c r="I1594" s="12" t="s">
        <v>13</v>
      </c>
      <c r="K1594" t="str">
        <f t="shared" si="294"/>
        <v>3395395500</v>
      </c>
      <c r="L1594" t="str">
        <f t="shared" si="295"/>
        <v>'3395395500'</v>
      </c>
      <c r="M1594" t="str">
        <f t="shared" si="296"/>
        <v>'CONFECÇÃO DE MATERIAL DE ACONDICIONAMENTO E EMBALAGEM '</v>
      </c>
      <c r="N1594" t="str">
        <f t="shared" si="297"/>
        <v>'S'</v>
      </c>
      <c r="O1594">
        <f t="shared" si="298"/>
        <v>8</v>
      </c>
      <c r="P1594" t="str">
        <f t="shared" si="299"/>
        <v>Insert into CONTA_RECEITA_DESPESA  (VERSION,ATIVO,DATE_CREATED,LAST_UPDATED,TIPO,CODIGO,DESCRICAO,ANALITICO,TAMANHO) values (0,'S',sysdate,sysdate,'D','3395395500','CONFECÇÃO DE MATERIAL DE ACONDICIONAMENTO E EMBALAGEM ','S',8);</v>
      </c>
    </row>
    <row r="1595" spans="1:16" ht="17" thickBot="1" x14ac:dyDescent="0.25">
      <c r="A1595" s="11" t="str">
        <f t="shared" si="300"/>
        <v>3</v>
      </c>
      <c r="B1595" s="12" t="str">
        <f t="shared" si="301"/>
        <v>3</v>
      </c>
      <c r="C1595" s="13" t="str">
        <f t="shared" si="302"/>
        <v>95</v>
      </c>
      <c r="D1595" s="13" t="str">
        <f t="shared" si="303"/>
        <v>39</v>
      </c>
      <c r="E1595" s="13" t="str">
        <f t="shared" si="304"/>
        <v>56</v>
      </c>
      <c r="F1595" s="14" t="str">
        <f t="shared" si="305"/>
        <v>00</v>
      </c>
      <c r="G1595" s="18">
        <v>3395395600</v>
      </c>
      <c r="H1595" s="15" t="s">
        <v>687</v>
      </c>
      <c r="I1595" s="12" t="s">
        <v>13</v>
      </c>
      <c r="K1595" t="str">
        <f t="shared" si="294"/>
        <v>3395395600</v>
      </c>
      <c r="L1595" t="str">
        <f t="shared" si="295"/>
        <v>'3395395600'</v>
      </c>
      <c r="M1595" t="str">
        <f t="shared" si="296"/>
        <v>'VALE-TRANSPORTE '</v>
      </c>
      <c r="N1595" t="str">
        <f t="shared" si="297"/>
        <v>'S'</v>
      </c>
      <c r="O1595">
        <f t="shared" si="298"/>
        <v>8</v>
      </c>
      <c r="P1595" t="str">
        <f t="shared" si="299"/>
        <v>Insert into CONTA_RECEITA_DESPESA  (VERSION,ATIVO,DATE_CREATED,LAST_UPDATED,TIPO,CODIGO,DESCRICAO,ANALITICO,TAMANHO) values (0,'S',sysdate,sysdate,'D','3395395600','VALE-TRANSPORTE ','S',8);</v>
      </c>
    </row>
    <row r="1596" spans="1:16" ht="17" thickBot="1" x14ac:dyDescent="0.25">
      <c r="A1596" s="11" t="str">
        <f t="shared" si="300"/>
        <v>3</v>
      </c>
      <c r="B1596" s="12" t="str">
        <f t="shared" si="301"/>
        <v>3</v>
      </c>
      <c r="C1596" s="13" t="str">
        <f t="shared" si="302"/>
        <v>95</v>
      </c>
      <c r="D1596" s="13" t="str">
        <f t="shared" si="303"/>
        <v>39</v>
      </c>
      <c r="E1596" s="13" t="str">
        <f t="shared" si="304"/>
        <v>57</v>
      </c>
      <c r="F1596" s="14" t="str">
        <f t="shared" si="305"/>
        <v>00</v>
      </c>
      <c r="G1596" s="18">
        <v>3395395700</v>
      </c>
      <c r="H1596" s="15" t="s">
        <v>542</v>
      </c>
      <c r="I1596" s="12" t="s">
        <v>13</v>
      </c>
      <c r="K1596" t="str">
        <f t="shared" si="294"/>
        <v>3395395700</v>
      </c>
      <c r="L1596" t="str">
        <f t="shared" si="295"/>
        <v>'3395395700'</v>
      </c>
      <c r="M1596" t="str">
        <f t="shared" si="296"/>
        <v>'TRANSPORTE ESCOLAR '</v>
      </c>
      <c r="N1596" t="str">
        <f t="shared" si="297"/>
        <v>'S'</v>
      </c>
      <c r="O1596">
        <f t="shared" si="298"/>
        <v>8</v>
      </c>
      <c r="P1596" t="str">
        <f t="shared" si="299"/>
        <v>Insert into CONTA_RECEITA_DESPESA  (VERSION,ATIVO,DATE_CREATED,LAST_UPDATED,TIPO,CODIGO,DESCRICAO,ANALITICO,TAMANHO) values (0,'S',sysdate,sysdate,'D','3395395700','TRANSPORTE ESCOLAR ','S',8);</v>
      </c>
    </row>
    <row r="1597" spans="1:16" ht="17" thickBot="1" x14ac:dyDescent="0.25">
      <c r="A1597" s="11" t="str">
        <f t="shared" si="300"/>
        <v>3</v>
      </c>
      <c r="B1597" s="12" t="str">
        <f t="shared" si="301"/>
        <v>3</v>
      </c>
      <c r="C1597" s="13" t="str">
        <f t="shared" si="302"/>
        <v>95</v>
      </c>
      <c r="D1597" s="13" t="str">
        <f t="shared" si="303"/>
        <v>39</v>
      </c>
      <c r="E1597" s="13" t="str">
        <f t="shared" si="304"/>
        <v>58</v>
      </c>
      <c r="F1597" s="14" t="str">
        <f t="shared" si="305"/>
        <v>00</v>
      </c>
      <c r="G1597" s="18">
        <v>3395395800</v>
      </c>
      <c r="H1597" s="15" t="s">
        <v>543</v>
      </c>
      <c r="I1597" s="12" t="s">
        <v>13</v>
      </c>
      <c r="K1597" t="str">
        <f t="shared" si="294"/>
        <v>3395395800</v>
      </c>
      <c r="L1597" t="str">
        <f t="shared" si="295"/>
        <v>'3395395800'</v>
      </c>
      <c r="M1597" t="str">
        <f t="shared" si="296"/>
        <v>'FRETES E TRANSPORTES DE ENCOMENDAS '</v>
      </c>
      <c r="N1597" t="str">
        <f t="shared" si="297"/>
        <v>'S'</v>
      </c>
      <c r="O1597">
        <f t="shared" si="298"/>
        <v>8</v>
      </c>
      <c r="P1597" t="str">
        <f t="shared" si="299"/>
        <v>Insert into CONTA_RECEITA_DESPESA  (VERSION,ATIVO,DATE_CREATED,LAST_UPDATED,TIPO,CODIGO,DESCRICAO,ANALITICO,TAMANHO) values (0,'S',sysdate,sysdate,'D','3395395800','FRETES E TRANSPORTES DE ENCOMENDAS ','S',8);</v>
      </c>
    </row>
    <row r="1598" spans="1:16" ht="17" thickBot="1" x14ac:dyDescent="0.25">
      <c r="A1598" s="11" t="str">
        <f t="shared" si="300"/>
        <v>3</v>
      </c>
      <c r="B1598" s="12" t="str">
        <f t="shared" si="301"/>
        <v>3</v>
      </c>
      <c r="C1598" s="13" t="str">
        <f t="shared" si="302"/>
        <v>95</v>
      </c>
      <c r="D1598" s="13" t="str">
        <f t="shared" si="303"/>
        <v>39</v>
      </c>
      <c r="E1598" s="13" t="str">
        <f t="shared" si="304"/>
        <v>59</v>
      </c>
      <c r="F1598" s="14" t="str">
        <f t="shared" si="305"/>
        <v>00</v>
      </c>
      <c r="G1598" s="18">
        <v>3395395900</v>
      </c>
      <c r="H1598" s="15" t="s">
        <v>544</v>
      </c>
      <c r="I1598" s="12" t="s">
        <v>13</v>
      </c>
      <c r="K1598" t="str">
        <f t="shared" si="294"/>
        <v>3395395900</v>
      </c>
      <c r="L1598" t="str">
        <f t="shared" si="295"/>
        <v>'3395395900'</v>
      </c>
      <c r="M1598" t="str">
        <f t="shared" si="296"/>
        <v>'CLASSIFICAÇÃO DE PRODUTOS '</v>
      </c>
      <c r="N1598" t="str">
        <f t="shared" si="297"/>
        <v>'S'</v>
      </c>
      <c r="O1598">
        <f t="shared" si="298"/>
        <v>8</v>
      </c>
      <c r="P1598" t="str">
        <f t="shared" si="299"/>
        <v>Insert into CONTA_RECEITA_DESPESA  (VERSION,ATIVO,DATE_CREATED,LAST_UPDATED,TIPO,CODIGO,DESCRICAO,ANALITICO,TAMANHO) values (0,'S',sysdate,sysdate,'D','3395395900','CLASSIFICAÇÃO DE PRODUTOS ','S',8);</v>
      </c>
    </row>
    <row r="1599" spans="1:16" ht="17" thickBot="1" x14ac:dyDescent="0.25">
      <c r="A1599" s="11" t="str">
        <f t="shared" si="300"/>
        <v>3</v>
      </c>
      <c r="B1599" s="12" t="str">
        <f t="shared" si="301"/>
        <v>3</v>
      </c>
      <c r="C1599" s="13" t="str">
        <f t="shared" si="302"/>
        <v>95</v>
      </c>
      <c r="D1599" s="13" t="str">
        <f t="shared" si="303"/>
        <v>39</v>
      </c>
      <c r="E1599" s="13" t="str">
        <f t="shared" si="304"/>
        <v>60</v>
      </c>
      <c r="F1599" s="14" t="str">
        <f t="shared" si="305"/>
        <v>00</v>
      </c>
      <c r="G1599" s="18">
        <v>3395396000</v>
      </c>
      <c r="H1599" s="15" t="s">
        <v>688</v>
      </c>
      <c r="I1599" s="12" t="s">
        <v>13</v>
      </c>
      <c r="K1599" t="str">
        <f t="shared" si="294"/>
        <v>3395396000</v>
      </c>
      <c r="L1599" t="str">
        <f t="shared" si="295"/>
        <v>'3395396000'</v>
      </c>
      <c r="M1599" t="str">
        <f t="shared" si="296"/>
        <v>'VIGILÂNCIA OSTENSIVA '</v>
      </c>
      <c r="N1599" t="str">
        <f t="shared" si="297"/>
        <v>'S'</v>
      </c>
      <c r="O1599">
        <f t="shared" si="298"/>
        <v>8</v>
      </c>
      <c r="P1599" t="str">
        <f t="shared" si="299"/>
        <v>Insert into CONTA_RECEITA_DESPESA  (VERSION,ATIVO,DATE_CREATED,LAST_UPDATED,TIPO,CODIGO,DESCRICAO,ANALITICO,TAMANHO) values (0,'S',sysdate,sysdate,'D','3395396000','VIGILÂNCIA OSTENSIVA ','S',8);</v>
      </c>
    </row>
    <row r="1600" spans="1:16" ht="17" thickBot="1" x14ac:dyDescent="0.25">
      <c r="A1600" s="11" t="str">
        <f t="shared" si="300"/>
        <v>3</v>
      </c>
      <c r="B1600" s="12" t="str">
        <f t="shared" si="301"/>
        <v>3</v>
      </c>
      <c r="C1600" s="13" t="str">
        <f t="shared" si="302"/>
        <v>95</v>
      </c>
      <c r="D1600" s="13" t="str">
        <f t="shared" si="303"/>
        <v>39</v>
      </c>
      <c r="E1600" s="13" t="str">
        <f t="shared" si="304"/>
        <v>61</v>
      </c>
      <c r="F1600" s="14" t="str">
        <f t="shared" si="305"/>
        <v>00</v>
      </c>
      <c r="G1600" s="18">
        <v>3395396100</v>
      </c>
      <c r="H1600" s="15" t="s">
        <v>730</v>
      </c>
      <c r="I1600" s="12" t="s">
        <v>13</v>
      </c>
      <c r="K1600" t="str">
        <f t="shared" si="294"/>
        <v>3395396100</v>
      </c>
      <c r="L1600" t="str">
        <f t="shared" si="295"/>
        <v>'3395396100'</v>
      </c>
      <c r="M1600" t="str">
        <f t="shared" si="296"/>
        <v>' LIMPEZA E CONSERVAÇÃO '</v>
      </c>
      <c r="N1600" t="str">
        <f t="shared" si="297"/>
        <v>'S'</v>
      </c>
      <c r="O1600">
        <f t="shared" si="298"/>
        <v>8</v>
      </c>
      <c r="P1600" t="str">
        <f t="shared" si="299"/>
        <v>Insert into CONTA_RECEITA_DESPESA  (VERSION,ATIVO,DATE_CREATED,LAST_UPDATED,TIPO,CODIGO,DESCRICAO,ANALITICO,TAMANHO) values (0,'S',sysdate,sysdate,'D','3395396100',' LIMPEZA E CONSERVAÇÃO ','S',8);</v>
      </c>
    </row>
    <row r="1601" spans="1:16" ht="17" thickBot="1" x14ac:dyDescent="0.25">
      <c r="A1601" s="11" t="str">
        <f t="shared" si="300"/>
        <v>3</v>
      </c>
      <c r="B1601" s="12" t="str">
        <f t="shared" si="301"/>
        <v>3</v>
      </c>
      <c r="C1601" s="13" t="str">
        <f t="shared" si="302"/>
        <v>95</v>
      </c>
      <c r="D1601" s="13" t="str">
        <f t="shared" si="303"/>
        <v>39</v>
      </c>
      <c r="E1601" s="13" t="str">
        <f t="shared" si="304"/>
        <v>62</v>
      </c>
      <c r="F1601" s="14" t="str">
        <f t="shared" si="305"/>
        <v>00</v>
      </c>
      <c r="G1601" s="18">
        <v>3395396200</v>
      </c>
      <c r="H1601" s="15" t="s">
        <v>546</v>
      </c>
      <c r="I1601" s="12" t="s">
        <v>13</v>
      </c>
      <c r="K1601" t="str">
        <f t="shared" si="294"/>
        <v>3395396200</v>
      </c>
      <c r="L1601" t="str">
        <f t="shared" si="295"/>
        <v>'3395396200'</v>
      </c>
      <c r="M1601" t="str">
        <f t="shared" si="296"/>
        <v>'SERVIÇO DE APOIO ADMINISTRATIVO, TÉCNICO E OPERACIONAL '</v>
      </c>
      <c r="N1601" t="str">
        <f t="shared" si="297"/>
        <v>'S'</v>
      </c>
      <c r="O1601">
        <f t="shared" si="298"/>
        <v>8</v>
      </c>
      <c r="P1601" t="str">
        <f t="shared" si="299"/>
        <v>Insert into CONTA_RECEITA_DESPESA  (VERSION,ATIVO,DATE_CREATED,LAST_UPDATED,TIPO,CODIGO,DESCRICAO,ANALITICO,TAMANHO) values (0,'S',sysdate,sysdate,'D','3395396200','SERVIÇO DE APOIO ADMINISTRATIVO, TÉCNICO E OPERACIONAL ','S',8);</v>
      </c>
    </row>
    <row r="1602" spans="1:16" ht="17" thickBot="1" x14ac:dyDescent="0.25">
      <c r="A1602" s="11" t="str">
        <f t="shared" si="300"/>
        <v>3</v>
      </c>
      <c r="B1602" s="12" t="str">
        <f t="shared" si="301"/>
        <v>3</v>
      </c>
      <c r="C1602" s="13" t="str">
        <f t="shared" si="302"/>
        <v>95</v>
      </c>
      <c r="D1602" s="13" t="str">
        <f t="shared" si="303"/>
        <v>39</v>
      </c>
      <c r="E1602" s="13" t="str">
        <f t="shared" si="304"/>
        <v>63</v>
      </c>
      <c r="F1602" s="14" t="str">
        <f t="shared" si="305"/>
        <v>00</v>
      </c>
      <c r="G1602" s="18">
        <v>3395396300</v>
      </c>
      <c r="H1602" s="15" t="s">
        <v>547</v>
      </c>
      <c r="I1602" s="12" t="s">
        <v>13</v>
      </c>
      <c r="K1602" t="str">
        <f t="shared" si="294"/>
        <v>3395396300</v>
      </c>
      <c r="L1602" t="str">
        <f t="shared" si="295"/>
        <v>'3395396300'</v>
      </c>
      <c r="M1602" t="str">
        <f t="shared" si="296"/>
        <v>'HOSPEDAGENS '</v>
      </c>
      <c r="N1602" t="str">
        <f t="shared" si="297"/>
        <v>'S'</v>
      </c>
      <c r="O1602">
        <f t="shared" si="298"/>
        <v>8</v>
      </c>
      <c r="P1602" t="str">
        <f t="shared" si="299"/>
        <v>Insert into CONTA_RECEITA_DESPESA  (VERSION,ATIVO,DATE_CREATED,LAST_UPDATED,TIPO,CODIGO,DESCRICAO,ANALITICO,TAMANHO) values (0,'S',sysdate,sysdate,'D','3395396300','HOSPEDAGENS ','S',8);</v>
      </c>
    </row>
    <row r="1603" spans="1:16" ht="17" thickBot="1" x14ac:dyDescent="0.25">
      <c r="A1603" s="11" t="str">
        <f t="shared" si="300"/>
        <v>3</v>
      </c>
      <c r="B1603" s="12" t="str">
        <f t="shared" si="301"/>
        <v>3</v>
      </c>
      <c r="C1603" s="13" t="str">
        <f t="shared" si="302"/>
        <v>95</v>
      </c>
      <c r="D1603" s="13" t="str">
        <f t="shared" si="303"/>
        <v>39</v>
      </c>
      <c r="E1603" s="13" t="str">
        <f t="shared" si="304"/>
        <v>64</v>
      </c>
      <c r="F1603" s="14" t="str">
        <f t="shared" si="305"/>
        <v>00</v>
      </c>
      <c r="G1603" s="18">
        <v>3395396400</v>
      </c>
      <c r="H1603" s="15" t="s">
        <v>690</v>
      </c>
      <c r="I1603" s="12" t="s">
        <v>13</v>
      </c>
      <c r="K1603" t="str">
        <f t="shared" si="294"/>
        <v>3395396400</v>
      </c>
      <c r="L1603" t="str">
        <f t="shared" si="295"/>
        <v>'3395396400'</v>
      </c>
      <c r="M1603" t="str">
        <f t="shared" si="296"/>
        <v>'SERVIÇOS BANCÁRIOS '</v>
      </c>
      <c r="N1603" t="str">
        <f t="shared" si="297"/>
        <v>'S'</v>
      </c>
      <c r="O1603">
        <f t="shared" si="298"/>
        <v>8</v>
      </c>
      <c r="P1603" t="str">
        <f t="shared" si="299"/>
        <v>Insert into CONTA_RECEITA_DESPESA  (VERSION,ATIVO,DATE_CREATED,LAST_UPDATED,TIPO,CODIGO,DESCRICAO,ANALITICO,TAMANHO) values (0,'S',sysdate,sysdate,'D','3395396400','SERVIÇOS BANCÁRIOS ','S',8);</v>
      </c>
    </row>
    <row r="1604" spans="1:16" ht="17" thickBot="1" x14ac:dyDescent="0.25">
      <c r="A1604" s="11" t="str">
        <f t="shared" si="300"/>
        <v>3</v>
      </c>
      <c r="B1604" s="12" t="str">
        <f t="shared" si="301"/>
        <v>3</v>
      </c>
      <c r="C1604" s="13" t="str">
        <f t="shared" si="302"/>
        <v>95</v>
      </c>
      <c r="D1604" s="13" t="str">
        <f t="shared" si="303"/>
        <v>39</v>
      </c>
      <c r="E1604" s="13" t="str">
        <f t="shared" si="304"/>
        <v>65</v>
      </c>
      <c r="F1604" s="14" t="str">
        <f t="shared" si="305"/>
        <v>00</v>
      </c>
      <c r="G1604" s="18">
        <v>3395396500</v>
      </c>
      <c r="H1604" s="15" t="s">
        <v>552</v>
      </c>
      <c r="I1604" s="12" t="s">
        <v>13</v>
      </c>
      <c r="K1604" t="str">
        <f t="shared" si="294"/>
        <v>3395396500</v>
      </c>
      <c r="L1604" t="str">
        <f t="shared" si="295"/>
        <v>'3395396500'</v>
      </c>
      <c r="M1604" t="str">
        <f t="shared" si="296"/>
        <v>'SERVIÇOS DE CÓPIAS E REPRODUÇÃO DE DOCUMENTOS'</v>
      </c>
      <c r="N1604" t="str">
        <f t="shared" si="297"/>
        <v>'S'</v>
      </c>
      <c r="O1604">
        <f t="shared" si="298"/>
        <v>8</v>
      </c>
      <c r="P1604" t="str">
        <f t="shared" si="299"/>
        <v>Insert into CONTA_RECEITA_DESPESA  (VERSION,ATIVO,DATE_CREATED,LAST_UPDATED,TIPO,CODIGO,DESCRICAO,ANALITICO,TAMANHO) values (0,'S',sysdate,sysdate,'D','3395396500','SERVIÇOS DE CÓPIAS E REPRODUÇÃO DE DOCUMENTOS','S',8);</v>
      </c>
    </row>
    <row r="1605" spans="1:16" ht="17" thickBot="1" x14ac:dyDescent="0.25">
      <c r="A1605" s="11" t="str">
        <f t="shared" si="300"/>
        <v>3</v>
      </c>
      <c r="B1605" s="12" t="str">
        <f t="shared" si="301"/>
        <v>3</v>
      </c>
      <c r="C1605" s="13" t="str">
        <f t="shared" si="302"/>
        <v>95</v>
      </c>
      <c r="D1605" s="13" t="str">
        <f t="shared" si="303"/>
        <v>39</v>
      </c>
      <c r="E1605" s="13" t="str">
        <f t="shared" si="304"/>
        <v>66</v>
      </c>
      <c r="F1605" s="14" t="str">
        <f t="shared" si="305"/>
        <v>00</v>
      </c>
      <c r="G1605" s="18">
        <v>3395396600</v>
      </c>
      <c r="H1605" s="15" t="s">
        <v>550</v>
      </c>
      <c r="I1605" s="12" t="s">
        <v>13</v>
      </c>
      <c r="K1605" t="str">
        <f t="shared" si="294"/>
        <v>3395396600</v>
      </c>
      <c r="L1605" t="str">
        <f t="shared" si="295"/>
        <v>'3395396600'</v>
      </c>
      <c r="M1605" t="str">
        <f t="shared" si="296"/>
        <v>'SERVIÇOS EM ITENS REPARÁVEIS DE AVIAÇÃO'</v>
      </c>
      <c r="N1605" t="str">
        <f t="shared" si="297"/>
        <v>'S'</v>
      </c>
      <c r="O1605">
        <f t="shared" si="298"/>
        <v>8</v>
      </c>
      <c r="P1605" t="str">
        <f t="shared" si="299"/>
        <v>Insert into CONTA_RECEITA_DESPESA  (VERSION,ATIVO,DATE_CREATED,LAST_UPDATED,TIPO,CODIGO,DESCRICAO,ANALITICO,TAMANHO) values (0,'S',sysdate,sysdate,'D','3395396600','SERVIÇOS EM ITENS REPARÁVEIS DE AVIAÇÃO','S',8);</v>
      </c>
    </row>
    <row r="1606" spans="1:16" ht="17" thickBot="1" x14ac:dyDescent="0.25">
      <c r="A1606" s="11" t="str">
        <f t="shared" si="300"/>
        <v>3</v>
      </c>
      <c r="B1606" s="12" t="str">
        <f t="shared" si="301"/>
        <v>3</v>
      </c>
      <c r="C1606" s="13" t="str">
        <f t="shared" si="302"/>
        <v>95</v>
      </c>
      <c r="D1606" s="13" t="str">
        <f t="shared" si="303"/>
        <v>39</v>
      </c>
      <c r="E1606" s="13" t="str">
        <f t="shared" si="304"/>
        <v>67</v>
      </c>
      <c r="F1606" s="14" t="str">
        <f t="shared" si="305"/>
        <v>00</v>
      </c>
      <c r="G1606" s="18">
        <v>3395396700</v>
      </c>
      <c r="H1606" s="15" t="s">
        <v>551</v>
      </c>
      <c r="I1606" s="12" t="s">
        <v>13</v>
      </c>
      <c r="K1606" t="str">
        <f t="shared" ref="K1606:K1669" si="306">SUBSTITUTE(G1606,".","")</f>
        <v>3395396700</v>
      </c>
      <c r="L1606" t="str">
        <f t="shared" ref="L1606:L1669" si="307">_xlfn.CONCAT("'",K1606,"'")</f>
        <v>'3395396700'</v>
      </c>
      <c r="M1606" t="str">
        <f t="shared" ref="M1606:M1669" si="308">_xlfn.CONCAT("'",CLEAN(H1606),"'")</f>
        <v>'SERVIÇOS RELACIONADOS À INDUSTRIALIZAÇÃO AEROESPACIAL '</v>
      </c>
      <c r="N1606" t="str">
        <f t="shared" ref="N1606:N1669" si="309">IF(TRIM(I1606)="Sintética","'N'",IF(TRIM(I1606)="Analítica","'S'","*ERR0*"))</f>
        <v>'S'</v>
      </c>
      <c r="O1606">
        <f t="shared" ref="O1606:O1669" si="310">IF(RIGHT(K1606,2)&lt;&gt;"00",10,IF(MID(K1606,7,2)&lt;&gt;"00",8,IF(MID(K1606,5,2)&lt;&gt;"00",6,IF(MID(K1606,3,2)&lt;&gt;"00",4,IF(MID(K1606,2,1)&lt;&gt;"0",2,IF(LEFT(K1606,1)&lt;&gt;"0",1,"*ERR0*"))))))</f>
        <v>8</v>
      </c>
      <c r="P1606" t="str">
        <f t="shared" ref="P1606:P1669" si="311">_xlfn.CONCAT("Insert into CONTA_RECEITA_DESPESA  (VERSION,ATIVO,DATE_CREATED,LAST_UPDATED,TIPO,CODIGO,DESCRICAO,ANALITICO,TAMANHO) values (0,'S',sysdate,sysdate,'D',",L1606,",",M1606,",",N1606,",",O1606,");")</f>
        <v>Insert into CONTA_RECEITA_DESPESA  (VERSION,ATIVO,DATE_CREATED,LAST_UPDATED,TIPO,CODIGO,DESCRICAO,ANALITICO,TAMANHO) values (0,'S',sysdate,sysdate,'D','3395396700','SERVIÇOS RELACIONADOS À INDUSTRIALIZAÇÃO AEROESPACIAL ','S',8);</v>
      </c>
    </row>
    <row r="1607" spans="1:16" ht="17" thickBot="1" x14ac:dyDescent="0.25">
      <c r="A1607" s="11" t="str">
        <f t="shared" si="300"/>
        <v>3</v>
      </c>
      <c r="B1607" s="12" t="str">
        <f t="shared" si="301"/>
        <v>3</v>
      </c>
      <c r="C1607" s="13" t="str">
        <f t="shared" si="302"/>
        <v>95</v>
      </c>
      <c r="D1607" s="13" t="str">
        <f t="shared" si="303"/>
        <v>39</v>
      </c>
      <c r="E1607" s="13" t="str">
        <f t="shared" si="304"/>
        <v>68</v>
      </c>
      <c r="F1607" s="14" t="str">
        <f t="shared" si="305"/>
        <v>00</v>
      </c>
      <c r="G1607" s="18">
        <v>3395396800</v>
      </c>
      <c r="H1607" s="15" t="s">
        <v>691</v>
      </c>
      <c r="I1607" s="12" t="s">
        <v>13</v>
      </c>
      <c r="K1607" t="str">
        <f t="shared" si="306"/>
        <v>3395396800</v>
      </c>
      <c r="L1607" t="str">
        <f t="shared" si="307"/>
        <v>'3395396800'</v>
      </c>
      <c r="M1607" t="str">
        <f t="shared" si="308"/>
        <v>'SERVIÇOS DE PUBLICIDADE E PROPAGANDA '</v>
      </c>
      <c r="N1607" t="str">
        <f t="shared" si="309"/>
        <v>'S'</v>
      </c>
      <c r="O1607">
        <f t="shared" si="310"/>
        <v>8</v>
      </c>
      <c r="P1607" t="str">
        <f t="shared" si="311"/>
        <v>Insert into CONTA_RECEITA_DESPESA  (VERSION,ATIVO,DATE_CREATED,LAST_UPDATED,TIPO,CODIGO,DESCRICAO,ANALITICO,TAMANHO) values (0,'S',sysdate,sysdate,'D','3395396800','SERVIÇOS DE PUBLICIDADE E PROPAGANDA ','S',8);</v>
      </c>
    </row>
    <row r="1608" spans="1:16" ht="17" thickBot="1" x14ac:dyDescent="0.25">
      <c r="A1608" s="11" t="str">
        <f t="shared" si="300"/>
        <v>3</v>
      </c>
      <c r="B1608" s="12" t="str">
        <f t="shared" si="301"/>
        <v>3</v>
      </c>
      <c r="C1608" s="13" t="str">
        <f t="shared" si="302"/>
        <v>95</v>
      </c>
      <c r="D1608" s="13" t="str">
        <f t="shared" si="303"/>
        <v>39</v>
      </c>
      <c r="E1608" s="13" t="str">
        <f t="shared" si="304"/>
        <v>69</v>
      </c>
      <c r="F1608" s="14" t="str">
        <f t="shared" si="305"/>
        <v>00</v>
      </c>
      <c r="G1608" s="18">
        <v>3395396900</v>
      </c>
      <c r="H1608" s="15" t="s">
        <v>553</v>
      </c>
      <c r="I1608" s="12" t="s">
        <v>13</v>
      </c>
      <c r="K1608" t="str">
        <f t="shared" si="306"/>
        <v>3395396900</v>
      </c>
      <c r="L1608" t="str">
        <f t="shared" si="307"/>
        <v>'3395396900'</v>
      </c>
      <c r="M1608" t="str">
        <f t="shared" si="308"/>
        <v>'MANUTENÇÃO DE REPARTIÇÕES – SERVIÇO EXTERIOR '</v>
      </c>
      <c r="N1608" t="str">
        <f t="shared" si="309"/>
        <v>'S'</v>
      </c>
      <c r="O1608">
        <f t="shared" si="310"/>
        <v>8</v>
      </c>
      <c r="P1608" t="str">
        <f t="shared" si="311"/>
        <v>Insert into CONTA_RECEITA_DESPESA  (VERSION,ATIVO,DATE_CREATED,LAST_UPDATED,TIPO,CODIGO,DESCRICAO,ANALITICO,TAMANHO) values (0,'S',sysdate,sysdate,'D','3395396900','MANUTENÇÃO DE REPARTIÇÕES – SERVIÇO EXTERIOR ','S',8);</v>
      </c>
    </row>
    <row r="1609" spans="1:16" ht="17" thickBot="1" x14ac:dyDescent="0.25">
      <c r="A1609" s="11" t="str">
        <f t="shared" ref="A1609:A1672" si="312">MID($G1609,1,1)</f>
        <v>3</v>
      </c>
      <c r="B1609" s="12" t="str">
        <f t="shared" ref="B1609:B1672" si="313">MID($G1609,2,1)</f>
        <v>3</v>
      </c>
      <c r="C1609" s="13" t="str">
        <f t="shared" ref="C1609:C1672" si="314">MID($G1609,3,2)</f>
        <v>95</v>
      </c>
      <c r="D1609" s="13" t="str">
        <f t="shared" ref="D1609:D1672" si="315">MID($G1609,5,2)</f>
        <v>39</v>
      </c>
      <c r="E1609" s="13" t="str">
        <f t="shared" ref="E1609:E1672" si="316">MID($G1609,7,2)</f>
        <v>70</v>
      </c>
      <c r="F1609" s="14" t="str">
        <f t="shared" ref="F1609:F1672" si="317">MID($G1609,9,2)</f>
        <v>00</v>
      </c>
      <c r="G1609" s="18">
        <v>3395397000</v>
      </c>
      <c r="H1609" s="15" t="s">
        <v>554</v>
      </c>
      <c r="I1609" s="12" t="s">
        <v>13</v>
      </c>
      <c r="K1609" t="str">
        <f t="shared" si="306"/>
        <v>3395397000</v>
      </c>
      <c r="L1609" t="str">
        <f t="shared" si="307"/>
        <v>'3395397000'</v>
      </c>
      <c r="M1609" t="str">
        <f t="shared" si="308"/>
        <v>'AQUISIÇÃO DE SOFTWARES DE APLICAÇÃO '</v>
      </c>
      <c r="N1609" t="str">
        <f t="shared" si="309"/>
        <v>'S'</v>
      </c>
      <c r="O1609">
        <f t="shared" si="310"/>
        <v>8</v>
      </c>
      <c r="P1609" t="str">
        <f t="shared" si="311"/>
        <v>Insert into CONTA_RECEITA_DESPESA  (VERSION,ATIVO,DATE_CREATED,LAST_UPDATED,TIPO,CODIGO,DESCRICAO,ANALITICO,TAMANHO) values (0,'S',sysdate,sysdate,'D','3395397000','AQUISIÇÃO DE SOFTWARES DE APLICAÇÃO ','S',8);</v>
      </c>
    </row>
    <row r="1610" spans="1:16" ht="17" thickBot="1" x14ac:dyDescent="0.25">
      <c r="A1610" s="11" t="str">
        <f t="shared" si="312"/>
        <v>3</v>
      </c>
      <c r="B1610" s="12" t="str">
        <f t="shared" si="313"/>
        <v>3</v>
      </c>
      <c r="C1610" s="13" t="str">
        <f t="shared" si="314"/>
        <v>95</v>
      </c>
      <c r="D1610" s="13" t="str">
        <f t="shared" si="315"/>
        <v>39</v>
      </c>
      <c r="E1610" s="13" t="str">
        <f t="shared" si="316"/>
        <v>73</v>
      </c>
      <c r="F1610" s="14" t="str">
        <f t="shared" si="317"/>
        <v>00</v>
      </c>
      <c r="G1610" s="18">
        <v>3395397300</v>
      </c>
      <c r="H1610" s="15" t="s">
        <v>556</v>
      </c>
      <c r="I1610" s="12" t="s">
        <v>13</v>
      </c>
      <c r="K1610" t="str">
        <f t="shared" si="306"/>
        <v>3395397300</v>
      </c>
      <c r="L1610" t="str">
        <f t="shared" si="307"/>
        <v>'3395397300'</v>
      </c>
      <c r="M1610" t="str">
        <f t="shared" si="308"/>
        <v>'LOCAÇÃO DE VEÍCULOS PARA TRANSPORTE DE CARGAS'</v>
      </c>
      <c r="N1610" t="str">
        <f t="shared" si="309"/>
        <v>'S'</v>
      </c>
      <c r="O1610">
        <f t="shared" si="310"/>
        <v>8</v>
      </c>
      <c r="P1610" t="str">
        <f t="shared" si="311"/>
        <v>Insert into CONTA_RECEITA_DESPESA  (VERSION,ATIVO,DATE_CREATED,LAST_UPDATED,TIPO,CODIGO,DESCRICAO,ANALITICO,TAMANHO) values (0,'S',sysdate,sysdate,'D','3395397300','LOCAÇÃO DE VEÍCULOS PARA TRANSPORTE DE CARGAS','S',8);</v>
      </c>
    </row>
    <row r="1611" spans="1:16" ht="17" thickBot="1" x14ac:dyDescent="0.25">
      <c r="A1611" s="11" t="str">
        <f t="shared" si="312"/>
        <v>3</v>
      </c>
      <c r="B1611" s="12" t="str">
        <f t="shared" si="313"/>
        <v>3</v>
      </c>
      <c r="C1611" s="13" t="str">
        <f t="shared" si="314"/>
        <v>95</v>
      </c>
      <c r="D1611" s="13" t="str">
        <f t="shared" si="315"/>
        <v>39</v>
      </c>
      <c r="E1611" s="13" t="str">
        <f t="shared" si="316"/>
        <v>99</v>
      </c>
      <c r="F1611" s="14" t="str">
        <f t="shared" si="317"/>
        <v>00</v>
      </c>
      <c r="G1611" s="18">
        <v>3395399900</v>
      </c>
      <c r="H1611" s="15" t="s">
        <v>692</v>
      </c>
      <c r="I1611" s="12" t="s">
        <v>13</v>
      </c>
      <c r="K1611" t="str">
        <f t="shared" si="306"/>
        <v>3395399900</v>
      </c>
      <c r="L1611" t="str">
        <f t="shared" si="307"/>
        <v>'3395399900'</v>
      </c>
      <c r="M1611" t="str">
        <f t="shared" si="308"/>
        <v>' OUTROS SERVIÇOS DE TERCEIROS – PESSOA JURÍDICA'</v>
      </c>
      <c r="N1611" t="str">
        <f t="shared" si="309"/>
        <v>'S'</v>
      </c>
      <c r="O1611">
        <f t="shared" si="310"/>
        <v>8</v>
      </c>
      <c r="P1611" t="str">
        <f t="shared" si="311"/>
        <v>Insert into CONTA_RECEITA_DESPESA  (VERSION,ATIVO,DATE_CREATED,LAST_UPDATED,TIPO,CODIGO,DESCRICAO,ANALITICO,TAMANHO) values (0,'S',sysdate,sysdate,'D','3395399900',' OUTROS SERVIÇOS DE TERCEIROS – PESSOA JURÍDICA','S',8);</v>
      </c>
    </row>
    <row r="1612" spans="1:16" ht="17" thickBot="1" x14ac:dyDescent="0.25">
      <c r="A1612" s="11" t="str">
        <f t="shared" si="312"/>
        <v>3</v>
      </c>
      <c r="B1612" s="12" t="str">
        <f t="shared" si="313"/>
        <v>3</v>
      </c>
      <c r="C1612" s="13" t="str">
        <f t="shared" si="314"/>
        <v>95</v>
      </c>
      <c r="D1612" s="13" t="str">
        <f t="shared" si="315"/>
        <v>40</v>
      </c>
      <c r="E1612" s="13" t="str">
        <f t="shared" si="316"/>
        <v>00</v>
      </c>
      <c r="F1612" s="14" t="str">
        <f t="shared" si="317"/>
        <v>00</v>
      </c>
      <c r="G1612" s="18">
        <v>3395400000</v>
      </c>
      <c r="H1612" s="15" t="s">
        <v>286</v>
      </c>
      <c r="I1612" s="12" t="s">
        <v>10</v>
      </c>
      <c r="K1612" t="str">
        <f t="shared" si="306"/>
        <v>3395400000</v>
      </c>
      <c r="L1612" t="str">
        <f t="shared" si="307"/>
        <v>'3395400000'</v>
      </c>
      <c r="M1612" t="str">
        <f t="shared" si="308"/>
        <v>'SERVIÇOS DE TECNOLOGIA DA INFORMAÇÃO E COMUNICAÇÃO - PESSOA JURÍDICA'</v>
      </c>
      <c r="N1612" t="str">
        <f t="shared" si="309"/>
        <v>'N'</v>
      </c>
      <c r="O1612">
        <f t="shared" si="310"/>
        <v>6</v>
      </c>
      <c r="P1612" t="str">
        <f t="shared" si="311"/>
        <v>Insert into CONTA_RECEITA_DESPESA  (VERSION,ATIVO,DATE_CREATED,LAST_UPDATED,TIPO,CODIGO,DESCRICAO,ANALITICO,TAMANHO) values (0,'S',sysdate,sysdate,'D','3395400000','SERVIÇOS DE TECNOLOGIA DA INFORMAÇÃO E COMUNICAÇÃO - PESSOA JURÍDICA','N',6);</v>
      </c>
    </row>
    <row r="1613" spans="1:16" ht="17" thickBot="1" x14ac:dyDescent="0.25">
      <c r="A1613" s="11" t="str">
        <f t="shared" si="312"/>
        <v>3</v>
      </c>
      <c r="B1613" s="12" t="str">
        <f t="shared" si="313"/>
        <v>3</v>
      </c>
      <c r="C1613" s="13" t="str">
        <f t="shared" si="314"/>
        <v>95</v>
      </c>
      <c r="D1613" s="13" t="str">
        <f t="shared" si="315"/>
        <v>40</v>
      </c>
      <c r="E1613" s="13" t="str">
        <f t="shared" si="316"/>
        <v>01</v>
      </c>
      <c r="F1613" s="14" t="str">
        <f t="shared" si="317"/>
        <v>00</v>
      </c>
      <c r="G1613" s="18">
        <v>3395400100</v>
      </c>
      <c r="H1613" s="15" t="s">
        <v>693</v>
      </c>
      <c r="I1613" s="12" t="s">
        <v>13</v>
      </c>
      <c r="K1613" t="str">
        <f t="shared" si="306"/>
        <v>3395400100</v>
      </c>
      <c r="L1613" t="str">
        <f t="shared" si="307"/>
        <v>'3395400100'</v>
      </c>
      <c r="M1613" t="str">
        <f t="shared" si="308"/>
        <v>'LOCAÇÃO DE EQUIPAMENTOS DE TIC'</v>
      </c>
      <c r="N1613" t="str">
        <f t="shared" si="309"/>
        <v>'S'</v>
      </c>
      <c r="O1613">
        <f t="shared" si="310"/>
        <v>8</v>
      </c>
      <c r="P1613" t="str">
        <f t="shared" si="311"/>
        <v>Insert into CONTA_RECEITA_DESPESA  (VERSION,ATIVO,DATE_CREATED,LAST_UPDATED,TIPO,CODIGO,DESCRICAO,ANALITICO,TAMANHO) values (0,'S',sysdate,sysdate,'D','3395400100','LOCAÇÃO DE EQUIPAMENTOS DE TIC','S',8);</v>
      </c>
    </row>
    <row r="1614" spans="1:16" ht="17" thickBot="1" x14ac:dyDescent="0.25">
      <c r="A1614" s="11" t="str">
        <f t="shared" si="312"/>
        <v>3</v>
      </c>
      <c r="B1614" s="12" t="str">
        <f t="shared" si="313"/>
        <v>3</v>
      </c>
      <c r="C1614" s="13" t="str">
        <f t="shared" si="314"/>
        <v>95</v>
      </c>
      <c r="D1614" s="13" t="str">
        <f t="shared" si="315"/>
        <v>40</v>
      </c>
      <c r="E1614" s="13" t="str">
        <f t="shared" si="316"/>
        <v>02</v>
      </c>
      <c r="F1614" s="14" t="str">
        <f t="shared" si="317"/>
        <v>00</v>
      </c>
      <c r="G1614" s="18">
        <v>3395400200</v>
      </c>
      <c r="H1614" s="15" t="s">
        <v>694</v>
      </c>
      <c r="I1614" s="12" t="s">
        <v>13</v>
      </c>
      <c r="K1614" t="str">
        <f t="shared" si="306"/>
        <v>3395400200</v>
      </c>
      <c r="L1614" t="str">
        <f t="shared" si="307"/>
        <v>'3395400200'</v>
      </c>
      <c r="M1614" t="str">
        <f t="shared" si="308"/>
        <v>'LOCAÇÃO DE SOFTWARES'</v>
      </c>
      <c r="N1614" t="str">
        <f t="shared" si="309"/>
        <v>'S'</v>
      </c>
      <c r="O1614">
        <f t="shared" si="310"/>
        <v>8</v>
      </c>
      <c r="P1614" t="str">
        <f t="shared" si="311"/>
        <v>Insert into CONTA_RECEITA_DESPESA  (VERSION,ATIVO,DATE_CREATED,LAST_UPDATED,TIPO,CODIGO,DESCRICAO,ANALITICO,TAMANHO) values (0,'S',sysdate,sysdate,'D','3395400200','LOCAÇÃO DE SOFTWARES','S',8);</v>
      </c>
    </row>
    <row r="1615" spans="1:16" ht="17" thickBot="1" x14ac:dyDescent="0.25">
      <c r="A1615" s="11" t="str">
        <f t="shared" si="312"/>
        <v>3</v>
      </c>
      <c r="B1615" s="12" t="str">
        <f t="shared" si="313"/>
        <v>3</v>
      </c>
      <c r="C1615" s="13" t="str">
        <f t="shared" si="314"/>
        <v>95</v>
      </c>
      <c r="D1615" s="13" t="str">
        <f t="shared" si="315"/>
        <v>40</v>
      </c>
      <c r="E1615" s="13" t="str">
        <f t="shared" si="316"/>
        <v>03</v>
      </c>
      <c r="F1615" s="14" t="str">
        <f t="shared" si="317"/>
        <v>00</v>
      </c>
      <c r="G1615" s="18">
        <v>3395400300</v>
      </c>
      <c r="H1615" s="15" t="s">
        <v>568</v>
      </c>
      <c r="I1615" s="12" t="s">
        <v>13</v>
      </c>
      <c r="K1615" t="str">
        <f t="shared" si="306"/>
        <v>3395400300</v>
      </c>
      <c r="L1615" t="str">
        <f t="shared" si="307"/>
        <v>'3395400300'</v>
      </c>
      <c r="M1615" t="str">
        <f t="shared" si="308"/>
        <v>'DESENVOLVIMENTO DE SOFTWARE'</v>
      </c>
      <c r="N1615" t="str">
        <f t="shared" si="309"/>
        <v>'S'</v>
      </c>
      <c r="O1615">
        <f t="shared" si="310"/>
        <v>8</v>
      </c>
      <c r="P1615" t="str">
        <f t="shared" si="311"/>
        <v>Insert into CONTA_RECEITA_DESPESA  (VERSION,ATIVO,DATE_CREATED,LAST_UPDATED,TIPO,CODIGO,DESCRICAO,ANALITICO,TAMANHO) values (0,'S',sysdate,sysdate,'D','3395400300','DESENVOLVIMENTO DE SOFTWARE','S',8);</v>
      </c>
    </row>
    <row r="1616" spans="1:16" ht="17" thickBot="1" x14ac:dyDescent="0.25">
      <c r="A1616" s="11" t="str">
        <f t="shared" si="312"/>
        <v>3</v>
      </c>
      <c r="B1616" s="12" t="str">
        <f t="shared" si="313"/>
        <v>3</v>
      </c>
      <c r="C1616" s="13" t="str">
        <f t="shared" si="314"/>
        <v>95</v>
      </c>
      <c r="D1616" s="13" t="str">
        <f t="shared" si="315"/>
        <v>40</v>
      </c>
      <c r="E1616" s="13" t="str">
        <f t="shared" si="316"/>
        <v>04</v>
      </c>
      <c r="F1616" s="14" t="str">
        <f t="shared" si="317"/>
        <v>00</v>
      </c>
      <c r="G1616" s="18">
        <v>3395400400</v>
      </c>
      <c r="H1616" s="15" t="s">
        <v>695</v>
      </c>
      <c r="I1616" s="12" t="s">
        <v>13</v>
      </c>
      <c r="K1616" t="str">
        <f t="shared" si="306"/>
        <v>3395400400</v>
      </c>
      <c r="L1616" t="str">
        <f t="shared" si="307"/>
        <v>'3395400400'</v>
      </c>
      <c r="M1616" t="str">
        <f t="shared" si="308"/>
        <v>'MANUTENÇÃO DE SOFTWARE '</v>
      </c>
      <c r="N1616" t="str">
        <f t="shared" si="309"/>
        <v>'S'</v>
      </c>
      <c r="O1616">
        <f t="shared" si="310"/>
        <v>8</v>
      </c>
      <c r="P1616" t="str">
        <f t="shared" si="311"/>
        <v>Insert into CONTA_RECEITA_DESPESA  (VERSION,ATIVO,DATE_CREATED,LAST_UPDATED,TIPO,CODIGO,DESCRICAO,ANALITICO,TAMANHO) values (0,'S',sysdate,sysdate,'D','3395400400','MANUTENÇÃO DE SOFTWARE ','S',8);</v>
      </c>
    </row>
    <row r="1617" spans="1:16" ht="17" thickBot="1" x14ac:dyDescent="0.25">
      <c r="A1617" s="11" t="str">
        <f t="shared" si="312"/>
        <v>3</v>
      </c>
      <c r="B1617" s="12" t="str">
        <f t="shared" si="313"/>
        <v>3</v>
      </c>
      <c r="C1617" s="13" t="str">
        <f t="shared" si="314"/>
        <v>95</v>
      </c>
      <c r="D1617" s="13" t="str">
        <f t="shared" si="315"/>
        <v>40</v>
      </c>
      <c r="E1617" s="13" t="str">
        <f t="shared" si="316"/>
        <v>05</v>
      </c>
      <c r="F1617" s="14" t="str">
        <f t="shared" si="317"/>
        <v>00</v>
      </c>
      <c r="G1617" s="18">
        <v>3395400500</v>
      </c>
      <c r="H1617" s="15" t="s">
        <v>569</v>
      </c>
      <c r="I1617" s="12" t="s">
        <v>13</v>
      </c>
      <c r="K1617" t="str">
        <f t="shared" si="306"/>
        <v>3395400500</v>
      </c>
      <c r="L1617" t="str">
        <f t="shared" si="307"/>
        <v>'3395400500'</v>
      </c>
      <c r="M1617" t="str">
        <f t="shared" si="308"/>
        <v>'HOSPEDAGENS DE SISTEMAS'</v>
      </c>
      <c r="N1617" t="str">
        <f t="shared" si="309"/>
        <v>'S'</v>
      </c>
      <c r="O1617">
        <f t="shared" si="310"/>
        <v>8</v>
      </c>
      <c r="P1617" t="str">
        <f t="shared" si="311"/>
        <v>Insert into CONTA_RECEITA_DESPESA  (VERSION,ATIVO,DATE_CREATED,LAST_UPDATED,TIPO,CODIGO,DESCRICAO,ANALITICO,TAMANHO) values (0,'S',sysdate,sysdate,'D','3395400500','HOSPEDAGENS DE SISTEMAS','S',8);</v>
      </c>
    </row>
    <row r="1618" spans="1:16" ht="17" thickBot="1" x14ac:dyDescent="0.25">
      <c r="A1618" s="11" t="str">
        <f t="shared" si="312"/>
        <v>3</v>
      </c>
      <c r="B1618" s="12" t="str">
        <f t="shared" si="313"/>
        <v>3</v>
      </c>
      <c r="C1618" s="13" t="str">
        <f t="shared" si="314"/>
        <v>95</v>
      </c>
      <c r="D1618" s="13" t="str">
        <f t="shared" si="315"/>
        <v>40</v>
      </c>
      <c r="E1618" s="13" t="str">
        <f t="shared" si="316"/>
        <v>06</v>
      </c>
      <c r="F1618" s="14" t="str">
        <f t="shared" si="317"/>
        <v>00</v>
      </c>
      <c r="G1618" s="18">
        <v>3395400600</v>
      </c>
      <c r="H1618" s="15" t="s">
        <v>573</v>
      </c>
      <c r="I1618" s="12" t="s">
        <v>13</v>
      </c>
      <c r="K1618" t="str">
        <f t="shared" si="306"/>
        <v>3395400600</v>
      </c>
      <c r="L1618" t="str">
        <f t="shared" si="307"/>
        <v>'3395400600'</v>
      </c>
      <c r="M1618" t="str">
        <f t="shared" si="308"/>
        <v>'COMUNICAÇÃO DE DADOS'</v>
      </c>
      <c r="N1618" t="str">
        <f t="shared" si="309"/>
        <v>'S'</v>
      </c>
      <c r="O1618">
        <f t="shared" si="310"/>
        <v>8</v>
      </c>
      <c r="P1618" t="str">
        <f t="shared" si="311"/>
        <v>Insert into CONTA_RECEITA_DESPESA  (VERSION,ATIVO,DATE_CREATED,LAST_UPDATED,TIPO,CODIGO,DESCRICAO,ANALITICO,TAMANHO) values (0,'S',sysdate,sysdate,'D','3395400600','COMUNICAÇÃO DE DADOS','S',8);</v>
      </c>
    </row>
    <row r="1619" spans="1:16" ht="17" thickBot="1" x14ac:dyDescent="0.25">
      <c r="A1619" s="11" t="str">
        <f t="shared" si="312"/>
        <v>3</v>
      </c>
      <c r="B1619" s="12" t="str">
        <f t="shared" si="313"/>
        <v>3</v>
      </c>
      <c r="C1619" s="13" t="str">
        <f t="shared" si="314"/>
        <v>95</v>
      </c>
      <c r="D1619" s="13" t="str">
        <f t="shared" si="315"/>
        <v>40</v>
      </c>
      <c r="E1619" s="13" t="str">
        <f t="shared" si="316"/>
        <v>07</v>
      </c>
      <c r="F1619" s="14" t="str">
        <f t="shared" si="317"/>
        <v>00</v>
      </c>
      <c r="G1619" s="18">
        <v>3395400700</v>
      </c>
      <c r="H1619" s="15" t="s">
        <v>570</v>
      </c>
      <c r="I1619" s="12" t="s">
        <v>13</v>
      </c>
      <c r="K1619" t="str">
        <f t="shared" si="306"/>
        <v>3395400700</v>
      </c>
      <c r="L1619" t="str">
        <f t="shared" si="307"/>
        <v>'3395400700'</v>
      </c>
      <c r="M1619" t="str">
        <f t="shared" si="308"/>
        <v>'SUPORTE A USUÁRIOS DE TIC'</v>
      </c>
      <c r="N1619" t="str">
        <f t="shared" si="309"/>
        <v>'S'</v>
      </c>
      <c r="O1619">
        <f t="shared" si="310"/>
        <v>8</v>
      </c>
      <c r="P1619" t="str">
        <f t="shared" si="311"/>
        <v>Insert into CONTA_RECEITA_DESPESA  (VERSION,ATIVO,DATE_CREATED,LAST_UPDATED,TIPO,CODIGO,DESCRICAO,ANALITICO,TAMANHO) values (0,'S',sysdate,sysdate,'D','3395400700','SUPORTE A USUÁRIOS DE TIC','S',8);</v>
      </c>
    </row>
    <row r="1620" spans="1:16" ht="17" thickBot="1" x14ac:dyDescent="0.25">
      <c r="A1620" s="11" t="str">
        <f t="shared" si="312"/>
        <v>3</v>
      </c>
      <c r="B1620" s="12" t="str">
        <f t="shared" si="313"/>
        <v>3</v>
      </c>
      <c r="C1620" s="13" t="str">
        <f t="shared" si="314"/>
        <v>95</v>
      </c>
      <c r="D1620" s="13" t="str">
        <f t="shared" si="315"/>
        <v>40</v>
      </c>
      <c r="E1620" s="13" t="str">
        <f t="shared" si="316"/>
        <v>08</v>
      </c>
      <c r="F1620" s="14" t="str">
        <f t="shared" si="317"/>
        <v>00</v>
      </c>
      <c r="G1620" s="18">
        <v>3395400800</v>
      </c>
      <c r="H1620" s="15" t="s">
        <v>696</v>
      </c>
      <c r="I1620" s="12" t="s">
        <v>13</v>
      </c>
      <c r="K1620" t="str">
        <f t="shared" si="306"/>
        <v>3395400800</v>
      </c>
      <c r="L1620" t="str">
        <f t="shared" si="307"/>
        <v>'3395400800'</v>
      </c>
      <c r="M1620" t="str">
        <f t="shared" si="308"/>
        <v>'SUPORTE DE INFRAESTRUTURA DE TIC'</v>
      </c>
      <c r="N1620" t="str">
        <f t="shared" si="309"/>
        <v>'S'</v>
      </c>
      <c r="O1620">
        <f t="shared" si="310"/>
        <v>8</v>
      </c>
      <c r="P1620" t="str">
        <f t="shared" si="311"/>
        <v>Insert into CONTA_RECEITA_DESPESA  (VERSION,ATIVO,DATE_CREATED,LAST_UPDATED,TIPO,CODIGO,DESCRICAO,ANALITICO,TAMANHO) values (0,'S',sysdate,sysdate,'D','3395400800','SUPORTE DE INFRAESTRUTURA DE TIC','S',8);</v>
      </c>
    </row>
    <row r="1621" spans="1:16" ht="17" thickBot="1" x14ac:dyDescent="0.25">
      <c r="A1621" s="11" t="str">
        <f t="shared" si="312"/>
        <v>3</v>
      </c>
      <c r="B1621" s="12" t="str">
        <f t="shared" si="313"/>
        <v>3</v>
      </c>
      <c r="C1621" s="13" t="str">
        <f t="shared" si="314"/>
        <v>95</v>
      </c>
      <c r="D1621" s="13" t="str">
        <f t="shared" si="315"/>
        <v>40</v>
      </c>
      <c r="E1621" s="13" t="str">
        <f t="shared" si="316"/>
        <v>09</v>
      </c>
      <c r="F1621" s="14" t="str">
        <f t="shared" si="317"/>
        <v>00</v>
      </c>
      <c r="G1621" s="18">
        <v>3395400900</v>
      </c>
      <c r="H1621" s="15" t="s">
        <v>697</v>
      </c>
      <c r="I1621" s="12" t="s">
        <v>13</v>
      </c>
      <c r="K1621" t="str">
        <f t="shared" si="306"/>
        <v>3395400900</v>
      </c>
      <c r="L1621" t="str">
        <f t="shared" si="307"/>
        <v>'3395400900'</v>
      </c>
      <c r="M1621" t="str">
        <f t="shared" si="308"/>
        <v>'SERVIÇOS TÉCNICOS PROFISSIONAIS DE TIC '</v>
      </c>
      <c r="N1621" t="str">
        <f t="shared" si="309"/>
        <v>'S'</v>
      </c>
      <c r="O1621">
        <f t="shared" si="310"/>
        <v>8</v>
      </c>
      <c r="P1621" t="str">
        <f t="shared" si="311"/>
        <v>Insert into CONTA_RECEITA_DESPESA  (VERSION,ATIVO,DATE_CREATED,LAST_UPDATED,TIPO,CODIGO,DESCRICAO,ANALITICO,TAMANHO) values (0,'S',sysdate,sysdate,'D','3395400900','SERVIÇOS TÉCNICOS PROFISSIONAIS DE TIC ','S',8);</v>
      </c>
    </row>
    <row r="1622" spans="1:16" ht="17" thickBot="1" x14ac:dyDescent="0.25">
      <c r="A1622" s="11" t="str">
        <f t="shared" si="312"/>
        <v>3</v>
      </c>
      <c r="B1622" s="12" t="str">
        <f t="shared" si="313"/>
        <v>3</v>
      </c>
      <c r="C1622" s="13" t="str">
        <f t="shared" si="314"/>
        <v>95</v>
      </c>
      <c r="D1622" s="13" t="str">
        <f t="shared" si="315"/>
        <v>40</v>
      </c>
      <c r="E1622" s="13" t="str">
        <f t="shared" si="316"/>
        <v>10</v>
      </c>
      <c r="F1622" s="14" t="str">
        <f t="shared" si="317"/>
        <v>00</v>
      </c>
      <c r="G1622" s="18">
        <v>3395401000</v>
      </c>
      <c r="H1622" s="15" t="s">
        <v>572</v>
      </c>
      <c r="I1622" s="12" t="s">
        <v>13</v>
      </c>
      <c r="K1622" t="str">
        <f t="shared" si="306"/>
        <v>3395401000</v>
      </c>
      <c r="L1622" t="str">
        <f t="shared" si="307"/>
        <v>'3395401000'</v>
      </c>
      <c r="M1622" t="str">
        <f t="shared" si="308"/>
        <v>'MANUTENÇÃO E CONSERVAÇÃO DE EQUIPAMENTOS DE TIC'</v>
      </c>
      <c r="N1622" t="str">
        <f t="shared" si="309"/>
        <v>'S'</v>
      </c>
      <c r="O1622">
        <f t="shared" si="310"/>
        <v>8</v>
      </c>
      <c r="P1622" t="str">
        <f t="shared" si="311"/>
        <v>Insert into CONTA_RECEITA_DESPESA  (VERSION,ATIVO,DATE_CREATED,LAST_UPDATED,TIPO,CODIGO,DESCRICAO,ANALITICO,TAMANHO) values (0,'S',sysdate,sysdate,'D','3395401000','MANUTENÇÃO E CONSERVAÇÃO DE EQUIPAMENTOS DE TIC','S',8);</v>
      </c>
    </row>
    <row r="1623" spans="1:16" ht="17" thickBot="1" x14ac:dyDescent="0.25">
      <c r="A1623" s="11" t="str">
        <f t="shared" si="312"/>
        <v>3</v>
      </c>
      <c r="B1623" s="12" t="str">
        <f t="shared" si="313"/>
        <v>3</v>
      </c>
      <c r="C1623" s="13" t="str">
        <f t="shared" si="314"/>
        <v>95</v>
      </c>
      <c r="D1623" s="13" t="str">
        <f t="shared" si="315"/>
        <v>40</v>
      </c>
      <c r="E1623" s="13" t="str">
        <f t="shared" si="316"/>
        <v>11</v>
      </c>
      <c r="F1623" s="14" t="str">
        <f t="shared" si="317"/>
        <v>00</v>
      </c>
      <c r="G1623" s="18">
        <v>3395401100</v>
      </c>
      <c r="H1623" s="15" t="s">
        <v>698</v>
      </c>
      <c r="I1623" s="12" t="s">
        <v>13</v>
      </c>
      <c r="K1623" t="str">
        <f t="shared" si="306"/>
        <v>3395401100</v>
      </c>
      <c r="L1623" t="str">
        <f t="shared" si="307"/>
        <v>'3395401100'</v>
      </c>
      <c r="M1623" t="str">
        <f t="shared" si="308"/>
        <v>'TREINAMENTO E CAPACITAÇÃO EM TIC'</v>
      </c>
      <c r="N1623" t="str">
        <f t="shared" si="309"/>
        <v>'S'</v>
      </c>
      <c r="O1623">
        <f t="shared" si="310"/>
        <v>8</v>
      </c>
      <c r="P1623" t="str">
        <f t="shared" si="311"/>
        <v>Insert into CONTA_RECEITA_DESPESA  (VERSION,ATIVO,DATE_CREATED,LAST_UPDATED,TIPO,CODIGO,DESCRICAO,ANALITICO,TAMANHO) values (0,'S',sysdate,sysdate,'D','3395401100','TREINAMENTO E CAPACITAÇÃO EM TIC','S',8);</v>
      </c>
    </row>
    <row r="1624" spans="1:16" ht="17" thickBot="1" x14ac:dyDescent="0.25">
      <c r="A1624" s="11" t="str">
        <f t="shared" si="312"/>
        <v>3</v>
      </c>
      <c r="B1624" s="12" t="str">
        <f t="shared" si="313"/>
        <v>3</v>
      </c>
      <c r="C1624" s="13" t="str">
        <f t="shared" si="314"/>
        <v>95</v>
      </c>
      <c r="D1624" s="13" t="str">
        <f t="shared" si="315"/>
        <v>40</v>
      </c>
      <c r="E1624" s="13" t="str">
        <f t="shared" si="316"/>
        <v>99</v>
      </c>
      <c r="F1624" s="14" t="str">
        <f t="shared" si="317"/>
        <v>00</v>
      </c>
      <c r="G1624" s="18">
        <v>3395409900</v>
      </c>
      <c r="H1624" s="15" t="s">
        <v>699</v>
      </c>
      <c r="I1624" s="12" t="s">
        <v>13</v>
      </c>
      <c r="K1624" t="str">
        <f t="shared" si="306"/>
        <v>3395409900</v>
      </c>
      <c r="L1624" t="str">
        <f t="shared" si="307"/>
        <v>'3395409900'</v>
      </c>
      <c r="M1624" t="str">
        <f t="shared" si="308"/>
        <v>'OUTROS SERVIÇOS DE TECNOLOGIA DA INFORMAÇÃO E COMUNICAÇÃO - PESSOA JURÍDICA'</v>
      </c>
      <c r="N1624" t="str">
        <f t="shared" si="309"/>
        <v>'S'</v>
      </c>
      <c r="O1624">
        <f t="shared" si="310"/>
        <v>8</v>
      </c>
      <c r="P1624" t="str">
        <f t="shared" si="311"/>
        <v>Insert into CONTA_RECEITA_DESPESA  (VERSION,ATIVO,DATE_CREATED,LAST_UPDATED,TIPO,CODIGO,DESCRICAO,ANALITICO,TAMANHO) values (0,'S',sysdate,sysdate,'D','3395409900','OUTROS SERVIÇOS DE TECNOLOGIA DA INFORMAÇÃO E COMUNICAÇÃO - PESSOA JURÍDICA','S',8);</v>
      </c>
    </row>
    <row r="1625" spans="1:16" ht="17" thickBot="1" x14ac:dyDescent="0.25">
      <c r="A1625" s="11" t="str">
        <f t="shared" si="312"/>
        <v>3</v>
      </c>
      <c r="B1625" s="12" t="str">
        <f t="shared" si="313"/>
        <v>3</v>
      </c>
      <c r="C1625" s="13" t="str">
        <f t="shared" si="314"/>
        <v>95</v>
      </c>
      <c r="D1625" s="13" t="str">
        <f t="shared" si="315"/>
        <v>41</v>
      </c>
      <c r="E1625" s="13" t="str">
        <f t="shared" si="316"/>
        <v>00</v>
      </c>
      <c r="F1625" s="14" t="str">
        <f t="shared" si="317"/>
        <v>00</v>
      </c>
      <c r="G1625" s="18">
        <v>3395410000</v>
      </c>
      <c r="H1625" s="15" t="s">
        <v>16</v>
      </c>
      <c r="I1625" s="12" t="s">
        <v>13</v>
      </c>
      <c r="K1625" t="str">
        <f t="shared" si="306"/>
        <v>3395410000</v>
      </c>
      <c r="L1625" t="str">
        <f t="shared" si="307"/>
        <v>'3395410000'</v>
      </c>
      <c r="M1625" t="str">
        <f t="shared" si="308"/>
        <v>'CONTRIBUIÇÕES'</v>
      </c>
      <c r="N1625" t="str">
        <f t="shared" si="309"/>
        <v>'S'</v>
      </c>
      <c r="O1625">
        <f t="shared" si="310"/>
        <v>6</v>
      </c>
      <c r="P1625" t="str">
        <f t="shared" si="311"/>
        <v>Insert into CONTA_RECEITA_DESPESA  (VERSION,ATIVO,DATE_CREATED,LAST_UPDATED,TIPO,CODIGO,DESCRICAO,ANALITICO,TAMANHO) values (0,'S',sysdate,sysdate,'D','3395410000','CONTRIBUIÇÕES','S',6);</v>
      </c>
    </row>
    <row r="1626" spans="1:16" ht="17" thickBot="1" x14ac:dyDescent="0.25">
      <c r="A1626" s="11" t="str">
        <f t="shared" si="312"/>
        <v>3</v>
      </c>
      <c r="B1626" s="12" t="str">
        <f t="shared" si="313"/>
        <v>3</v>
      </c>
      <c r="C1626" s="13" t="str">
        <f t="shared" si="314"/>
        <v>95</v>
      </c>
      <c r="D1626" s="13" t="str">
        <f t="shared" si="315"/>
        <v>45</v>
      </c>
      <c r="E1626" s="13" t="str">
        <f t="shared" si="316"/>
        <v>00</v>
      </c>
      <c r="F1626" s="14" t="str">
        <f t="shared" si="317"/>
        <v>00</v>
      </c>
      <c r="G1626" s="18">
        <v>3395450000</v>
      </c>
      <c r="H1626" s="15" t="s">
        <v>586</v>
      </c>
      <c r="I1626" s="12" t="s">
        <v>13</v>
      </c>
      <c r="K1626" t="str">
        <f t="shared" si="306"/>
        <v>3395450000</v>
      </c>
      <c r="L1626" t="str">
        <f t="shared" si="307"/>
        <v>'3395450000'</v>
      </c>
      <c r="M1626" t="str">
        <f t="shared" si="308"/>
        <v>'SUBVENÇÕES ECONÔMICAS'</v>
      </c>
      <c r="N1626" t="str">
        <f t="shared" si="309"/>
        <v>'S'</v>
      </c>
      <c r="O1626">
        <f t="shared" si="310"/>
        <v>6</v>
      </c>
      <c r="P1626" t="str">
        <f t="shared" si="311"/>
        <v>Insert into CONTA_RECEITA_DESPESA  (VERSION,ATIVO,DATE_CREATED,LAST_UPDATED,TIPO,CODIGO,DESCRICAO,ANALITICO,TAMANHO) values (0,'S',sysdate,sysdate,'D','3395450000','SUBVENÇÕES ECONÔMICAS','S',6);</v>
      </c>
    </row>
    <row r="1627" spans="1:16" ht="17" thickBot="1" x14ac:dyDescent="0.25">
      <c r="A1627" s="11" t="str">
        <f t="shared" si="312"/>
        <v>3</v>
      </c>
      <c r="B1627" s="12" t="str">
        <f t="shared" si="313"/>
        <v>3</v>
      </c>
      <c r="C1627" s="13" t="str">
        <f t="shared" si="314"/>
        <v>95</v>
      </c>
      <c r="D1627" s="13" t="str">
        <f t="shared" si="315"/>
        <v>46</v>
      </c>
      <c r="E1627" s="13" t="str">
        <f t="shared" si="316"/>
        <v>00</v>
      </c>
      <c r="F1627" s="14" t="str">
        <f t="shared" si="317"/>
        <v>00</v>
      </c>
      <c r="G1627" s="18">
        <v>3395460000</v>
      </c>
      <c r="H1627" s="15" t="s">
        <v>587</v>
      </c>
      <c r="I1627" s="12" t="s">
        <v>13</v>
      </c>
      <c r="K1627" t="str">
        <f t="shared" si="306"/>
        <v>3395460000</v>
      </c>
      <c r="L1627" t="str">
        <f t="shared" si="307"/>
        <v>'3395460000'</v>
      </c>
      <c r="M1627" t="str">
        <f t="shared" si="308"/>
        <v>'AUXÍLIO-ALIMENTAÇÃO'</v>
      </c>
      <c r="N1627" t="str">
        <f t="shared" si="309"/>
        <v>'S'</v>
      </c>
      <c r="O1627">
        <f t="shared" si="310"/>
        <v>6</v>
      </c>
      <c r="P1627" t="str">
        <f t="shared" si="311"/>
        <v>Insert into CONTA_RECEITA_DESPESA  (VERSION,ATIVO,DATE_CREATED,LAST_UPDATED,TIPO,CODIGO,DESCRICAO,ANALITICO,TAMANHO) values (0,'S',sysdate,sysdate,'D','3395460000','AUXÍLIO-ALIMENTAÇÃO','S',6);</v>
      </c>
    </row>
    <row r="1628" spans="1:16" ht="17" thickBot="1" x14ac:dyDescent="0.25">
      <c r="A1628" s="11" t="str">
        <f t="shared" si="312"/>
        <v>3</v>
      </c>
      <c r="B1628" s="12" t="str">
        <f t="shared" si="313"/>
        <v>3</v>
      </c>
      <c r="C1628" s="13" t="str">
        <f t="shared" si="314"/>
        <v>95</v>
      </c>
      <c r="D1628" s="13" t="str">
        <f t="shared" si="315"/>
        <v>47</v>
      </c>
      <c r="E1628" s="13" t="str">
        <f t="shared" si="316"/>
        <v>00</v>
      </c>
      <c r="F1628" s="14" t="str">
        <f t="shared" si="317"/>
        <v>00</v>
      </c>
      <c r="G1628" s="18">
        <v>3395470000</v>
      </c>
      <c r="H1628" s="15" t="s">
        <v>588</v>
      </c>
      <c r="I1628" s="12" t="s">
        <v>13</v>
      </c>
      <c r="K1628" t="str">
        <f t="shared" si="306"/>
        <v>3395470000</v>
      </c>
      <c r="L1628" t="str">
        <f t="shared" si="307"/>
        <v>'3395470000'</v>
      </c>
      <c r="M1628" t="str">
        <f t="shared" si="308"/>
        <v>'OBRIGAÇÕES TRIBUTÁRIAS E CONTRIBUTIVAS'</v>
      </c>
      <c r="N1628" t="str">
        <f t="shared" si="309"/>
        <v>'S'</v>
      </c>
      <c r="O1628">
        <f t="shared" si="310"/>
        <v>6</v>
      </c>
      <c r="P1628" t="str">
        <f t="shared" si="311"/>
        <v>Insert into CONTA_RECEITA_DESPESA  (VERSION,ATIVO,DATE_CREATED,LAST_UPDATED,TIPO,CODIGO,DESCRICAO,ANALITICO,TAMANHO) values (0,'S',sysdate,sysdate,'D','3395470000','OBRIGAÇÕES TRIBUTÁRIAS E CONTRIBUTIVAS','S',6);</v>
      </c>
    </row>
    <row r="1629" spans="1:16" ht="17" thickBot="1" x14ac:dyDescent="0.25">
      <c r="A1629" s="11" t="str">
        <f t="shared" si="312"/>
        <v>3</v>
      </c>
      <c r="B1629" s="12" t="str">
        <f t="shared" si="313"/>
        <v>3</v>
      </c>
      <c r="C1629" s="13" t="str">
        <f t="shared" si="314"/>
        <v>95</v>
      </c>
      <c r="D1629" s="13" t="str">
        <f t="shared" si="315"/>
        <v>48</v>
      </c>
      <c r="E1629" s="13" t="str">
        <f t="shared" si="316"/>
        <v>00</v>
      </c>
      <c r="F1629" s="14" t="str">
        <f t="shared" si="317"/>
        <v>00</v>
      </c>
      <c r="G1629" s="18">
        <v>3395480000</v>
      </c>
      <c r="H1629" s="15" t="s">
        <v>589</v>
      </c>
      <c r="I1629" s="12" t="s">
        <v>13</v>
      </c>
      <c r="K1629" t="str">
        <f t="shared" si="306"/>
        <v>3395480000</v>
      </c>
      <c r="L1629" t="str">
        <f t="shared" si="307"/>
        <v>'3395480000'</v>
      </c>
      <c r="M1629" t="str">
        <f t="shared" si="308"/>
        <v>'OUTROS AUXÍLIOS FINANCEIROS A PESSOAS FÍSICAS'</v>
      </c>
      <c r="N1629" t="str">
        <f t="shared" si="309"/>
        <v>'S'</v>
      </c>
      <c r="O1629">
        <f t="shared" si="310"/>
        <v>6</v>
      </c>
      <c r="P1629" t="str">
        <f t="shared" si="311"/>
        <v>Insert into CONTA_RECEITA_DESPESA  (VERSION,ATIVO,DATE_CREATED,LAST_UPDATED,TIPO,CODIGO,DESCRICAO,ANALITICO,TAMANHO) values (0,'S',sysdate,sysdate,'D','3395480000','OUTROS AUXÍLIOS FINANCEIROS A PESSOAS FÍSICAS','S',6);</v>
      </c>
    </row>
    <row r="1630" spans="1:16" ht="17" thickBot="1" x14ac:dyDescent="0.25">
      <c r="A1630" s="11" t="str">
        <f t="shared" si="312"/>
        <v>3</v>
      </c>
      <c r="B1630" s="12" t="str">
        <f t="shared" si="313"/>
        <v>3</v>
      </c>
      <c r="C1630" s="13" t="str">
        <f t="shared" si="314"/>
        <v>95</v>
      </c>
      <c r="D1630" s="13" t="str">
        <f t="shared" si="315"/>
        <v>49</v>
      </c>
      <c r="E1630" s="13" t="str">
        <f t="shared" si="316"/>
        <v>00</v>
      </c>
      <c r="F1630" s="14" t="str">
        <f t="shared" si="317"/>
        <v>00</v>
      </c>
      <c r="G1630" s="18">
        <v>3395490000</v>
      </c>
      <c r="H1630" s="15" t="s">
        <v>592</v>
      </c>
      <c r="I1630" s="12" t="s">
        <v>13</v>
      </c>
      <c r="K1630" t="str">
        <f t="shared" si="306"/>
        <v>3395490000</v>
      </c>
      <c r="L1630" t="str">
        <f t="shared" si="307"/>
        <v>'3395490000'</v>
      </c>
      <c r="M1630" t="str">
        <f t="shared" si="308"/>
        <v>'AUXÍLIO-TRANSPORTE'</v>
      </c>
      <c r="N1630" t="str">
        <f t="shared" si="309"/>
        <v>'S'</v>
      </c>
      <c r="O1630">
        <f t="shared" si="310"/>
        <v>6</v>
      </c>
      <c r="P1630" t="str">
        <f t="shared" si="311"/>
        <v>Insert into CONTA_RECEITA_DESPESA  (VERSION,ATIVO,DATE_CREATED,LAST_UPDATED,TIPO,CODIGO,DESCRICAO,ANALITICO,TAMANHO) values (0,'S',sysdate,sysdate,'D','3395490000','AUXÍLIO-TRANSPORTE','S',6);</v>
      </c>
    </row>
    <row r="1631" spans="1:16" ht="17" thickBot="1" x14ac:dyDescent="0.25">
      <c r="A1631" s="11" t="str">
        <f t="shared" si="312"/>
        <v>3</v>
      </c>
      <c r="B1631" s="12" t="str">
        <f t="shared" si="313"/>
        <v>3</v>
      </c>
      <c r="C1631" s="13" t="str">
        <f t="shared" si="314"/>
        <v>95</v>
      </c>
      <c r="D1631" s="13" t="str">
        <f t="shared" si="315"/>
        <v>67</v>
      </c>
      <c r="E1631" s="13" t="str">
        <f t="shared" si="316"/>
        <v>00</v>
      </c>
      <c r="F1631" s="14" t="str">
        <f t="shared" si="317"/>
        <v>00</v>
      </c>
      <c r="G1631" s="18">
        <v>3395670000</v>
      </c>
      <c r="H1631" s="15" t="s">
        <v>142</v>
      </c>
      <c r="I1631" s="12" t="s">
        <v>13</v>
      </c>
      <c r="K1631" t="str">
        <f t="shared" si="306"/>
        <v>3395670000</v>
      </c>
      <c r="L1631" t="str">
        <f t="shared" si="307"/>
        <v>'3395670000'</v>
      </c>
      <c r="M1631" t="str">
        <f t="shared" si="308"/>
        <v>'DEPÓSITOS COMPULSÓRIOS'</v>
      </c>
      <c r="N1631" t="str">
        <f t="shared" si="309"/>
        <v>'S'</v>
      </c>
      <c r="O1631">
        <f t="shared" si="310"/>
        <v>6</v>
      </c>
      <c r="P1631" t="str">
        <f t="shared" si="311"/>
        <v>Insert into CONTA_RECEITA_DESPESA  (VERSION,ATIVO,DATE_CREATED,LAST_UPDATED,TIPO,CODIGO,DESCRICAO,ANALITICO,TAMANHO) values (0,'S',sysdate,sysdate,'D','3395670000','DEPÓSITOS COMPULSÓRIOS','S',6);</v>
      </c>
    </row>
    <row r="1632" spans="1:16" ht="17" thickBot="1" x14ac:dyDescent="0.25">
      <c r="A1632" s="11" t="str">
        <f t="shared" si="312"/>
        <v>3</v>
      </c>
      <c r="B1632" s="12" t="str">
        <f t="shared" si="313"/>
        <v>3</v>
      </c>
      <c r="C1632" s="13" t="str">
        <f t="shared" si="314"/>
        <v>95</v>
      </c>
      <c r="D1632" s="13" t="str">
        <f t="shared" si="315"/>
        <v>91</v>
      </c>
      <c r="E1632" s="13" t="str">
        <f t="shared" si="316"/>
        <v>00</v>
      </c>
      <c r="F1632" s="14" t="str">
        <f t="shared" si="317"/>
        <v>00</v>
      </c>
      <c r="G1632" s="18">
        <v>3395910000</v>
      </c>
      <c r="H1632" s="15" t="s">
        <v>143</v>
      </c>
      <c r="I1632" s="12" t="s">
        <v>10</v>
      </c>
      <c r="K1632" t="str">
        <f t="shared" si="306"/>
        <v>3395910000</v>
      </c>
      <c r="L1632" t="str">
        <f t="shared" si="307"/>
        <v>'3395910000'</v>
      </c>
      <c r="M1632" t="str">
        <f t="shared" si="308"/>
        <v>'SENTENÇAS JUDICIAIS'</v>
      </c>
      <c r="N1632" t="str">
        <f t="shared" si="309"/>
        <v>'N'</v>
      </c>
      <c r="O1632">
        <f t="shared" si="310"/>
        <v>6</v>
      </c>
      <c r="P1632" t="str">
        <f t="shared" si="311"/>
        <v>Insert into CONTA_RECEITA_DESPESA  (VERSION,ATIVO,DATE_CREATED,LAST_UPDATED,TIPO,CODIGO,DESCRICAO,ANALITICO,TAMANHO) values (0,'S',sysdate,sysdate,'D','3395910000','SENTENÇAS JUDICIAIS','N',6);</v>
      </c>
    </row>
    <row r="1633" spans="1:16" ht="17" thickBot="1" x14ac:dyDescent="0.25">
      <c r="A1633" s="11" t="str">
        <f t="shared" si="312"/>
        <v>3</v>
      </c>
      <c r="B1633" s="12" t="str">
        <f t="shared" si="313"/>
        <v>3</v>
      </c>
      <c r="C1633" s="13" t="str">
        <f t="shared" si="314"/>
        <v>95</v>
      </c>
      <c r="D1633" s="13" t="str">
        <f t="shared" si="315"/>
        <v>91</v>
      </c>
      <c r="E1633" s="13" t="str">
        <f t="shared" si="316"/>
        <v>04</v>
      </c>
      <c r="F1633" s="14" t="str">
        <f t="shared" si="317"/>
        <v>00</v>
      </c>
      <c r="G1633" s="18">
        <v>3395910400</v>
      </c>
      <c r="H1633" s="15" t="s">
        <v>741</v>
      </c>
      <c r="I1633" s="12" t="s">
        <v>13</v>
      </c>
      <c r="K1633" t="str">
        <f t="shared" si="306"/>
        <v>3395910400</v>
      </c>
      <c r="L1633" t="str">
        <f t="shared" si="307"/>
        <v>'3395910400'</v>
      </c>
      <c r="M1633" t="str">
        <f t="shared" si="308"/>
        <v>'PRECATÓRIOS, EXCETO DE PESSOAL E DE BENEFÍCIOS PREVIDENCIÁRIOS'</v>
      </c>
      <c r="N1633" t="str">
        <f t="shared" si="309"/>
        <v>'S'</v>
      </c>
      <c r="O1633">
        <f t="shared" si="310"/>
        <v>8</v>
      </c>
      <c r="P1633" t="str">
        <f t="shared" si="311"/>
        <v>Insert into CONTA_RECEITA_DESPESA  (VERSION,ATIVO,DATE_CREATED,LAST_UPDATED,TIPO,CODIGO,DESCRICAO,ANALITICO,TAMANHO) values (0,'S',sysdate,sysdate,'D','3395910400','PRECATÓRIOS, EXCETO DE PESSOAL E DE BENEFÍCIOS PREVIDENCIÁRIOS','S',8);</v>
      </c>
    </row>
    <row r="1634" spans="1:16" ht="17" thickBot="1" x14ac:dyDescent="0.25">
      <c r="A1634" s="11" t="str">
        <f t="shared" si="312"/>
        <v>3</v>
      </c>
      <c r="B1634" s="12" t="str">
        <f t="shared" si="313"/>
        <v>3</v>
      </c>
      <c r="C1634" s="13" t="str">
        <f t="shared" si="314"/>
        <v>95</v>
      </c>
      <c r="D1634" s="13" t="str">
        <f t="shared" si="315"/>
        <v>91</v>
      </c>
      <c r="E1634" s="13" t="str">
        <f t="shared" si="316"/>
        <v>05</v>
      </c>
      <c r="F1634" s="14" t="str">
        <f t="shared" si="317"/>
        <v>00</v>
      </c>
      <c r="G1634" s="18">
        <v>3395910500</v>
      </c>
      <c r="H1634" s="15" t="s">
        <v>742</v>
      </c>
      <c r="I1634" s="12" t="s">
        <v>13</v>
      </c>
      <c r="K1634" t="str">
        <f t="shared" si="306"/>
        <v>3395910500</v>
      </c>
      <c r="L1634" t="str">
        <f t="shared" si="307"/>
        <v>'3395910500'</v>
      </c>
      <c r="M1634" t="str">
        <f t="shared" si="308"/>
        <v>'SENTENÇA JUDICIAL PARA AQUISIÇÃO DE MEDICAMENTOS'</v>
      </c>
      <c r="N1634" t="str">
        <f t="shared" si="309"/>
        <v>'S'</v>
      </c>
      <c r="O1634">
        <f t="shared" si="310"/>
        <v>8</v>
      </c>
      <c r="P1634" t="str">
        <f t="shared" si="311"/>
        <v>Insert into CONTA_RECEITA_DESPESA  (VERSION,ATIVO,DATE_CREATED,LAST_UPDATED,TIPO,CODIGO,DESCRICAO,ANALITICO,TAMANHO) values (0,'S',sysdate,sysdate,'D','3395910500','SENTENÇA JUDICIAL PARA AQUISIÇÃO DE MEDICAMENTOS','S',8);</v>
      </c>
    </row>
    <row r="1635" spans="1:16" ht="17" thickBot="1" x14ac:dyDescent="0.25">
      <c r="A1635" s="11" t="str">
        <f t="shared" si="312"/>
        <v>3</v>
      </c>
      <c r="B1635" s="12" t="str">
        <f t="shared" si="313"/>
        <v>3</v>
      </c>
      <c r="C1635" s="13" t="str">
        <f t="shared" si="314"/>
        <v>95</v>
      </c>
      <c r="D1635" s="13" t="str">
        <f t="shared" si="315"/>
        <v>91</v>
      </c>
      <c r="E1635" s="13" t="str">
        <f t="shared" si="316"/>
        <v>06</v>
      </c>
      <c r="F1635" s="14" t="str">
        <f t="shared" si="317"/>
        <v>00</v>
      </c>
      <c r="G1635" s="18">
        <v>3395910600</v>
      </c>
      <c r="H1635" s="15" t="s">
        <v>604</v>
      </c>
      <c r="I1635" s="12" t="s">
        <v>13</v>
      </c>
      <c r="K1635" t="str">
        <f t="shared" si="306"/>
        <v>3395910600</v>
      </c>
      <c r="L1635" t="str">
        <f t="shared" si="307"/>
        <v>'3395910600'</v>
      </c>
      <c r="M1635" t="str">
        <f t="shared" si="308"/>
        <v>'SENTENÇA JUDICIAL PARA AQUISIÇÃO DE OUTROS INSUMOS E SERVIÇOS PARA SAÚDE'</v>
      </c>
      <c r="N1635" t="str">
        <f t="shared" si="309"/>
        <v>'S'</v>
      </c>
      <c r="O1635">
        <f t="shared" si="310"/>
        <v>8</v>
      </c>
      <c r="P1635" t="str">
        <f t="shared" si="311"/>
        <v>Insert into CONTA_RECEITA_DESPESA  (VERSION,ATIVO,DATE_CREATED,LAST_UPDATED,TIPO,CODIGO,DESCRICAO,ANALITICO,TAMANHO) values (0,'S',sysdate,sysdate,'D','3395910600','SENTENÇA JUDICIAL PARA AQUISIÇÃO DE OUTROS INSUMOS E SERVIÇOS PARA SAÚDE','S',8);</v>
      </c>
    </row>
    <row r="1636" spans="1:16" ht="17" thickBot="1" x14ac:dyDescent="0.25">
      <c r="A1636" s="11" t="str">
        <f t="shared" si="312"/>
        <v>3</v>
      </c>
      <c r="B1636" s="12" t="str">
        <f t="shared" si="313"/>
        <v>3</v>
      </c>
      <c r="C1636" s="13" t="str">
        <f t="shared" si="314"/>
        <v>95</v>
      </c>
      <c r="D1636" s="13" t="str">
        <f t="shared" si="315"/>
        <v>91</v>
      </c>
      <c r="E1636" s="13" t="str">
        <f t="shared" si="316"/>
        <v>99</v>
      </c>
      <c r="F1636" s="14" t="str">
        <f t="shared" si="317"/>
        <v>00</v>
      </c>
      <c r="G1636" s="18">
        <v>3395919900</v>
      </c>
      <c r="H1636" s="15" t="s">
        <v>743</v>
      </c>
      <c r="I1636" s="12" t="s">
        <v>13</v>
      </c>
      <c r="K1636" t="str">
        <f t="shared" si="306"/>
        <v>3395919900</v>
      </c>
      <c r="L1636" t="str">
        <f t="shared" si="307"/>
        <v>'3395919900'</v>
      </c>
      <c r="M1636" t="str">
        <f t="shared" si="308"/>
        <v>'OUTRAS SENTENÇAS JUDICIAIS E DECISÕES JUDICIAIS'</v>
      </c>
      <c r="N1636" t="str">
        <f t="shared" si="309"/>
        <v>'S'</v>
      </c>
      <c r="O1636">
        <f t="shared" si="310"/>
        <v>8</v>
      </c>
      <c r="P1636" t="str">
        <f t="shared" si="311"/>
        <v>Insert into CONTA_RECEITA_DESPESA  (VERSION,ATIVO,DATE_CREATED,LAST_UPDATED,TIPO,CODIGO,DESCRICAO,ANALITICO,TAMANHO) values (0,'S',sysdate,sysdate,'D','3395919900','OUTRAS SENTENÇAS JUDICIAIS E DECISÕES JUDICIAIS','S',8);</v>
      </c>
    </row>
    <row r="1637" spans="1:16" ht="17" thickBot="1" x14ac:dyDescent="0.25">
      <c r="A1637" s="11" t="str">
        <f t="shared" si="312"/>
        <v>3</v>
      </c>
      <c r="B1637" s="12" t="str">
        <f t="shared" si="313"/>
        <v>3</v>
      </c>
      <c r="C1637" s="13" t="str">
        <f t="shared" si="314"/>
        <v>95</v>
      </c>
      <c r="D1637" s="13" t="str">
        <f t="shared" si="315"/>
        <v>92</v>
      </c>
      <c r="E1637" s="13" t="str">
        <f t="shared" si="316"/>
        <v>00</v>
      </c>
      <c r="F1637" s="14" t="str">
        <f t="shared" si="317"/>
        <v>00</v>
      </c>
      <c r="G1637" s="18">
        <v>3395920000</v>
      </c>
      <c r="H1637" s="15" t="s">
        <v>172</v>
      </c>
      <c r="I1637" s="12" t="s">
        <v>10</v>
      </c>
      <c r="K1637" t="str">
        <f t="shared" si="306"/>
        <v>3395920000</v>
      </c>
      <c r="L1637" t="str">
        <f t="shared" si="307"/>
        <v>'3395920000'</v>
      </c>
      <c r="M1637" t="str">
        <f t="shared" si="308"/>
        <v>'DESPESAS DE EXERCÍCIOS ANTERIORES'</v>
      </c>
      <c r="N1637" t="str">
        <f t="shared" si="309"/>
        <v>'N'</v>
      </c>
      <c r="O1637">
        <f t="shared" si="310"/>
        <v>6</v>
      </c>
      <c r="P1637" t="str">
        <f t="shared" si="311"/>
        <v>Insert into CONTA_RECEITA_DESPESA  (VERSION,ATIVO,DATE_CREATED,LAST_UPDATED,TIPO,CODIGO,DESCRICAO,ANALITICO,TAMANHO) values (0,'S',sysdate,sysdate,'D','3395920000','DESPESAS DE EXERCÍCIOS ANTERIORES','N',6);</v>
      </c>
    </row>
    <row r="1638" spans="1:16" ht="17" thickBot="1" x14ac:dyDescent="0.25">
      <c r="A1638" s="11" t="str">
        <f t="shared" si="312"/>
        <v>3</v>
      </c>
      <c r="B1638" s="12" t="str">
        <f t="shared" si="313"/>
        <v>3</v>
      </c>
      <c r="C1638" s="13" t="str">
        <f t="shared" si="314"/>
        <v>95</v>
      </c>
      <c r="D1638" s="13" t="str">
        <f t="shared" si="315"/>
        <v>92</v>
      </c>
      <c r="E1638" s="13" t="str">
        <f t="shared" si="316"/>
        <v>30</v>
      </c>
      <c r="F1638" s="14" t="str">
        <f t="shared" si="317"/>
        <v>00</v>
      </c>
      <c r="G1638" s="20">
        <v>3395923000</v>
      </c>
      <c r="H1638" s="21" t="s">
        <v>337</v>
      </c>
      <c r="I1638" s="19" t="s">
        <v>13</v>
      </c>
      <c r="K1638" t="str">
        <f t="shared" si="306"/>
        <v>3395923000</v>
      </c>
      <c r="L1638" t="str">
        <f t="shared" si="307"/>
        <v>'3395923000'</v>
      </c>
      <c r="M1638" t="str">
        <f t="shared" si="308"/>
        <v>'MATERIAL DE CONSUMO'</v>
      </c>
      <c r="N1638" t="str">
        <f t="shared" si="309"/>
        <v>'S'</v>
      </c>
      <c r="O1638">
        <f t="shared" si="310"/>
        <v>8</v>
      </c>
      <c r="P1638" t="str">
        <f t="shared" si="311"/>
        <v>Insert into CONTA_RECEITA_DESPESA  (VERSION,ATIVO,DATE_CREATED,LAST_UPDATED,TIPO,CODIGO,DESCRICAO,ANALITICO,TAMANHO) values (0,'S',sysdate,sysdate,'D','3395923000','MATERIAL DE CONSUMO','S',8);</v>
      </c>
    </row>
    <row r="1639" spans="1:16" ht="17" thickBot="1" x14ac:dyDescent="0.25">
      <c r="A1639" s="11" t="str">
        <f t="shared" si="312"/>
        <v>3</v>
      </c>
      <c r="B1639" s="12" t="str">
        <f t="shared" si="313"/>
        <v>3</v>
      </c>
      <c r="C1639" s="13" t="str">
        <f t="shared" si="314"/>
        <v>95</v>
      </c>
      <c r="D1639" s="13" t="str">
        <f t="shared" si="315"/>
        <v>92</v>
      </c>
      <c r="E1639" s="13" t="str">
        <f t="shared" si="316"/>
        <v>39</v>
      </c>
      <c r="F1639" s="14" t="str">
        <f t="shared" si="317"/>
        <v>00</v>
      </c>
      <c r="G1639" s="20">
        <v>3395923900</v>
      </c>
      <c r="H1639" s="21" t="s">
        <v>619</v>
      </c>
      <c r="I1639" s="19" t="s">
        <v>13</v>
      </c>
      <c r="K1639" t="str">
        <f t="shared" si="306"/>
        <v>3395923900</v>
      </c>
      <c r="L1639" t="str">
        <f t="shared" si="307"/>
        <v>'3395923900'</v>
      </c>
      <c r="M1639" t="str">
        <f t="shared" si="308"/>
        <v>'OUTROS SERVICOS DE TERCEIROS - PJ'</v>
      </c>
      <c r="N1639" t="str">
        <f t="shared" si="309"/>
        <v>'S'</v>
      </c>
      <c r="O1639">
        <f t="shared" si="310"/>
        <v>8</v>
      </c>
      <c r="P1639" t="str">
        <f t="shared" si="311"/>
        <v>Insert into CONTA_RECEITA_DESPESA  (VERSION,ATIVO,DATE_CREATED,LAST_UPDATED,TIPO,CODIGO,DESCRICAO,ANALITICO,TAMANHO) values (0,'S',sysdate,sysdate,'D','3395923900','OUTROS SERVICOS DE TERCEIROS - PJ','S',8);</v>
      </c>
    </row>
    <row r="1640" spans="1:16" ht="17" thickBot="1" x14ac:dyDescent="0.25">
      <c r="A1640" s="11" t="str">
        <f t="shared" si="312"/>
        <v>3</v>
      </c>
      <c r="B1640" s="12" t="str">
        <f t="shared" si="313"/>
        <v>3</v>
      </c>
      <c r="C1640" s="13" t="str">
        <f t="shared" si="314"/>
        <v>95</v>
      </c>
      <c r="D1640" s="13" t="str">
        <f t="shared" si="315"/>
        <v>92</v>
      </c>
      <c r="E1640" s="13" t="str">
        <f t="shared" si="316"/>
        <v>99</v>
      </c>
      <c r="F1640" s="14" t="str">
        <f t="shared" si="317"/>
        <v>00</v>
      </c>
      <c r="G1640" s="20">
        <v>3395929900</v>
      </c>
      <c r="H1640" s="21" t="s">
        <v>185</v>
      </c>
      <c r="I1640" s="19" t="s">
        <v>13</v>
      </c>
      <c r="K1640" t="str">
        <f t="shared" si="306"/>
        <v>3395929900</v>
      </c>
      <c r="L1640" t="str">
        <f t="shared" si="307"/>
        <v>'3395929900'</v>
      </c>
      <c r="M1640" t="str">
        <f t="shared" si="308"/>
        <v>'OUTRAS DESPESAS DE EXERCICIOS ANTERIORES'</v>
      </c>
      <c r="N1640" t="str">
        <f t="shared" si="309"/>
        <v>'S'</v>
      </c>
      <c r="O1640">
        <f t="shared" si="310"/>
        <v>8</v>
      </c>
      <c r="P1640" t="str">
        <f t="shared" si="311"/>
        <v>Insert into CONTA_RECEITA_DESPESA  (VERSION,ATIVO,DATE_CREATED,LAST_UPDATED,TIPO,CODIGO,DESCRICAO,ANALITICO,TAMANHO) values (0,'S',sysdate,sysdate,'D','3395929900','OUTRAS DESPESAS DE EXERCICIOS ANTERIORES','S',8);</v>
      </c>
    </row>
    <row r="1641" spans="1:16" ht="17" thickBot="1" x14ac:dyDescent="0.25">
      <c r="A1641" s="11" t="str">
        <f t="shared" si="312"/>
        <v>3</v>
      </c>
      <c r="B1641" s="12" t="str">
        <f t="shared" si="313"/>
        <v>3</v>
      </c>
      <c r="C1641" s="13" t="str">
        <f t="shared" si="314"/>
        <v>95</v>
      </c>
      <c r="D1641" s="13" t="str">
        <f t="shared" si="315"/>
        <v>93</v>
      </c>
      <c r="E1641" s="13" t="str">
        <f t="shared" si="316"/>
        <v>00</v>
      </c>
      <c r="F1641" s="14" t="str">
        <f t="shared" si="317"/>
        <v>00</v>
      </c>
      <c r="G1641" s="18">
        <v>3395930000</v>
      </c>
      <c r="H1641" s="15" t="s">
        <v>277</v>
      </c>
      <c r="I1641" s="12" t="s">
        <v>13</v>
      </c>
      <c r="K1641" t="str">
        <f t="shared" si="306"/>
        <v>3395930000</v>
      </c>
      <c r="L1641" t="str">
        <f t="shared" si="307"/>
        <v>'3395930000'</v>
      </c>
      <c r="M1641" t="str">
        <f t="shared" si="308"/>
        <v>'INDENIZAÇÕES E RESTITUIÇÕES'</v>
      </c>
      <c r="N1641" t="str">
        <f t="shared" si="309"/>
        <v>'S'</v>
      </c>
      <c r="O1641">
        <f t="shared" si="310"/>
        <v>6</v>
      </c>
      <c r="P1641" t="str">
        <f t="shared" si="311"/>
        <v>Insert into CONTA_RECEITA_DESPESA  (VERSION,ATIVO,DATE_CREATED,LAST_UPDATED,TIPO,CODIGO,DESCRICAO,ANALITICO,TAMANHO) values (0,'S',sysdate,sysdate,'D','3395930000','INDENIZAÇÕES E RESTITUIÇÕES','S',6);</v>
      </c>
    </row>
    <row r="1642" spans="1:16" ht="17" thickBot="1" x14ac:dyDescent="0.25">
      <c r="A1642" s="11" t="str">
        <f t="shared" si="312"/>
        <v>3</v>
      </c>
      <c r="B1642" s="12" t="str">
        <f t="shared" si="313"/>
        <v>3</v>
      </c>
      <c r="C1642" s="13" t="str">
        <f t="shared" si="314"/>
        <v>95</v>
      </c>
      <c r="D1642" s="13" t="str">
        <f t="shared" si="315"/>
        <v>96</v>
      </c>
      <c r="E1642" s="13" t="str">
        <f t="shared" si="316"/>
        <v>00</v>
      </c>
      <c r="F1642" s="14" t="str">
        <f t="shared" si="317"/>
        <v>00</v>
      </c>
      <c r="G1642" s="18">
        <v>3395960000</v>
      </c>
      <c r="H1642" s="15" t="s">
        <v>196</v>
      </c>
      <c r="I1642" s="12" t="s">
        <v>13</v>
      </c>
      <c r="K1642" t="str">
        <f t="shared" si="306"/>
        <v>3395960000</v>
      </c>
      <c r="L1642" t="str">
        <f t="shared" si="307"/>
        <v>'3395960000'</v>
      </c>
      <c r="M1642" t="str">
        <f t="shared" si="308"/>
        <v>'RESSARCIMENTO DE DESPESAS DE PESSOAL REQUISITADO'</v>
      </c>
      <c r="N1642" t="str">
        <f t="shared" si="309"/>
        <v>'S'</v>
      </c>
      <c r="O1642">
        <f t="shared" si="310"/>
        <v>6</v>
      </c>
      <c r="P1642" t="str">
        <f t="shared" si="311"/>
        <v>Insert into CONTA_RECEITA_DESPESA  (VERSION,ATIVO,DATE_CREATED,LAST_UPDATED,TIPO,CODIGO,DESCRICAO,ANALITICO,TAMANHO) values (0,'S',sysdate,sysdate,'D','3395960000','RESSARCIMENTO DE DESPESAS DE PESSOAL REQUISITADO','S',6);</v>
      </c>
    </row>
    <row r="1643" spans="1:16" ht="17" thickBot="1" x14ac:dyDescent="0.25">
      <c r="A1643" s="11" t="str">
        <f t="shared" si="312"/>
        <v>3</v>
      </c>
      <c r="B1643" s="12" t="str">
        <f t="shared" si="313"/>
        <v>3</v>
      </c>
      <c r="C1643" s="13" t="str">
        <f t="shared" si="314"/>
        <v>95</v>
      </c>
      <c r="D1643" s="13" t="str">
        <f t="shared" si="315"/>
        <v>99</v>
      </c>
      <c r="E1643" s="13" t="str">
        <f t="shared" si="316"/>
        <v>00</v>
      </c>
      <c r="F1643" s="14" t="str">
        <f t="shared" si="317"/>
        <v>00</v>
      </c>
      <c r="G1643" s="18">
        <v>3395990000</v>
      </c>
      <c r="H1643" s="15" t="s">
        <v>17</v>
      </c>
      <c r="I1643" s="12" t="s">
        <v>13</v>
      </c>
      <c r="K1643" t="str">
        <f t="shared" si="306"/>
        <v>3395990000</v>
      </c>
      <c r="L1643" t="str">
        <f t="shared" si="307"/>
        <v>'3395990000'</v>
      </c>
      <c r="M1643" t="str">
        <f t="shared" si="308"/>
        <v>'ELEMENTO GENÉRICO'</v>
      </c>
      <c r="N1643" t="str">
        <f t="shared" si="309"/>
        <v>'S'</v>
      </c>
      <c r="O1643">
        <f t="shared" si="310"/>
        <v>6</v>
      </c>
      <c r="P1643" t="str">
        <f t="shared" si="311"/>
        <v>Insert into CONTA_RECEITA_DESPESA  (VERSION,ATIVO,DATE_CREATED,LAST_UPDATED,TIPO,CODIGO,DESCRICAO,ANALITICO,TAMANHO) values (0,'S',sysdate,sysdate,'D','3395990000','ELEMENTO GENÉRICO','S',6);</v>
      </c>
    </row>
    <row r="1644" spans="1:16" ht="33" thickBot="1" x14ac:dyDescent="0.25">
      <c r="A1644" s="11" t="str">
        <f t="shared" si="312"/>
        <v>3</v>
      </c>
      <c r="B1644" s="12" t="str">
        <f t="shared" si="313"/>
        <v>3</v>
      </c>
      <c r="C1644" s="13" t="str">
        <f t="shared" si="314"/>
        <v>96</v>
      </c>
      <c r="D1644" s="13" t="str">
        <f t="shared" si="315"/>
        <v>00</v>
      </c>
      <c r="E1644" s="13" t="str">
        <f t="shared" si="316"/>
        <v>00</v>
      </c>
      <c r="F1644" s="14" t="str">
        <f t="shared" si="317"/>
        <v>00</v>
      </c>
      <c r="G1644" s="18">
        <v>3396000000</v>
      </c>
      <c r="H1644" s="15" t="s">
        <v>241</v>
      </c>
      <c r="I1644" s="12" t="s">
        <v>10</v>
      </c>
      <c r="K1644" t="str">
        <f t="shared" si="306"/>
        <v>3396000000</v>
      </c>
      <c r="L1644" t="str">
        <f t="shared" si="307"/>
        <v>'3396000000'</v>
      </c>
      <c r="M1644" t="str">
        <f t="shared" si="308"/>
        <v>'APLICAÇÃO DIRETA À CONTA DE RECURSOS DE QUE TRATA O ART. 25 DA LEI COMPLEMENTAR Nº 141, DE 2012.'</v>
      </c>
      <c r="N1644" t="str">
        <f t="shared" si="309"/>
        <v>'N'</v>
      </c>
      <c r="O1644">
        <f t="shared" si="310"/>
        <v>4</v>
      </c>
      <c r="P1644" t="str">
        <f t="shared" si="311"/>
        <v>Insert into CONTA_RECEITA_DESPESA  (VERSION,ATIVO,DATE_CREATED,LAST_UPDATED,TIPO,CODIGO,DESCRICAO,ANALITICO,TAMANHO) values (0,'S',sysdate,sysdate,'D','3396000000','APLICAÇÃO DIRETA À CONTA DE RECURSOS DE QUE TRATA O ART. 25 DA LEI COMPLEMENTAR Nº 141, DE 2012.','N',4);</v>
      </c>
    </row>
    <row r="1645" spans="1:16" ht="17" thickBot="1" x14ac:dyDescent="0.25">
      <c r="A1645" s="11" t="str">
        <f t="shared" si="312"/>
        <v>3</v>
      </c>
      <c r="B1645" s="12" t="str">
        <f t="shared" si="313"/>
        <v>3</v>
      </c>
      <c r="C1645" s="13" t="str">
        <f t="shared" si="314"/>
        <v>96</v>
      </c>
      <c r="D1645" s="13" t="str">
        <f t="shared" si="315"/>
        <v>04</v>
      </c>
      <c r="E1645" s="13" t="str">
        <f t="shared" si="316"/>
        <v>00</v>
      </c>
      <c r="F1645" s="14" t="str">
        <f t="shared" si="317"/>
        <v>00</v>
      </c>
      <c r="G1645" s="18">
        <v>3396040000</v>
      </c>
      <c r="H1645" s="15" t="s">
        <v>40</v>
      </c>
      <c r="I1645" s="12" t="s">
        <v>13</v>
      </c>
      <c r="K1645" t="str">
        <f t="shared" si="306"/>
        <v>3396040000</v>
      </c>
      <c r="L1645" t="str">
        <f t="shared" si="307"/>
        <v>'3396040000'</v>
      </c>
      <c r="M1645" t="str">
        <f t="shared" si="308"/>
        <v>'CONTRATAÇÃO POR TEMPO DETERMINADO'</v>
      </c>
      <c r="N1645" t="str">
        <f t="shared" si="309"/>
        <v>'S'</v>
      </c>
      <c r="O1645">
        <f t="shared" si="310"/>
        <v>6</v>
      </c>
      <c r="P1645" t="str">
        <f t="shared" si="311"/>
        <v>Insert into CONTA_RECEITA_DESPESA  (VERSION,ATIVO,DATE_CREATED,LAST_UPDATED,TIPO,CODIGO,DESCRICAO,ANALITICO,TAMANHO) values (0,'S',sysdate,sysdate,'D','3396040000','CONTRATAÇÃO POR TEMPO DETERMINADO','S',6);</v>
      </c>
    </row>
    <row r="1646" spans="1:16" ht="17" thickBot="1" x14ac:dyDescent="0.25">
      <c r="A1646" s="11" t="str">
        <f t="shared" si="312"/>
        <v>3</v>
      </c>
      <c r="B1646" s="12" t="str">
        <f t="shared" si="313"/>
        <v>3</v>
      </c>
      <c r="C1646" s="13" t="str">
        <f t="shared" si="314"/>
        <v>96</v>
      </c>
      <c r="D1646" s="13" t="str">
        <f t="shared" si="315"/>
        <v>08</v>
      </c>
      <c r="E1646" s="13" t="str">
        <f t="shared" si="316"/>
        <v>00</v>
      </c>
      <c r="F1646" s="14" t="str">
        <f t="shared" si="317"/>
        <v>00</v>
      </c>
      <c r="G1646" s="18">
        <v>3396080000</v>
      </c>
      <c r="H1646" s="15" t="s">
        <v>731</v>
      </c>
      <c r="I1646" s="12" t="s">
        <v>13</v>
      </c>
      <c r="K1646" t="str">
        <f t="shared" si="306"/>
        <v>3396080000</v>
      </c>
      <c r="L1646" t="str">
        <f t="shared" si="307"/>
        <v>'3396080000'</v>
      </c>
      <c r="M1646" t="str">
        <f t="shared" si="308"/>
        <v>'OUTROS BENEFÍCIOS ASSISTENCIAIS DO SERVIDOR OU DO MILITAR '</v>
      </c>
      <c r="N1646" t="str">
        <f t="shared" si="309"/>
        <v>'S'</v>
      </c>
      <c r="O1646">
        <f t="shared" si="310"/>
        <v>6</v>
      </c>
      <c r="P1646" t="str">
        <f t="shared" si="311"/>
        <v>Insert into CONTA_RECEITA_DESPESA  (VERSION,ATIVO,DATE_CREATED,LAST_UPDATED,TIPO,CODIGO,DESCRICAO,ANALITICO,TAMANHO) values (0,'S',sysdate,sysdate,'D','3396080000','OUTROS BENEFÍCIOS ASSISTENCIAIS DO SERVIDOR OU DO MILITAR ','S',6);</v>
      </c>
    </row>
    <row r="1647" spans="1:16" ht="17" thickBot="1" x14ac:dyDescent="0.25">
      <c r="A1647" s="11" t="str">
        <f t="shared" si="312"/>
        <v>3</v>
      </c>
      <c r="B1647" s="12" t="str">
        <f t="shared" si="313"/>
        <v>3</v>
      </c>
      <c r="C1647" s="13" t="str">
        <f t="shared" si="314"/>
        <v>96</v>
      </c>
      <c r="D1647" s="13" t="str">
        <f t="shared" si="315"/>
        <v>14</v>
      </c>
      <c r="E1647" s="13" t="str">
        <f t="shared" si="316"/>
        <v>00</v>
      </c>
      <c r="F1647" s="14" t="str">
        <f t="shared" si="317"/>
        <v>00</v>
      </c>
      <c r="G1647" s="18">
        <v>3396140000</v>
      </c>
      <c r="H1647" s="15" t="s">
        <v>732</v>
      </c>
      <c r="I1647" s="12" t="s">
        <v>13</v>
      </c>
      <c r="K1647" t="str">
        <f t="shared" si="306"/>
        <v>3396140000</v>
      </c>
      <c r="L1647" t="str">
        <f t="shared" si="307"/>
        <v>'3396140000'</v>
      </c>
      <c r="M1647" t="str">
        <f t="shared" si="308"/>
        <v>'DIÁRIAS – CIVIL'</v>
      </c>
      <c r="N1647" t="str">
        <f t="shared" si="309"/>
        <v>'S'</v>
      </c>
      <c r="O1647">
        <f t="shared" si="310"/>
        <v>6</v>
      </c>
      <c r="P1647" t="str">
        <f t="shared" si="311"/>
        <v>Insert into CONTA_RECEITA_DESPESA  (VERSION,ATIVO,DATE_CREATED,LAST_UPDATED,TIPO,CODIGO,DESCRICAO,ANALITICO,TAMANHO) values (0,'S',sysdate,sysdate,'D','3396140000','DIÁRIAS – CIVIL','S',6);</v>
      </c>
    </row>
    <row r="1648" spans="1:16" ht="17" thickBot="1" x14ac:dyDescent="0.25">
      <c r="A1648" s="11" t="str">
        <f t="shared" si="312"/>
        <v>3</v>
      </c>
      <c r="B1648" s="12" t="str">
        <f t="shared" si="313"/>
        <v>3</v>
      </c>
      <c r="C1648" s="13" t="str">
        <f t="shared" si="314"/>
        <v>96</v>
      </c>
      <c r="D1648" s="13" t="str">
        <f t="shared" si="315"/>
        <v>18</v>
      </c>
      <c r="E1648" s="13" t="str">
        <f t="shared" si="316"/>
        <v>00</v>
      </c>
      <c r="F1648" s="14" t="str">
        <f t="shared" si="317"/>
        <v>00</v>
      </c>
      <c r="G1648" s="18">
        <v>3396180000</v>
      </c>
      <c r="H1648" s="15" t="s">
        <v>369</v>
      </c>
      <c r="I1648" s="12" t="s">
        <v>13</v>
      </c>
      <c r="K1648" t="str">
        <f t="shared" si="306"/>
        <v>3396180000</v>
      </c>
      <c r="L1648" t="str">
        <f t="shared" si="307"/>
        <v>'3396180000'</v>
      </c>
      <c r="M1648" t="str">
        <f t="shared" si="308"/>
        <v>'AUXÍLIO FINANCEIRO A ESTUDANTES'</v>
      </c>
      <c r="N1648" t="str">
        <f t="shared" si="309"/>
        <v>'S'</v>
      </c>
      <c r="O1648">
        <f t="shared" si="310"/>
        <v>6</v>
      </c>
      <c r="P1648" t="str">
        <f t="shared" si="311"/>
        <v>Insert into CONTA_RECEITA_DESPESA  (VERSION,ATIVO,DATE_CREATED,LAST_UPDATED,TIPO,CODIGO,DESCRICAO,ANALITICO,TAMANHO) values (0,'S',sysdate,sysdate,'D','3396180000','AUXÍLIO FINANCEIRO A ESTUDANTES','S',6);</v>
      </c>
    </row>
    <row r="1649" spans="1:16" ht="17" thickBot="1" x14ac:dyDescent="0.25">
      <c r="A1649" s="11" t="str">
        <f t="shared" si="312"/>
        <v>3</v>
      </c>
      <c r="B1649" s="12" t="str">
        <f t="shared" si="313"/>
        <v>3</v>
      </c>
      <c r="C1649" s="13" t="str">
        <f t="shared" si="314"/>
        <v>96</v>
      </c>
      <c r="D1649" s="13" t="str">
        <f t="shared" si="315"/>
        <v>20</v>
      </c>
      <c r="E1649" s="13" t="str">
        <f t="shared" si="316"/>
        <v>00</v>
      </c>
      <c r="F1649" s="14" t="str">
        <f t="shared" si="317"/>
        <v>00</v>
      </c>
      <c r="G1649" s="18">
        <v>3396200000</v>
      </c>
      <c r="H1649" s="15" t="s">
        <v>371</v>
      </c>
      <c r="I1649" s="12" t="s">
        <v>13</v>
      </c>
      <c r="K1649" t="str">
        <f t="shared" si="306"/>
        <v>3396200000</v>
      </c>
      <c r="L1649" t="str">
        <f t="shared" si="307"/>
        <v>'3396200000'</v>
      </c>
      <c r="M1649" t="str">
        <f t="shared" si="308"/>
        <v>'AUXÍLIO FINANCEIRO A PESQUISADORES'</v>
      </c>
      <c r="N1649" t="str">
        <f t="shared" si="309"/>
        <v>'S'</v>
      </c>
      <c r="O1649">
        <f t="shared" si="310"/>
        <v>6</v>
      </c>
      <c r="P1649" t="str">
        <f t="shared" si="311"/>
        <v>Insert into CONTA_RECEITA_DESPESA  (VERSION,ATIVO,DATE_CREATED,LAST_UPDATED,TIPO,CODIGO,DESCRICAO,ANALITICO,TAMANHO) values (0,'S',sysdate,sysdate,'D','3396200000','AUXÍLIO FINANCEIRO A PESQUISADORES','S',6);</v>
      </c>
    </row>
    <row r="1650" spans="1:16" ht="17" thickBot="1" x14ac:dyDescent="0.25">
      <c r="A1650" s="11" t="str">
        <f t="shared" si="312"/>
        <v>3</v>
      </c>
      <c r="B1650" s="12" t="str">
        <f t="shared" si="313"/>
        <v>3</v>
      </c>
      <c r="C1650" s="13" t="str">
        <f t="shared" si="314"/>
        <v>96</v>
      </c>
      <c r="D1650" s="13" t="str">
        <f t="shared" si="315"/>
        <v>30</v>
      </c>
      <c r="E1650" s="13" t="str">
        <f t="shared" si="316"/>
        <v>00</v>
      </c>
      <c r="F1650" s="14" t="str">
        <f t="shared" si="317"/>
        <v>00</v>
      </c>
      <c r="G1650" s="18">
        <v>3396300000</v>
      </c>
      <c r="H1650" s="15" t="s">
        <v>337</v>
      </c>
      <c r="I1650" s="12" t="s">
        <v>10</v>
      </c>
      <c r="K1650" t="str">
        <f t="shared" si="306"/>
        <v>3396300000</v>
      </c>
      <c r="L1650" t="str">
        <f t="shared" si="307"/>
        <v>'3396300000'</v>
      </c>
      <c r="M1650" t="str">
        <f t="shared" si="308"/>
        <v>'MATERIAL DE CONSUMO'</v>
      </c>
      <c r="N1650" t="str">
        <f t="shared" si="309"/>
        <v>'N'</v>
      </c>
      <c r="O1650">
        <f t="shared" si="310"/>
        <v>6</v>
      </c>
      <c r="P1650" t="str">
        <f t="shared" si="311"/>
        <v>Insert into CONTA_RECEITA_DESPESA  (VERSION,ATIVO,DATE_CREATED,LAST_UPDATED,TIPO,CODIGO,DESCRICAO,ANALITICO,TAMANHO) values (0,'S',sysdate,sysdate,'D','3396300000','MATERIAL DE CONSUMO','N',6);</v>
      </c>
    </row>
    <row r="1651" spans="1:16" ht="17" thickBot="1" x14ac:dyDescent="0.25">
      <c r="A1651" s="11" t="str">
        <f t="shared" si="312"/>
        <v>3</v>
      </c>
      <c r="B1651" s="12" t="str">
        <f t="shared" si="313"/>
        <v>3</v>
      </c>
      <c r="C1651" s="13" t="str">
        <f t="shared" si="314"/>
        <v>96</v>
      </c>
      <c r="D1651" s="13" t="str">
        <f t="shared" si="315"/>
        <v>30</v>
      </c>
      <c r="E1651" s="13" t="str">
        <f t="shared" si="316"/>
        <v>01</v>
      </c>
      <c r="F1651" s="14" t="str">
        <f t="shared" si="317"/>
        <v>00</v>
      </c>
      <c r="G1651" s="18">
        <v>3396300100</v>
      </c>
      <c r="H1651" s="15" t="s">
        <v>653</v>
      </c>
      <c r="I1651" s="12" t="s">
        <v>13</v>
      </c>
      <c r="K1651" t="str">
        <f t="shared" si="306"/>
        <v>3396300100</v>
      </c>
      <c r="L1651" t="str">
        <f t="shared" si="307"/>
        <v>'3396300100'</v>
      </c>
      <c r="M1651" t="str">
        <f t="shared" si="308"/>
        <v>'COMBUSTÍVEIS AUTOMOTIVOS '</v>
      </c>
      <c r="N1651" t="str">
        <f t="shared" si="309"/>
        <v>'S'</v>
      </c>
      <c r="O1651">
        <f t="shared" si="310"/>
        <v>8</v>
      </c>
      <c r="P1651" t="str">
        <f t="shared" si="311"/>
        <v>Insert into CONTA_RECEITA_DESPESA  (VERSION,ATIVO,DATE_CREATED,LAST_UPDATED,TIPO,CODIGO,DESCRICAO,ANALITICO,TAMANHO) values (0,'S',sysdate,sysdate,'D','3396300100','COMBUSTÍVEIS AUTOMOTIVOS ','S',8);</v>
      </c>
    </row>
    <row r="1652" spans="1:16" ht="17" thickBot="1" x14ac:dyDescent="0.25">
      <c r="A1652" s="11" t="str">
        <f t="shared" si="312"/>
        <v>3</v>
      </c>
      <c r="B1652" s="12" t="str">
        <f t="shared" si="313"/>
        <v>3</v>
      </c>
      <c r="C1652" s="13" t="str">
        <f t="shared" si="314"/>
        <v>96</v>
      </c>
      <c r="D1652" s="13" t="str">
        <f t="shared" si="315"/>
        <v>30</v>
      </c>
      <c r="E1652" s="13" t="str">
        <f t="shared" si="316"/>
        <v>02</v>
      </c>
      <c r="F1652" s="14" t="str">
        <f t="shared" si="317"/>
        <v>00</v>
      </c>
      <c r="G1652" s="18">
        <v>3396300200</v>
      </c>
      <c r="H1652" s="15" t="s">
        <v>654</v>
      </c>
      <c r="I1652" s="12" t="s">
        <v>13</v>
      </c>
      <c r="K1652" t="str">
        <f t="shared" si="306"/>
        <v>3396300200</v>
      </c>
      <c r="L1652" t="str">
        <f t="shared" si="307"/>
        <v>'3396300200'</v>
      </c>
      <c r="M1652" t="str">
        <f t="shared" si="308"/>
        <v>'LUBRIFICANTES AUTOMOTIVOS'</v>
      </c>
      <c r="N1652" t="str">
        <f t="shared" si="309"/>
        <v>'S'</v>
      </c>
      <c r="O1652">
        <f t="shared" si="310"/>
        <v>8</v>
      </c>
      <c r="P1652" t="str">
        <f t="shared" si="311"/>
        <v>Insert into CONTA_RECEITA_DESPESA  (VERSION,ATIVO,DATE_CREATED,LAST_UPDATED,TIPO,CODIGO,DESCRICAO,ANALITICO,TAMANHO) values (0,'S',sysdate,sysdate,'D','3396300200','LUBRIFICANTES AUTOMOTIVOS','S',8);</v>
      </c>
    </row>
    <row r="1653" spans="1:16" ht="17" thickBot="1" x14ac:dyDescent="0.25">
      <c r="A1653" s="11" t="str">
        <f t="shared" si="312"/>
        <v>3</v>
      </c>
      <c r="B1653" s="12" t="str">
        <f t="shared" si="313"/>
        <v>3</v>
      </c>
      <c r="C1653" s="13" t="str">
        <f t="shared" si="314"/>
        <v>96</v>
      </c>
      <c r="D1653" s="13" t="str">
        <f t="shared" si="315"/>
        <v>30</v>
      </c>
      <c r="E1653" s="13" t="str">
        <f t="shared" si="316"/>
        <v>03</v>
      </c>
      <c r="F1653" s="14" t="str">
        <f t="shared" si="317"/>
        <v>00</v>
      </c>
      <c r="G1653" s="18">
        <v>3396300300</v>
      </c>
      <c r="H1653" s="15" t="s">
        <v>378</v>
      </c>
      <c r="I1653" s="12" t="s">
        <v>13</v>
      </c>
      <c r="K1653" t="str">
        <f t="shared" si="306"/>
        <v>3396300300</v>
      </c>
      <c r="L1653" t="str">
        <f t="shared" si="307"/>
        <v>'3396300300'</v>
      </c>
      <c r="M1653" t="str">
        <f t="shared" si="308"/>
        <v>'COMBUSTÍVEIS E LUBRIFICANTES PARA OUTRAS FINALIDADES '</v>
      </c>
      <c r="N1653" t="str">
        <f t="shared" si="309"/>
        <v>'S'</v>
      </c>
      <c r="O1653">
        <f t="shared" si="310"/>
        <v>8</v>
      </c>
      <c r="P1653" t="str">
        <f t="shared" si="311"/>
        <v>Insert into CONTA_RECEITA_DESPESA  (VERSION,ATIVO,DATE_CREATED,LAST_UPDATED,TIPO,CODIGO,DESCRICAO,ANALITICO,TAMANHO) values (0,'S',sysdate,sysdate,'D','3396300300','COMBUSTÍVEIS E LUBRIFICANTES PARA OUTRAS FINALIDADES ','S',8);</v>
      </c>
    </row>
    <row r="1654" spans="1:16" ht="17" thickBot="1" x14ac:dyDescent="0.25">
      <c r="A1654" s="11" t="str">
        <f t="shared" si="312"/>
        <v>3</v>
      </c>
      <c r="B1654" s="12" t="str">
        <f t="shared" si="313"/>
        <v>3</v>
      </c>
      <c r="C1654" s="13" t="str">
        <f t="shared" si="314"/>
        <v>96</v>
      </c>
      <c r="D1654" s="13" t="str">
        <f t="shared" si="315"/>
        <v>30</v>
      </c>
      <c r="E1654" s="13" t="str">
        <f t="shared" si="316"/>
        <v>04</v>
      </c>
      <c r="F1654" s="14" t="str">
        <f t="shared" si="317"/>
        <v>00</v>
      </c>
      <c r="G1654" s="18">
        <v>3396300400</v>
      </c>
      <c r="H1654" s="15" t="s">
        <v>655</v>
      </c>
      <c r="I1654" s="12" t="s">
        <v>13</v>
      </c>
      <c r="K1654" t="str">
        <f t="shared" si="306"/>
        <v>3396300400</v>
      </c>
      <c r="L1654" t="str">
        <f t="shared" si="307"/>
        <v>'3396300400'</v>
      </c>
      <c r="M1654" t="str">
        <f t="shared" si="308"/>
        <v>' GÁS ENGARRAFADO '</v>
      </c>
      <c r="N1654" t="str">
        <f t="shared" si="309"/>
        <v>'S'</v>
      </c>
      <c r="O1654">
        <f t="shared" si="310"/>
        <v>8</v>
      </c>
      <c r="P1654" t="str">
        <f t="shared" si="311"/>
        <v>Insert into CONTA_RECEITA_DESPESA  (VERSION,ATIVO,DATE_CREATED,LAST_UPDATED,TIPO,CODIGO,DESCRICAO,ANALITICO,TAMANHO) values (0,'S',sysdate,sysdate,'D','3396300400',' GÁS ENGARRAFADO ','S',8);</v>
      </c>
    </row>
    <row r="1655" spans="1:16" ht="17" thickBot="1" x14ac:dyDescent="0.25">
      <c r="A1655" s="11" t="str">
        <f t="shared" si="312"/>
        <v>3</v>
      </c>
      <c r="B1655" s="12" t="str">
        <f t="shared" si="313"/>
        <v>3</v>
      </c>
      <c r="C1655" s="13" t="str">
        <f t="shared" si="314"/>
        <v>96</v>
      </c>
      <c r="D1655" s="13" t="str">
        <f t="shared" si="315"/>
        <v>30</v>
      </c>
      <c r="E1655" s="13" t="str">
        <f t="shared" si="316"/>
        <v>05</v>
      </c>
      <c r="F1655" s="14" t="str">
        <f t="shared" si="317"/>
        <v>00</v>
      </c>
      <c r="G1655" s="18">
        <v>3396300500</v>
      </c>
      <c r="H1655" s="15" t="s">
        <v>380</v>
      </c>
      <c r="I1655" s="12" t="s">
        <v>13</v>
      </c>
      <c r="K1655" t="str">
        <f t="shared" si="306"/>
        <v>3396300500</v>
      </c>
      <c r="L1655" t="str">
        <f t="shared" si="307"/>
        <v>'3396300500'</v>
      </c>
      <c r="M1655" t="str">
        <f t="shared" si="308"/>
        <v>'EXPLOSIVOS E MUNIÇÕES '</v>
      </c>
      <c r="N1655" t="str">
        <f t="shared" si="309"/>
        <v>'S'</v>
      </c>
      <c r="O1655">
        <f t="shared" si="310"/>
        <v>8</v>
      </c>
      <c r="P1655" t="str">
        <f t="shared" si="311"/>
        <v>Insert into CONTA_RECEITA_DESPESA  (VERSION,ATIVO,DATE_CREATED,LAST_UPDATED,TIPO,CODIGO,DESCRICAO,ANALITICO,TAMANHO) values (0,'S',sysdate,sysdate,'D','3396300500','EXPLOSIVOS E MUNIÇÕES ','S',8);</v>
      </c>
    </row>
    <row r="1656" spans="1:16" ht="17" thickBot="1" x14ac:dyDescent="0.25">
      <c r="A1656" s="11" t="str">
        <f t="shared" si="312"/>
        <v>3</v>
      </c>
      <c r="B1656" s="12" t="str">
        <f t="shared" si="313"/>
        <v>3</v>
      </c>
      <c r="C1656" s="13" t="str">
        <f t="shared" si="314"/>
        <v>96</v>
      </c>
      <c r="D1656" s="13" t="str">
        <f t="shared" si="315"/>
        <v>30</v>
      </c>
      <c r="E1656" s="13" t="str">
        <f t="shared" si="316"/>
        <v>06</v>
      </c>
      <c r="F1656" s="14" t="str">
        <f t="shared" si="317"/>
        <v>00</v>
      </c>
      <c r="G1656" s="18">
        <v>3396300600</v>
      </c>
      <c r="H1656" s="15" t="s">
        <v>381</v>
      </c>
      <c r="I1656" s="12" t="s">
        <v>13</v>
      </c>
      <c r="K1656" t="str">
        <f t="shared" si="306"/>
        <v>3396300600</v>
      </c>
      <c r="L1656" t="str">
        <f t="shared" si="307"/>
        <v>'3396300600'</v>
      </c>
      <c r="M1656" t="str">
        <f t="shared" si="308"/>
        <v>'ALIMENTOS PARA ANIMAIS'</v>
      </c>
      <c r="N1656" t="str">
        <f t="shared" si="309"/>
        <v>'S'</v>
      </c>
      <c r="O1656">
        <f t="shared" si="310"/>
        <v>8</v>
      </c>
      <c r="P1656" t="str">
        <f t="shared" si="311"/>
        <v>Insert into CONTA_RECEITA_DESPESA  (VERSION,ATIVO,DATE_CREATED,LAST_UPDATED,TIPO,CODIGO,DESCRICAO,ANALITICO,TAMANHO) values (0,'S',sysdate,sysdate,'D','3396300600','ALIMENTOS PARA ANIMAIS','S',8);</v>
      </c>
    </row>
    <row r="1657" spans="1:16" ht="17" thickBot="1" x14ac:dyDescent="0.25">
      <c r="A1657" s="11" t="str">
        <f t="shared" si="312"/>
        <v>3</v>
      </c>
      <c r="B1657" s="12" t="str">
        <f t="shared" si="313"/>
        <v>3</v>
      </c>
      <c r="C1657" s="13" t="str">
        <f t="shared" si="314"/>
        <v>96</v>
      </c>
      <c r="D1657" s="13" t="str">
        <f t="shared" si="315"/>
        <v>30</v>
      </c>
      <c r="E1657" s="13" t="str">
        <f t="shared" si="316"/>
        <v>07</v>
      </c>
      <c r="F1657" s="14" t="str">
        <f t="shared" si="317"/>
        <v>00</v>
      </c>
      <c r="G1657" s="18">
        <v>3396300700</v>
      </c>
      <c r="H1657" s="15" t="s">
        <v>656</v>
      </c>
      <c r="I1657" s="12" t="s">
        <v>13</v>
      </c>
      <c r="K1657" t="str">
        <f t="shared" si="306"/>
        <v>3396300700</v>
      </c>
      <c r="L1657" t="str">
        <f t="shared" si="307"/>
        <v>'3396300700'</v>
      </c>
      <c r="M1657" t="str">
        <f t="shared" si="308"/>
        <v>' GÊNEROS DE ALIMENTAÇÃO'</v>
      </c>
      <c r="N1657" t="str">
        <f t="shared" si="309"/>
        <v>'S'</v>
      </c>
      <c r="O1657">
        <f t="shared" si="310"/>
        <v>8</v>
      </c>
      <c r="P1657" t="str">
        <f t="shared" si="311"/>
        <v>Insert into CONTA_RECEITA_DESPESA  (VERSION,ATIVO,DATE_CREATED,LAST_UPDATED,TIPO,CODIGO,DESCRICAO,ANALITICO,TAMANHO) values (0,'S',sysdate,sysdate,'D','3396300700',' GÊNEROS DE ALIMENTAÇÃO','S',8);</v>
      </c>
    </row>
    <row r="1658" spans="1:16" ht="17" thickBot="1" x14ac:dyDescent="0.25">
      <c r="A1658" s="11" t="str">
        <f t="shared" si="312"/>
        <v>3</v>
      </c>
      <c r="B1658" s="12" t="str">
        <f t="shared" si="313"/>
        <v>3</v>
      </c>
      <c r="C1658" s="13" t="str">
        <f t="shared" si="314"/>
        <v>96</v>
      </c>
      <c r="D1658" s="13" t="str">
        <f t="shared" si="315"/>
        <v>30</v>
      </c>
      <c r="E1658" s="13" t="str">
        <f t="shared" si="316"/>
        <v>08</v>
      </c>
      <c r="F1658" s="14" t="str">
        <f t="shared" si="317"/>
        <v>00</v>
      </c>
      <c r="G1658" s="18">
        <v>3396300800</v>
      </c>
      <c r="H1658" s="15" t="s">
        <v>657</v>
      </c>
      <c r="I1658" s="12" t="s">
        <v>13</v>
      </c>
      <c r="K1658" t="str">
        <f t="shared" si="306"/>
        <v>3396300800</v>
      </c>
      <c r="L1658" t="str">
        <f t="shared" si="307"/>
        <v>'3396300800'</v>
      </c>
      <c r="M1658" t="str">
        <f t="shared" si="308"/>
        <v>' ANIMAIS PARA PESQUISA E ABATE'</v>
      </c>
      <c r="N1658" t="str">
        <f t="shared" si="309"/>
        <v>'S'</v>
      </c>
      <c r="O1658">
        <f t="shared" si="310"/>
        <v>8</v>
      </c>
      <c r="P1658" t="str">
        <f t="shared" si="311"/>
        <v>Insert into CONTA_RECEITA_DESPESA  (VERSION,ATIVO,DATE_CREATED,LAST_UPDATED,TIPO,CODIGO,DESCRICAO,ANALITICO,TAMANHO) values (0,'S',sysdate,sysdate,'D','3396300800',' ANIMAIS PARA PESQUISA E ABATE','S',8);</v>
      </c>
    </row>
    <row r="1659" spans="1:16" ht="17" thickBot="1" x14ac:dyDescent="0.25">
      <c r="A1659" s="11" t="str">
        <f t="shared" si="312"/>
        <v>3</v>
      </c>
      <c r="B1659" s="12" t="str">
        <f t="shared" si="313"/>
        <v>3</v>
      </c>
      <c r="C1659" s="13" t="str">
        <f t="shared" si="314"/>
        <v>96</v>
      </c>
      <c r="D1659" s="13" t="str">
        <f t="shared" si="315"/>
        <v>30</v>
      </c>
      <c r="E1659" s="13" t="str">
        <f t="shared" si="316"/>
        <v>09</v>
      </c>
      <c r="F1659" s="14" t="str">
        <f t="shared" si="317"/>
        <v>00</v>
      </c>
      <c r="G1659" s="18">
        <v>3396300900</v>
      </c>
      <c r="H1659" s="15" t="s">
        <v>384</v>
      </c>
      <c r="I1659" s="12" t="s">
        <v>13</v>
      </c>
      <c r="K1659" t="str">
        <f t="shared" si="306"/>
        <v>3396300900</v>
      </c>
      <c r="L1659" t="str">
        <f t="shared" si="307"/>
        <v>'3396300900'</v>
      </c>
      <c r="M1659" t="str">
        <f t="shared" si="308"/>
        <v>'MATERIAL FARMACOLOGICO'</v>
      </c>
      <c r="N1659" t="str">
        <f t="shared" si="309"/>
        <v>'S'</v>
      </c>
      <c r="O1659">
        <f t="shared" si="310"/>
        <v>8</v>
      </c>
      <c r="P1659" t="str">
        <f t="shared" si="311"/>
        <v>Insert into CONTA_RECEITA_DESPESA  (VERSION,ATIVO,DATE_CREATED,LAST_UPDATED,TIPO,CODIGO,DESCRICAO,ANALITICO,TAMANHO) values (0,'S',sysdate,sysdate,'D','3396300900','MATERIAL FARMACOLOGICO','S',8);</v>
      </c>
    </row>
    <row r="1660" spans="1:16" ht="17" thickBot="1" x14ac:dyDescent="0.25">
      <c r="A1660" s="11" t="str">
        <f t="shared" si="312"/>
        <v>3</v>
      </c>
      <c r="B1660" s="12" t="str">
        <f t="shared" si="313"/>
        <v>3</v>
      </c>
      <c r="C1660" s="13" t="str">
        <f t="shared" si="314"/>
        <v>96</v>
      </c>
      <c r="D1660" s="13" t="str">
        <f t="shared" si="315"/>
        <v>30</v>
      </c>
      <c r="E1660" s="13" t="str">
        <f t="shared" si="316"/>
        <v>10</v>
      </c>
      <c r="F1660" s="14" t="str">
        <f t="shared" si="317"/>
        <v>00</v>
      </c>
      <c r="G1660" s="18">
        <v>3396301000</v>
      </c>
      <c r="H1660" s="15" t="s">
        <v>659</v>
      </c>
      <c r="I1660" s="12" t="s">
        <v>13</v>
      </c>
      <c r="K1660" t="str">
        <f t="shared" si="306"/>
        <v>3396301000</v>
      </c>
      <c r="L1660" t="str">
        <f t="shared" si="307"/>
        <v>'3396301000'</v>
      </c>
      <c r="M1660" t="str">
        <f t="shared" si="308"/>
        <v>' MATERIAL ODONTOLÓGICO'</v>
      </c>
      <c r="N1660" t="str">
        <f t="shared" si="309"/>
        <v>'S'</v>
      </c>
      <c r="O1660">
        <f t="shared" si="310"/>
        <v>8</v>
      </c>
      <c r="P1660" t="str">
        <f t="shared" si="311"/>
        <v>Insert into CONTA_RECEITA_DESPESA  (VERSION,ATIVO,DATE_CREATED,LAST_UPDATED,TIPO,CODIGO,DESCRICAO,ANALITICO,TAMANHO) values (0,'S',sysdate,sysdate,'D','3396301000',' MATERIAL ODONTOLÓGICO','S',8);</v>
      </c>
    </row>
    <row r="1661" spans="1:16" ht="17" thickBot="1" x14ac:dyDescent="0.25">
      <c r="A1661" s="11" t="str">
        <f t="shared" si="312"/>
        <v>3</v>
      </c>
      <c r="B1661" s="12" t="str">
        <f t="shared" si="313"/>
        <v>3</v>
      </c>
      <c r="C1661" s="13" t="str">
        <f t="shared" si="314"/>
        <v>96</v>
      </c>
      <c r="D1661" s="13" t="str">
        <f t="shared" si="315"/>
        <v>30</v>
      </c>
      <c r="E1661" s="13" t="str">
        <f t="shared" si="316"/>
        <v>11</v>
      </c>
      <c r="F1661" s="14" t="str">
        <f t="shared" si="317"/>
        <v>00</v>
      </c>
      <c r="G1661" s="18">
        <v>3396301100</v>
      </c>
      <c r="H1661" s="15" t="s">
        <v>386</v>
      </c>
      <c r="I1661" s="12" t="s">
        <v>13</v>
      </c>
      <c r="K1661" t="str">
        <f t="shared" si="306"/>
        <v>3396301100</v>
      </c>
      <c r="L1661" t="str">
        <f t="shared" si="307"/>
        <v>'3396301100'</v>
      </c>
      <c r="M1661" t="str">
        <f t="shared" si="308"/>
        <v>' MATERIAL QUÍMICO'</v>
      </c>
      <c r="N1661" t="str">
        <f t="shared" si="309"/>
        <v>'S'</v>
      </c>
      <c r="O1661">
        <f t="shared" si="310"/>
        <v>8</v>
      </c>
      <c r="P1661" t="str">
        <f t="shared" si="311"/>
        <v>Insert into CONTA_RECEITA_DESPESA  (VERSION,ATIVO,DATE_CREATED,LAST_UPDATED,TIPO,CODIGO,DESCRICAO,ANALITICO,TAMANHO) values (0,'S',sysdate,sysdate,'D','3396301100',' MATERIAL QUÍMICO','S',8);</v>
      </c>
    </row>
    <row r="1662" spans="1:16" ht="17" thickBot="1" x14ac:dyDescent="0.25">
      <c r="A1662" s="11" t="str">
        <f t="shared" si="312"/>
        <v>3</v>
      </c>
      <c r="B1662" s="12" t="str">
        <f t="shared" si="313"/>
        <v>3</v>
      </c>
      <c r="C1662" s="13" t="str">
        <f t="shared" si="314"/>
        <v>96</v>
      </c>
      <c r="D1662" s="13" t="str">
        <f t="shared" si="315"/>
        <v>30</v>
      </c>
      <c r="E1662" s="13" t="str">
        <f t="shared" si="316"/>
        <v>12</v>
      </c>
      <c r="F1662" s="14" t="str">
        <f t="shared" si="317"/>
        <v>00</v>
      </c>
      <c r="G1662" s="18">
        <v>3396301200</v>
      </c>
      <c r="H1662" s="15" t="s">
        <v>387</v>
      </c>
      <c r="I1662" s="12" t="s">
        <v>13</v>
      </c>
      <c r="K1662" t="str">
        <f t="shared" si="306"/>
        <v>3396301200</v>
      </c>
      <c r="L1662" t="str">
        <f t="shared" si="307"/>
        <v>'3396301200'</v>
      </c>
      <c r="M1662" t="str">
        <f t="shared" si="308"/>
        <v>' MATERIAL DE COUDELARIA OU DE USO ZOOTÉCNICO '</v>
      </c>
      <c r="N1662" t="str">
        <f t="shared" si="309"/>
        <v>'S'</v>
      </c>
      <c r="O1662">
        <f t="shared" si="310"/>
        <v>8</v>
      </c>
      <c r="P1662" t="str">
        <f t="shared" si="311"/>
        <v>Insert into CONTA_RECEITA_DESPESA  (VERSION,ATIVO,DATE_CREATED,LAST_UPDATED,TIPO,CODIGO,DESCRICAO,ANALITICO,TAMANHO) values (0,'S',sysdate,sysdate,'D','3396301200',' MATERIAL DE COUDELARIA OU DE USO ZOOTÉCNICO ','S',8);</v>
      </c>
    </row>
    <row r="1663" spans="1:16" ht="17" thickBot="1" x14ac:dyDescent="0.25">
      <c r="A1663" s="11" t="str">
        <f t="shared" si="312"/>
        <v>3</v>
      </c>
      <c r="B1663" s="12" t="str">
        <f t="shared" si="313"/>
        <v>3</v>
      </c>
      <c r="C1663" s="13" t="str">
        <f t="shared" si="314"/>
        <v>96</v>
      </c>
      <c r="D1663" s="13" t="str">
        <f t="shared" si="315"/>
        <v>30</v>
      </c>
      <c r="E1663" s="13" t="str">
        <f t="shared" si="316"/>
        <v>13</v>
      </c>
      <c r="F1663" s="14" t="str">
        <f t="shared" si="317"/>
        <v>00</v>
      </c>
      <c r="G1663" s="18">
        <v>3396301300</v>
      </c>
      <c r="H1663" s="15" t="s">
        <v>388</v>
      </c>
      <c r="I1663" s="12" t="s">
        <v>13</v>
      </c>
      <c r="K1663" t="str">
        <f t="shared" si="306"/>
        <v>3396301300</v>
      </c>
      <c r="L1663" t="str">
        <f t="shared" si="307"/>
        <v>'3396301300'</v>
      </c>
      <c r="M1663" t="str">
        <f t="shared" si="308"/>
        <v>' MATERIAL DE CAÇA E PESCA '</v>
      </c>
      <c r="N1663" t="str">
        <f t="shared" si="309"/>
        <v>'S'</v>
      </c>
      <c r="O1663">
        <f t="shared" si="310"/>
        <v>8</v>
      </c>
      <c r="P1663" t="str">
        <f t="shared" si="311"/>
        <v>Insert into CONTA_RECEITA_DESPESA  (VERSION,ATIVO,DATE_CREATED,LAST_UPDATED,TIPO,CODIGO,DESCRICAO,ANALITICO,TAMANHO) values (0,'S',sysdate,sysdate,'D','3396301300',' MATERIAL DE CAÇA E PESCA ','S',8);</v>
      </c>
    </row>
    <row r="1664" spans="1:16" ht="17" thickBot="1" x14ac:dyDescent="0.25">
      <c r="A1664" s="11" t="str">
        <f t="shared" si="312"/>
        <v>3</v>
      </c>
      <c r="B1664" s="12" t="str">
        <f t="shared" si="313"/>
        <v>3</v>
      </c>
      <c r="C1664" s="13" t="str">
        <f t="shared" si="314"/>
        <v>96</v>
      </c>
      <c r="D1664" s="13" t="str">
        <f t="shared" si="315"/>
        <v>30</v>
      </c>
      <c r="E1664" s="13" t="str">
        <f t="shared" si="316"/>
        <v>14</v>
      </c>
      <c r="F1664" s="14" t="str">
        <f t="shared" si="317"/>
        <v>00</v>
      </c>
      <c r="G1664" s="18">
        <v>3396301400</v>
      </c>
      <c r="H1664" s="15" t="s">
        <v>389</v>
      </c>
      <c r="I1664" s="12" t="s">
        <v>13</v>
      </c>
      <c r="K1664" t="str">
        <f t="shared" si="306"/>
        <v>3396301400</v>
      </c>
      <c r="L1664" t="str">
        <f t="shared" si="307"/>
        <v>'3396301400'</v>
      </c>
      <c r="M1664" t="str">
        <f t="shared" si="308"/>
        <v>'MATERIAL EDUCATIVO E ESPORTIVO'</v>
      </c>
      <c r="N1664" t="str">
        <f t="shared" si="309"/>
        <v>'S'</v>
      </c>
      <c r="O1664">
        <f t="shared" si="310"/>
        <v>8</v>
      </c>
      <c r="P1664" t="str">
        <f t="shared" si="311"/>
        <v>Insert into CONTA_RECEITA_DESPESA  (VERSION,ATIVO,DATE_CREATED,LAST_UPDATED,TIPO,CODIGO,DESCRICAO,ANALITICO,TAMANHO) values (0,'S',sysdate,sysdate,'D','3396301400','MATERIAL EDUCATIVO E ESPORTIVO','S',8);</v>
      </c>
    </row>
    <row r="1665" spans="1:16" ht="17" thickBot="1" x14ac:dyDescent="0.25">
      <c r="A1665" s="11" t="str">
        <f t="shared" si="312"/>
        <v>3</v>
      </c>
      <c r="B1665" s="12" t="str">
        <f t="shared" si="313"/>
        <v>3</v>
      </c>
      <c r="C1665" s="13" t="str">
        <f t="shared" si="314"/>
        <v>96</v>
      </c>
      <c r="D1665" s="13" t="str">
        <f t="shared" si="315"/>
        <v>30</v>
      </c>
      <c r="E1665" s="13" t="str">
        <f t="shared" si="316"/>
        <v>15</v>
      </c>
      <c r="F1665" s="14" t="str">
        <f t="shared" si="317"/>
        <v>00</v>
      </c>
      <c r="G1665" s="18">
        <v>3396301500</v>
      </c>
      <c r="H1665" s="15" t="s">
        <v>390</v>
      </c>
      <c r="I1665" s="12" t="s">
        <v>13</v>
      </c>
      <c r="K1665" t="str">
        <f t="shared" si="306"/>
        <v>3396301500</v>
      </c>
      <c r="L1665" t="str">
        <f t="shared" si="307"/>
        <v>'3396301500'</v>
      </c>
      <c r="M1665" t="str">
        <f t="shared" si="308"/>
        <v>' MATERIAL PARA FESTIVIDADES E HOMENAGENS'</v>
      </c>
      <c r="N1665" t="str">
        <f t="shared" si="309"/>
        <v>'S'</v>
      </c>
      <c r="O1665">
        <f t="shared" si="310"/>
        <v>8</v>
      </c>
      <c r="P1665" t="str">
        <f t="shared" si="311"/>
        <v>Insert into CONTA_RECEITA_DESPESA  (VERSION,ATIVO,DATE_CREATED,LAST_UPDATED,TIPO,CODIGO,DESCRICAO,ANALITICO,TAMANHO) values (0,'S',sysdate,sysdate,'D','3396301500',' MATERIAL PARA FESTIVIDADES E HOMENAGENS','S',8);</v>
      </c>
    </row>
    <row r="1666" spans="1:16" ht="17" thickBot="1" x14ac:dyDescent="0.25">
      <c r="A1666" s="11" t="str">
        <f t="shared" si="312"/>
        <v>3</v>
      </c>
      <c r="B1666" s="12" t="str">
        <f t="shared" si="313"/>
        <v>3</v>
      </c>
      <c r="C1666" s="13" t="str">
        <f t="shared" si="314"/>
        <v>96</v>
      </c>
      <c r="D1666" s="13" t="str">
        <f t="shared" si="315"/>
        <v>30</v>
      </c>
      <c r="E1666" s="13" t="str">
        <f t="shared" si="316"/>
        <v>16</v>
      </c>
      <c r="F1666" s="14" t="str">
        <f t="shared" si="317"/>
        <v>00</v>
      </c>
      <c r="G1666" s="18">
        <v>3396301600</v>
      </c>
      <c r="H1666" s="15" t="s">
        <v>391</v>
      </c>
      <c r="I1666" s="12" t="s">
        <v>13</v>
      </c>
      <c r="K1666" t="str">
        <f t="shared" si="306"/>
        <v>3396301600</v>
      </c>
      <c r="L1666" t="str">
        <f t="shared" si="307"/>
        <v>'3396301600'</v>
      </c>
      <c r="M1666" t="str">
        <f t="shared" si="308"/>
        <v>' MATERIAL DE EXPEDIENTE'</v>
      </c>
      <c r="N1666" t="str">
        <f t="shared" si="309"/>
        <v>'S'</v>
      </c>
      <c r="O1666">
        <f t="shared" si="310"/>
        <v>8</v>
      </c>
      <c r="P1666" t="str">
        <f t="shared" si="311"/>
        <v>Insert into CONTA_RECEITA_DESPESA  (VERSION,ATIVO,DATE_CREATED,LAST_UPDATED,TIPO,CODIGO,DESCRICAO,ANALITICO,TAMANHO) values (0,'S',sysdate,sysdate,'D','3396301600',' MATERIAL DE EXPEDIENTE','S',8);</v>
      </c>
    </row>
    <row r="1667" spans="1:16" ht="17" thickBot="1" x14ac:dyDescent="0.25">
      <c r="A1667" s="11" t="str">
        <f t="shared" si="312"/>
        <v>3</v>
      </c>
      <c r="B1667" s="12" t="str">
        <f t="shared" si="313"/>
        <v>3</v>
      </c>
      <c r="C1667" s="13" t="str">
        <f t="shared" si="314"/>
        <v>96</v>
      </c>
      <c r="D1667" s="13" t="str">
        <f t="shared" si="315"/>
        <v>30</v>
      </c>
      <c r="E1667" s="13" t="str">
        <f t="shared" si="316"/>
        <v>17</v>
      </c>
      <c r="F1667" s="14" t="str">
        <f t="shared" si="317"/>
        <v>00</v>
      </c>
      <c r="G1667" s="18">
        <v>3396301700</v>
      </c>
      <c r="H1667" s="15" t="s">
        <v>661</v>
      </c>
      <c r="I1667" s="12" t="s">
        <v>13</v>
      </c>
      <c r="K1667" t="str">
        <f t="shared" si="306"/>
        <v>3396301700</v>
      </c>
      <c r="L1667" t="str">
        <f t="shared" si="307"/>
        <v>'3396301700'</v>
      </c>
      <c r="M1667" t="str">
        <f t="shared" si="308"/>
        <v>' MATERIAL DE PROCESSAMENTO DE DADOS'</v>
      </c>
      <c r="N1667" t="str">
        <f t="shared" si="309"/>
        <v>'S'</v>
      </c>
      <c r="O1667">
        <f t="shared" si="310"/>
        <v>8</v>
      </c>
      <c r="P1667" t="str">
        <f t="shared" si="311"/>
        <v>Insert into CONTA_RECEITA_DESPESA  (VERSION,ATIVO,DATE_CREATED,LAST_UPDATED,TIPO,CODIGO,DESCRICAO,ANALITICO,TAMANHO) values (0,'S',sysdate,sysdate,'D','3396301700',' MATERIAL DE PROCESSAMENTO DE DADOS','S',8);</v>
      </c>
    </row>
    <row r="1668" spans="1:16" ht="17" thickBot="1" x14ac:dyDescent="0.25">
      <c r="A1668" s="11" t="str">
        <f t="shared" si="312"/>
        <v>3</v>
      </c>
      <c r="B1668" s="12" t="str">
        <f t="shared" si="313"/>
        <v>3</v>
      </c>
      <c r="C1668" s="13" t="str">
        <f t="shared" si="314"/>
        <v>96</v>
      </c>
      <c r="D1668" s="13" t="str">
        <f t="shared" si="315"/>
        <v>30</v>
      </c>
      <c r="E1668" s="13" t="str">
        <f t="shared" si="316"/>
        <v>18</v>
      </c>
      <c r="F1668" s="14" t="str">
        <f t="shared" si="317"/>
        <v>00</v>
      </c>
      <c r="G1668" s="18">
        <v>3396301800</v>
      </c>
      <c r="H1668" s="15" t="s">
        <v>393</v>
      </c>
      <c r="I1668" s="12" t="s">
        <v>13</v>
      </c>
      <c r="K1668" t="str">
        <f t="shared" si="306"/>
        <v>3396301800</v>
      </c>
      <c r="L1668" t="str">
        <f t="shared" si="307"/>
        <v>'3396301800'</v>
      </c>
      <c r="M1668" t="str">
        <f t="shared" si="308"/>
        <v>' MATERIAIS E MEDICAMENTOS PARA USO VETERINÁRIO'</v>
      </c>
      <c r="N1668" t="str">
        <f t="shared" si="309"/>
        <v>'S'</v>
      </c>
      <c r="O1668">
        <f t="shared" si="310"/>
        <v>8</v>
      </c>
      <c r="P1668" t="str">
        <f t="shared" si="311"/>
        <v>Insert into CONTA_RECEITA_DESPESA  (VERSION,ATIVO,DATE_CREATED,LAST_UPDATED,TIPO,CODIGO,DESCRICAO,ANALITICO,TAMANHO) values (0,'S',sysdate,sysdate,'D','3396301800',' MATERIAIS E MEDICAMENTOS PARA USO VETERINÁRIO','S',8);</v>
      </c>
    </row>
    <row r="1669" spans="1:16" ht="17" thickBot="1" x14ac:dyDescent="0.25">
      <c r="A1669" s="11" t="str">
        <f t="shared" si="312"/>
        <v>3</v>
      </c>
      <c r="B1669" s="12" t="str">
        <f t="shared" si="313"/>
        <v>3</v>
      </c>
      <c r="C1669" s="13" t="str">
        <f t="shared" si="314"/>
        <v>96</v>
      </c>
      <c r="D1669" s="13" t="str">
        <f t="shared" si="315"/>
        <v>30</v>
      </c>
      <c r="E1669" s="13" t="str">
        <f t="shared" si="316"/>
        <v>19</v>
      </c>
      <c r="F1669" s="14" t="str">
        <f t="shared" si="317"/>
        <v>00</v>
      </c>
      <c r="G1669" s="18">
        <v>3396301900</v>
      </c>
      <c r="H1669" s="15" t="s">
        <v>394</v>
      </c>
      <c r="I1669" s="12" t="s">
        <v>13</v>
      </c>
      <c r="K1669" t="str">
        <f t="shared" si="306"/>
        <v>3396301900</v>
      </c>
      <c r="L1669" t="str">
        <f t="shared" si="307"/>
        <v>'3396301900'</v>
      </c>
      <c r="M1669" t="str">
        <f t="shared" si="308"/>
        <v>' MATERIAL DE ACONDICIONAMENTO E EMBALAGEM'</v>
      </c>
      <c r="N1669" t="str">
        <f t="shared" si="309"/>
        <v>'S'</v>
      </c>
      <c r="O1669">
        <f t="shared" si="310"/>
        <v>8</v>
      </c>
      <c r="P1669" t="str">
        <f t="shared" si="311"/>
        <v>Insert into CONTA_RECEITA_DESPESA  (VERSION,ATIVO,DATE_CREATED,LAST_UPDATED,TIPO,CODIGO,DESCRICAO,ANALITICO,TAMANHO) values (0,'S',sysdate,sysdate,'D','3396301900',' MATERIAL DE ACONDICIONAMENTO E EMBALAGEM','S',8);</v>
      </c>
    </row>
    <row r="1670" spans="1:16" ht="17" thickBot="1" x14ac:dyDescent="0.25">
      <c r="A1670" s="11" t="str">
        <f t="shared" si="312"/>
        <v>3</v>
      </c>
      <c r="B1670" s="12" t="str">
        <f t="shared" si="313"/>
        <v>3</v>
      </c>
      <c r="C1670" s="13" t="str">
        <f t="shared" si="314"/>
        <v>96</v>
      </c>
      <c r="D1670" s="13" t="str">
        <f t="shared" si="315"/>
        <v>30</v>
      </c>
      <c r="E1670" s="13" t="str">
        <f t="shared" si="316"/>
        <v>20</v>
      </c>
      <c r="F1670" s="14" t="str">
        <f t="shared" si="317"/>
        <v>00</v>
      </c>
      <c r="G1670" s="18">
        <v>3396302000</v>
      </c>
      <c r="H1670" s="15" t="s">
        <v>395</v>
      </c>
      <c r="I1670" s="12" t="s">
        <v>13</v>
      </c>
      <c r="K1670" t="str">
        <f t="shared" ref="K1670:K1733" si="318">SUBSTITUTE(G1670,".","")</f>
        <v>3396302000</v>
      </c>
      <c r="L1670" t="str">
        <f t="shared" ref="L1670:L1733" si="319">_xlfn.CONCAT("'",K1670,"'")</f>
        <v>'3396302000'</v>
      </c>
      <c r="M1670" t="str">
        <f t="shared" ref="M1670:M1733" si="320">_xlfn.CONCAT("'",CLEAN(H1670),"'")</f>
        <v>'MATERIAL DE CAMA, MESA E BANHO'</v>
      </c>
      <c r="N1670" t="str">
        <f t="shared" ref="N1670:N1733" si="321">IF(TRIM(I1670)="Sintética","'N'",IF(TRIM(I1670)="Analítica","'S'","*ERR0*"))</f>
        <v>'S'</v>
      </c>
      <c r="O1670">
        <f t="shared" ref="O1670:O1733" si="322">IF(RIGHT(K1670,2)&lt;&gt;"00",10,IF(MID(K1670,7,2)&lt;&gt;"00",8,IF(MID(K1670,5,2)&lt;&gt;"00",6,IF(MID(K1670,3,2)&lt;&gt;"00",4,IF(MID(K1670,2,1)&lt;&gt;"0",2,IF(LEFT(K1670,1)&lt;&gt;"0",1,"*ERR0*"))))))</f>
        <v>8</v>
      </c>
      <c r="P1670" t="str">
        <f t="shared" ref="P1670:P1733" si="323">_xlfn.CONCAT("Insert into CONTA_RECEITA_DESPESA  (VERSION,ATIVO,DATE_CREATED,LAST_UPDATED,TIPO,CODIGO,DESCRICAO,ANALITICO,TAMANHO) values (0,'S',sysdate,sysdate,'D',",L1670,",",M1670,",",N1670,",",O1670,");")</f>
        <v>Insert into CONTA_RECEITA_DESPESA  (VERSION,ATIVO,DATE_CREATED,LAST_UPDATED,TIPO,CODIGO,DESCRICAO,ANALITICO,TAMANHO) values (0,'S',sysdate,sysdate,'D','3396302000','MATERIAL DE CAMA, MESA E BANHO','S',8);</v>
      </c>
    </row>
    <row r="1671" spans="1:16" ht="17" thickBot="1" x14ac:dyDescent="0.25">
      <c r="A1671" s="11" t="str">
        <f t="shared" si="312"/>
        <v>3</v>
      </c>
      <c r="B1671" s="12" t="str">
        <f t="shared" si="313"/>
        <v>3</v>
      </c>
      <c r="C1671" s="13" t="str">
        <f t="shared" si="314"/>
        <v>96</v>
      </c>
      <c r="D1671" s="13" t="str">
        <f t="shared" si="315"/>
        <v>30</v>
      </c>
      <c r="E1671" s="13" t="str">
        <f t="shared" si="316"/>
        <v>21</v>
      </c>
      <c r="F1671" s="14" t="str">
        <f t="shared" si="317"/>
        <v>00</v>
      </c>
      <c r="G1671" s="18">
        <v>3396302100</v>
      </c>
      <c r="H1671" s="15" t="s">
        <v>397</v>
      </c>
      <c r="I1671" s="12" t="s">
        <v>13</v>
      </c>
      <c r="K1671" t="str">
        <f t="shared" si="318"/>
        <v>3396302100</v>
      </c>
      <c r="L1671" t="str">
        <f t="shared" si="319"/>
        <v>'3396302100'</v>
      </c>
      <c r="M1671" t="str">
        <f t="shared" si="320"/>
        <v>'MATERIAL DE COPA E COZINHA'</v>
      </c>
      <c r="N1671" t="str">
        <f t="shared" si="321"/>
        <v>'S'</v>
      </c>
      <c r="O1671">
        <f t="shared" si="322"/>
        <v>8</v>
      </c>
      <c r="P1671" t="str">
        <f t="shared" si="323"/>
        <v>Insert into CONTA_RECEITA_DESPESA  (VERSION,ATIVO,DATE_CREATED,LAST_UPDATED,TIPO,CODIGO,DESCRICAO,ANALITICO,TAMANHO) values (0,'S',sysdate,sysdate,'D','3396302100','MATERIAL DE COPA E COZINHA','S',8);</v>
      </c>
    </row>
    <row r="1672" spans="1:16" ht="17" thickBot="1" x14ac:dyDescent="0.25">
      <c r="A1672" s="11" t="str">
        <f t="shared" si="312"/>
        <v>3</v>
      </c>
      <c r="B1672" s="12" t="str">
        <f t="shared" si="313"/>
        <v>3</v>
      </c>
      <c r="C1672" s="13" t="str">
        <f t="shared" si="314"/>
        <v>96</v>
      </c>
      <c r="D1672" s="13" t="str">
        <f t="shared" si="315"/>
        <v>30</v>
      </c>
      <c r="E1672" s="13" t="str">
        <f t="shared" si="316"/>
        <v>22</v>
      </c>
      <c r="F1672" s="14" t="str">
        <f t="shared" si="317"/>
        <v>00</v>
      </c>
      <c r="G1672" s="18">
        <v>3396302200</v>
      </c>
      <c r="H1672" s="15" t="s">
        <v>662</v>
      </c>
      <c r="I1672" s="12" t="s">
        <v>13</v>
      </c>
      <c r="K1672" t="str">
        <f t="shared" si="318"/>
        <v>3396302200</v>
      </c>
      <c r="L1672" t="str">
        <f t="shared" si="319"/>
        <v>'3396302200'</v>
      </c>
      <c r="M1672" t="str">
        <f t="shared" si="320"/>
        <v>' MATERIAL DE LIMPEZA E PRODUÇÃO DE HIGIENIZAÇÃO'</v>
      </c>
      <c r="N1672" t="str">
        <f t="shared" si="321"/>
        <v>'S'</v>
      </c>
      <c r="O1672">
        <f t="shared" si="322"/>
        <v>8</v>
      </c>
      <c r="P1672" t="str">
        <f t="shared" si="323"/>
        <v>Insert into CONTA_RECEITA_DESPESA  (VERSION,ATIVO,DATE_CREATED,LAST_UPDATED,TIPO,CODIGO,DESCRICAO,ANALITICO,TAMANHO) values (0,'S',sysdate,sysdate,'D','3396302200',' MATERIAL DE LIMPEZA E PRODUÇÃO DE HIGIENIZAÇÃO','S',8);</v>
      </c>
    </row>
    <row r="1673" spans="1:16" ht="17" thickBot="1" x14ac:dyDescent="0.25">
      <c r="A1673" s="11" t="str">
        <f t="shared" ref="A1673:A1736" si="324">MID($G1673,1,1)</f>
        <v>3</v>
      </c>
      <c r="B1673" s="12" t="str">
        <f t="shared" ref="B1673:B1736" si="325">MID($G1673,2,1)</f>
        <v>3</v>
      </c>
      <c r="C1673" s="13" t="str">
        <f t="shared" ref="C1673:C1736" si="326">MID($G1673,3,2)</f>
        <v>96</v>
      </c>
      <c r="D1673" s="13" t="str">
        <f t="shared" ref="D1673:D1736" si="327">MID($G1673,5,2)</f>
        <v>30</v>
      </c>
      <c r="E1673" s="13" t="str">
        <f t="shared" ref="E1673:E1736" si="328">MID($G1673,7,2)</f>
        <v>23</v>
      </c>
      <c r="F1673" s="14" t="str">
        <f t="shared" ref="F1673:F1736" si="329">MID($G1673,9,2)</f>
        <v>00</v>
      </c>
      <c r="G1673" s="18">
        <v>3396302300</v>
      </c>
      <c r="H1673" s="15" t="s">
        <v>663</v>
      </c>
      <c r="I1673" s="12" t="s">
        <v>13</v>
      </c>
      <c r="K1673" t="str">
        <f t="shared" si="318"/>
        <v>3396302300</v>
      </c>
      <c r="L1673" t="str">
        <f t="shared" si="319"/>
        <v>'3396302300'</v>
      </c>
      <c r="M1673" t="str">
        <f t="shared" si="320"/>
        <v>' UNIFORMES, TECIDOS E AVIAMENTOS'</v>
      </c>
      <c r="N1673" t="str">
        <f t="shared" si="321"/>
        <v>'S'</v>
      </c>
      <c r="O1673">
        <f t="shared" si="322"/>
        <v>8</v>
      </c>
      <c r="P1673" t="str">
        <f t="shared" si="323"/>
        <v>Insert into CONTA_RECEITA_DESPESA  (VERSION,ATIVO,DATE_CREATED,LAST_UPDATED,TIPO,CODIGO,DESCRICAO,ANALITICO,TAMANHO) values (0,'S',sysdate,sysdate,'D','3396302300',' UNIFORMES, TECIDOS E AVIAMENTOS','S',8);</v>
      </c>
    </row>
    <row r="1674" spans="1:16" ht="17" thickBot="1" x14ac:dyDescent="0.25">
      <c r="A1674" s="11" t="str">
        <f t="shared" si="324"/>
        <v>3</v>
      </c>
      <c r="B1674" s="12" t="str">
        <f t="shared" si="325"/>
        <v>3</v>
      </c>
      <c r="C1674" s="13" t="str">
        <f t="shared" si="326"/>
        <v>96</v>
      </c>
      <c r="D1674" s="13" t="str">
        <f t="shared" si="327"/>
        <v>30</v>
      </c>
      <c r="E1674" s="13" t="str">
        <f t="shared" si="328"/>
        <v>24</v>
      </c>
      <c r="F1674" s="14" t="str">
        <f t="shared" si="329"/>
        <v>00</v>
      </c>
      <c r="G1674" s="18">
        <v>3396302400</v>
      </c>
      <c r="H1674" s="15" t="s">
        <v>664</v>
      </c>
      <c r="I1674" s="12" t="s">
        <v>13</v>
      </c>
      <c r="K1674" t="str">
        <f t="shared" si="318"/>
        <v>3396302400</v>
      </c>
      <c r="L1674" t="str">
        <f t="shared" si="319"/>
        <v>'3396302400'</v>
      </c>
      <c r="M1674" t="str">
        <f t="shared" si="320"/>
        <v>' MATERIAL PARA MANUTENÇÃO DE BENS IMÓVEIS'</v>
      </c>
      <c r="N1674" t="str">
        <f t="shared" si="321"/>
        <v>'S'</v>
      </c>
      <c r="O1674">
        <f t="shared" si="322"/>
        <v>8</v>
      </c>
      <c r="P1674" t="str">
        <f t="shared" si="323"/>
        <v>Insert into CONTA_RECEITA_DESPESA  (VERSION,ATIVO,DATE_CREATED,LAST_UPDATED,TIPO,CODIGO,DESCRICAO,ANALITICO,TAMANHO) values (0,'S',sysdate,sysdate,'D','3396302400',' MATERIAL PARA MANUTENÇÃO DE BENS IMÓVEIS','S',8);</v>
      </c>
    </row>
    <row r="1675" spans="1:16" ht="17" thickBot="1" x14ac:dyDescent="0.25">
      <c r="A1675" s="11" t="str">
        <f t="shared" si="324"/>
        <v>3</v>
      </c>
      <c r="B1675" s="12" t="str">
        <f t="shared" si="325"/>
        <v>3</v>
      </c>
      <c r="C1675" s="13" t="str">
        <f t="shared" si="326"/>
        <v>96</v>
      </c>
      <c r="D1675" s="13" t="str">
        <f t="shared" si="327"/>
        <v>30</v>
      </c>
      <c r="E1675" s="13" t="str">
        <f t="shared" si="328"/>
        <v>25</v>
      </c>
      <c r="F1675" s="14" t="str">
        <f t="shared" si="329"/>
        <v>00</v>
      </c>
      <c r="G1675" s="18">
        <v>3396302500</v>
      </c>
      <c r="H1675" s="15" t="s">
        <v>400</v>
      </c>
      <c r="I1675" s="12" t="s">
        <v>13</v>
      </c>
      <c r="K1675" t="str">
        <f t="shared" si="318"/>
        <v>3396302500</v>
      </c>
      <c r="L1675" t="str">
        <f t="shared" si="319"/>
        <v>'3396302500'</v>
      </c>
      <c r="M1675" t="str">
        <f t="shared" si="320"/>
        <v>' MATERIAL PARA MANUTENÇÃO DE BENS MÓVEIS'</v>
      </c>
      <c r="N1675" t="str">
        <f t="shared" si="321"/>
        <v>'S'</v>
      </c>
      <c r="O1675">
        <f t="shared" si="322"/>
        <v>8</v>
      </c>
      <c r="P1675" t="str">
        <f t="shared" si="323"/>
        <v>Insert into CONTA_RECEITA_DESPESA  (VERSION,ATIVO,DATE_CREATED,LAST_UPDATED,TIPO,CODIGO,DESCRICAO,ANALITICO,TAMANHO) values (0,'S',sysdate,sysdate,'D','3396302500',' MATERIAL PARA MANUTENÇÃO DE BENS MÓVEIS','S',8);</v>
      </c>
    </row>
    <row r="1676" spans="1:16" ht="17" thickBot="1" x14ac:dyDescent="0.25">
      <c r="A1676" s="11" t="str">
        <f t="shared" si="324"/>
        <v>3</v>
      </c>
      <c r="B1676" s="12" t="str">
        <f t="shared" si="325"/>
        <v>3</v>
      </c>
      <c r="C1676" s="13" t="str">
        <f t="shared" si="326"/>
        <v>96</v>
      </c>
      <c r="D1676" s="13" t="str">
        <f t="shared" si="327"/>
        <v>30</v>
      </c>
      <c r="E1676" s="13" t="str">
        <f t="shared" si="328"/>
        <v>26</v>
      </c>
      <c r="F1676" s="14" t="str">
        <f t="shared" si="329"/>
        <v>00</v>
      </c>
      <c r="G1676" s="18">
        <v>3396302600</v>
      </c>
      <c r="H1676" s="15" t="s">
        <v>401</v>
      </c>
      <c r="I1676" s="12" t="s">
        <v>13</v>
      </c>
      <c r="K1676" t="str">
        <f t="shared" si="318"/>
        <v>3396302600</v>
      </c>
      <c r="L1676" t="str">
        <f t="shared" si="319"/>
        <v>'3396302600'</v>
      </c>
      <c r="M1676" t="str">
        <f t="shared" si="320"/>
        <v>' MATERIAL ELÉTRICO E ELETRÔNICO'</v>
      </c>
      <c r="N1676" t="str">
        <f t="shared" si="321"/>
        <v>'S'</v>
      </c>
      <c r="O1676">
        <f t="shared" si="322"/>
        <v>8</v>
      </c>
      <c r="P1676" t="str">
        <f t="shared" si="323"/>
        <v>Insert into CONTA_RECEITA_DESPESA  (VERSION,ATIVO,DATE_CREATED,LAST_UPDATED,TIPO,CODIGO,DESCRICAO,ANALITICO,TAMANHO) values (0,'S',sysdate,sysdate,'D','3396302600',' MATERIAL ELÉTRICO E ELETRÔNICO','S',8);</v>
      </c>
    </row>
    <row r="1677" spans="1:16" ht="17" thickBot="1" x14ac:dyDescent="0.25">
      <c r="A1677" s="11" t="str">
        <f t="shared" si="324"/>
        <v>3</v>
      </c>
      <c r="B1677" s="12" t="str">
        <f t="shared" si="325"/>
        <v>3</v>
      </c>
      <c r="C1677" s="13" t="str">
        <f t="shared" si="326"/>
        <v>96</v>
      </c>
      <c r="D1677" s="13" t="str">
        <f t="shared" si="327"/>
        <v>30</v>
      </c>
      <c r="E1677" s="13" t="str">
        <f t="shared" si="328"/>
        <v>27</v>
      </c>
      <c r="F1677" s="14" t="str">
        <f t="shared" si="329"/>
        <v>00</v>
      </c>
      <c r="G1677" s="18">
        <v>3396302700</v>
      </c>
      <c r="H1677" s="15" t="s">
        <v>402</v>
      </c>
      <c r="I1677" s="12" t="s">
        <v>13</v>
      </c>
      <c r="K1677" t="str">
        <f t="shared" si="318"/>
        <v>3396302700</v>
      </c>
      <c r="L1677" t="str">
        <f t="shared" si="319"/>
        <v>'3396302700'</v>
      </c>
      <c r="M1677" t="str">
        <f t="shared" si="320"/>
        <v>' MATERIAL DE MANOBRA E PATRULHAMENTO'</v>
      </c>
      <c r="N1677" t="str">
        <f t="shared" si="321"/>
        <v>'S'</v>
      </c>
      <c r="O1677">
        <f t="shared" si="322"/>
        <v>8</v>
      </c>
      <c r="P1677" t="str">
        <f t="shared" si="323"/>
        <v>Insert into CONTA_RECEITA_DESPESA  (VERSION,ATIVO,DATE_CREATED,LAST_UPDATED,TIPO,CODIGO,DESCRICAO,ANALITICO,TAMANHO) values (0,'S',sysdate,sysdate,'D','3396302700',' MATERIAL DE MANOBRA E PATRULHAMENTO','S',8);</v>
      </c>
    </row>
    <row r="1678" spans="1:16" ht="17" thickBot="1" x14ac:dyDescent="0.25">
      <c r="A1678" s="11" t="str">
        <f t="shared" si="324"/>
        <v>3</v>
      </c>
      <c r="B1678" s="12" t="str">
        <f t="shared" si="325"/>
        <v>3</v>
      </c>
      <c r="C1678" s="13" t="str">
        <f t="shared" si="326"/>
        <v>96</v>
      </c>
      <c r="D1678" s="13" t="str">
        <f t="shared" si="327"/>
        <v>30</v>
      </c>
      <c r="E1678" s="13" t="str">
        <f t="shared" si="328"/>
        <v>28</v>
      </c>
      <c r="F1678" s="14" t="str">
        <f t="shared" si="329"/>
        <v>00</v>
      </c>
      <c r="G1678" s="18">
        <v>3396302800</v>
      </c>
      <c r="H1678" s="15" t="s">
        <v>665</v>
      </c>
      <c r="I1678" s="12" t="s">
        <v>13</v>
      </c>
      <c r="K1678" t="str">
        <f t="shared" si="318"/>
        <v>3396302800</v>
      </c>
      <c r="L1678" t="str">
        <f t="shared" si="319"/>
        <v>'3396302800'</v>
      </c>
      <c r="M1678" t="str">
        <f t="shared" si="320"/>
        <v>' MATERIAL DE PROTEÇÃO E SEGURANÇA'</v>
      </c>
      <c r="N1678" t="str">
        <f t="shared" si="321"/>
        <v>'S'</v>
      </c>
      <c r="O1678">
        <f t="shared" si="322"/>
        <v>8</v>
      </c>
      <c r="P1678" t="str">
        <f t="shared" si="323"/>
        <v>Insert into CONTA_RECEITA_DESPESA  (VERSION,ATIVO,DATE_CREATED,LAST_UPDATED,TIPO,CODIGO,DESCRICAO,ANALITICO,TAMANHO) values (0,'S',sysdate,sysdate,'D','3396302800',' MATERIAL DE PROTEÇÃO E SEGURANÇA','S',8);</v>
      </c>
    </row>
    <row r="1679" spans="1:16" ht="17" thickBot="1" x14ac:dyDescent="0.25">
      <c r="A1679" s="11" t="str">
        <f t="shared" si="324"/>
        <v>3</v>
      </c>
      <c r="B1679" s="12" t="str">
        <f t="shared" si="325"/>
        <v>3</v>
      </c>
      <c r="C1679" s="13" t="str">
        <f t="shared" si="326"/>
        <v>96</v>
      </c>
      <c r="D1679" s="13" t="str">
        <f t="shared" si="327"/>
        <v>30</v>
      </c>
      <c r="E1679" s="13" t="str">
        <f t="shared" si="328"/>
        <v>29</v>
      </c>
      <c r="F1679" s="14" t="str">
        <f t="shared" si="329"/>
        <v>00</v>
      </c>
      <c r="G1679" s="18">
        <v>3396302900</v>
      </c>
      <c r="H1679" s="15" t="s">
        <v>404</v>
      </c>
      <c r="I1679" s="12" t="s">
        <v>13</v>
      </c>
      <c r="K1679" t="str">
        <f t="shared" si="318"/>
        <v>3396302900</v>
      </c>
      <c r="L1679" t="str">
        <f t="shared" si="319"/>
        <v>'3396302900'</v>
      </c>
      <c r="M1679" t="str">
        <f t="shared" si="320"/>
        <v>' MATERIAL PARA ÁUDIO, VÍDEO E FOTO'</v>
      </c>
      <c r="N1679" t="str">
        <f t="shared" si="321"/>
        <v>'S'</v>
      </c>
      <c r="O1679">
        <f t="shared" si="322"/>
        <v>8</v>
      </c>
      <c r="P1679" t="str">
        <f t="shared" si="323"/>
        <v>Insert into CONTA_RECEITA_DESPESA  (VERSION,ATIVO,DATE_CREATED,LAST_UPDATED,TIPO,CODIGO,DESCRICAO,ANALITICO,TAMANHO) values (0,'S',sysdate,sysdate,'D','3396302900',' MATERIAL PARA ÁUDIO, VÍDEO E FOTO','S',8);</v>
      </c>
    </row>
    <row r="1680" spans="1:16" ht="17" thickBot="1" x14ac:dyDescent="0.25">
      <c r="A1680" s="11" t="str">
        <f t="shared" si="324"/>
        <v>3</v>
      </c>
      <c r="B1680" s="12" t="str">
        <f t="shared" si="325"/>
        <v>3</v>
      </c>
      <c r="C1680" s="13" t="str">
        <f t="shared" si="326"/>
        <v>96</v>
      </c>
      <c r="D1680" s="13" t="str">
        <f t="shared" si="327"/>
        <v>30</v>
      </c>
      <c r="E1680" s="13" t="str">
        <f t="shared" si="328"/>
        <v>30</v>
      </c>
      <c r="F1680" s="14" t="str">
        <f t="shared" si="329"/>
        <v>00</v>
      </c>
      <c r="G1680" s="18">
        <v>3396303000</v>
      </c>
      <c r="H1680" s="15" t="s">
        <v>405</v>
      </c>
      <c r="I1680" s="12" t="s">
        <v>13</v>
      </c>
      <c r="K1680" t="str">
        <f t="shared" si="318"/>
        <v>3396303000</v>
      </c>
      <c r="L1680" t="str">
        <f t="shared" si="319"/>
        <v>'3396303000'</v>
      </c>
      <c r="M1680" t="str">
        <f t="shared" si="320"/>
        <v>' MATERIAL PARA COMUNICAÇÕES'</v>
      </c>
      <c r="N1680" t="str">
        <f t="shared" si="321"/>
        <v>'S'</v>
      </c>
      <c r="O1680">
        <f t="shared" si="322"/>
        <v>8</v>
      </c>
      <c r="P1680" t="str">
        <f t="shared" si="323"/>
        <v>Insert into CONTA_RECEITA_DESPESA  (VERSION,ATIVO,DATE_CREATED,LAST_UPDATED,TIPO,CODIGO,DESCRICAO,ANALITICO,TAMANHO) values (0,'S',sysdate,sysdate,'D','3396303000',' MATERIAL PARA COMUNICAÇÕES','S',8);</v>
      </c>
    </row>
    <row r="1681" spans="1:16" ht="17" thickBot="1" x14ac:dyDescent="0.25">
      <c r="A1681" s="11" t="str">
        <f t="shared" si="324"/>
        <v>3</v>
      </c>
      <c r="B1681" s="12" t="str">
        <f t="shared" si="325"/>
        <v>3</v>
      </c>
      <c r="C1681" s="13" t="str">
        <f t="shared" si="326"/>
        <v>96</v>
      </c>
      <c r="D1681" s="13" t="str">
        <f t="shared" si="327"/>
        <v>30</v>
      </c>
      <c r="E1681" s="13" t="str">
        <f t="shared" si="328"/>
        <v>31</v>
      </c>
      <c r="F1681" s="14" t="str">
        <f t="shared" si="329"/>
        <v>00</v>
      </c>
      <c r="G1681" s="18">
        <v>3396303100</v>
      </c>
      <c r="H1681" s="15" t="s">
        <v>406</v>
      </c>
      <c r="I1681" s="12" t="s">
        <v>13</v>
      </c>
      <c r="K1681" t="str">
        <f t="shared" si="318"/>
        <v>3396303100</v>
      </c>
      <c r="L1681" t="str">
        <f t="shared" si="319"/>
        <v>'3396303100'</v>
      </c>
      <c r="M1681" t="str">
        <f t="shared" si="320"/>
        <v>'SEMENTES, MUDAS DE PLANTAS E INSUMOS'</v>
      </c>
      <c r="N1681" t="str">
        <f t="shared" si="321"/>
        <v>'S'</v>
      </c>
      <c r="O1681">
        <f t="shared" si="322"/>
        <v>8</v>
      </c>
      <c r="P1681" t="str">
        <f t="shared" si="323"/>
        <v>Insert into CONTA_RECEITA_DESPESA  (VERSION,ATIVO,DATE_CREATED,LAST_UPDATED,TIPO,CODIGO,DESCRICAO,ANALITICO,TAMANHO) values (0,'S',sysdate,sysdate,'D','3396303100','SEMENTES, MUDAS DE PLANTAS E INSUMOS','S',8);</v>
      </c>
    </row>
    <row r="1682" spans="1:16" ht="17" thickBot="1" x14ac:dyDescent="0.25">
      <c r="A1682" s="11" t="str">
        <f t="shared" si="324"/>
        <v>3</v>
      </c>
      <c r="B1682" s="12" t="str">
        <f t="shared" si="325"/>
        <v>3</v>
      </c>
      <c r="C1682" s="13" t="str">
        <f t="shared" si="326"/>
        <v>96</v>
      </c>
      <c r="D1682" s="13" t="str">
        <f t="shared" si="327"/>
        <v>30</v>
      </c>
      <c r="E1682" s="13" t="str">
        <f t="shared" si="328"/>
        <v>32</v>
      </c>
      <c r="F1682" s="14" t="str">
        <f t="shared" si="329"/>
        <v>00</v>
      </c>
      <c r="G1682" s="18">
        <v>3396303200</v>
      </c>
      <c r="H1682" s="15" t="s">
        <v>408</v>
      </c>
      <c r="I1682" s="12" t="s">
        <v>13</v>
      </c>
      <c r="K1682" t="str">
        <f t="shared" si="318"/>
        <v>3396303200</v>
      </c>
      <c r="L1682" t="str">
        <f t="shared" si="319"/>
        <v>'3396303200'</v>
      </c>
      <c r="M1682" t="str">
        <f t="shared" si="320"/>
        <v>' MATERIAL PARA PRODUÇÃO INDUSTRIAL'</v>
      </c>
      <c r="N1682" t="str">
        <f t="shared" si="321"/>
        <v>'S'</v>
      </c>
      <c r="O1682">
        <f t="shared" si="322"/>
        <v>8</v>
      </c>
      <c r="P1682" t="str">
        <f t="shared" si="323"/>
        <v>Insert into CONTA_RECEITA_DESPESA  (VERSION,ATIVO,DATE_CREATED,LAST_UPDATED,TIPO,CODIGO,DESCRICAO,ANALITICO,TAMANHO) values (0,'S',sysdate,sysdate,'D','3396303200',' MATERIAL PARA PRODUÇÃO INDUSTRIAL','S',8);</v>
      </c>
    </row>
    <row r="1683" spans="1:16" ht="17" thickBot="1" x14ac:dyDescent="0.25">
      <c r="A1683" s="11" t="str">
        <f t="shared" si="324"/>
        <v>3</v>
      </c>
      <c r="B1683" s="12" t="str">
        <f t="shared" si="325"/>
        <v>3</v>
      </c>
      <c r="C1683" s="13" t="str">
        <f t="shared" si="326"/>
        <v>96</v>
      </c>
      <c r="D1683" s="13" t="str">
        <f t="shared" si="327"/>
        <v>30</v>
      </c>
      <c r="E1683" s="13" t="str">
        <f t="shared" si="328"/>
        <v>33</v>
      </c>
      <c r="F1683" s="14" t="str">
        <f t="shared" si="329"/>
        <v>00</v>
      </c>
      <c r="G1683" s="18">
        <v>3396303300</v>
      </c>
      <c r="H1683" s="15" t="s">
        <v>409</v>
      </c>
      <c r="I1683" s="12" t="s">
        <v>13</v>
      </c>
      <c r="K1683" t="str">
        <f t="shared" si="318"/>
        <v>3396303300</v>
      </c>
      <c r="L1683" t="str">
        <f t="shared" si="319"/>
        <v>'3396303300'</v>
      </c>
      <c r="M1683" t="str">
        <f t="shared" si="320"/>
        <v>' SOBRESSALENTES, MÁQUINAS, MOTORES E EMBARCAÇÕES'</v>
      </c>
      <c r="N1683" t="str">
        <f t="shared" si="321"/>
        <v>'S'</v>
      </c>
      <c r="O1683">
        <f t="shared" si="322"/>
        <v>8</v>
      </c>
      <c r="P1683" t="str">
        <f t="shared" si="323"/>
        <v>Insert into CONTA_RECEITA_DESPESA  (VERSION,ATIVO,DATE_CREATED,LAST_UPDATED,TIPO,CODIGO,DESCRICAO,ANALITICO,TAMANHO) values (0,'S',sysdate,sysdate,'D','3396303300',' SOBRESSALENTES, MÁQUINAS, MOTORES E EMBARCAÇÕES','S',8);</v>
      </c>
    </row>
    <row r="1684" spans="1:16" ht="17" thickBot="1" x14ac:dyDescent="0.25">
      <c r="A1684" s="11" t="str">
        <f t="shared" si="324"/>
        <v>3</v>
      </c>
      <c r="B1684" s="12" t="str">
        <f t="shared" si="325"/>
        <v>3</v>
      </c>
      <c r="C1684" s="13" t="str">
        <f t="shared" si="326"/>
        <v>96</v>
      </c>
      <c r="D1684" s="13" t="str">
        <f t="shared" si="327"/>
        <v>30</v>
      </c>
      <c r="E1684" s="13" t="str">
        <f t="shared" si="328"/>
        <v>34</v>
      </c>
      <c r="F1684" s="14" t="str">
        <f t="shared" si="329"/>
        <v>00</v>
      </c>
      <c r="G1684" s="18">
        <v>3396303400</v>
      </c>
      <c r="H1684" s="15" t="s">
        <v>413</v>
      </c>
      <c r="I1684" s="12" t="s">
        <v>13</v>
      </c>
      <c r="K1684" t="str">
        <f t="shared" si="318"/>
        <v>3396303400</v>
      </c>
      <c r="L1684" t="str">
        <f t="shared" si="319"/>
        <v>'3396303400'</v>
      </c>
      <c r="M1684" t="str">
        <f t="shared" si="320"/>
        <v>' SUPRIMENTO DE PROTEÇÃO AO VÔO'</v>
      </c>
      <c r="N1684" t="str">
        <f t="shared" si="321"/>
        <v>'S'</v>
      </c>
      <c r="O1684">
        <f t="shared" si="322"/>
        <v>8</v>
      </c>
      <c r="P1684" t="str">
        <f t="shared" si="323"/>
        <v>Insert into CONTA_RECEITA_DESPESA  (VERSION,ATIVO,DATE_CREATED,LAST_UPDATED,TIPO,CODIGO,DESCRICAO,ANALITICO,TAMANHO) values (0,'S',sysdate,sysdate,'D','3396303400',' SUPRIMENTO DE PROTEÇÃO AO VÔO','S',8);</v>
      </c>
    </row>
    <row r="1685" spans="1:16" ht="17" thickBot="1" x14ac:dyDescent="0.25">
      <c r="A1685" s="11" t="str">
        <f t="shared" si="324"/>
        <v>3</v>
      </c>
      <c r="B1685" s="12" t="str">
        <f t="shared" si="325"/>
        <v>3</v>
      </c>
      <c r="C1685" s="13" t="str">
        <f t="shared" si="326"/>
        <v>96</v>
      </c>
      <c r="D1685" s="13" t="str">
        <f t="shared" si="327"/>
        <v>30</v>
      </c>
      <c r="E1685" s="13" t="str">
        <f t="shared" si="328"/>
        <v>35</v>
      </c>
      <c r="F1685" s="14" t="str">
        <f t="shared" si="329"/>
        <v>00</v>
      </c>
      <c r="G1685" s="18">
        <v>3396303500</v>
      </c>
      <c r="H1685" s="15" t="s">
        <v>410</v>
      </c>
      <c r="I1685" s="12" t="s">
        <v>13</v>
      </c>
      <c r="K1685" t="str">
        <f t="shared" si="318"/>
        <v>3396303500</v>
      </c>
      <c r="L1685" t="str">
        <f t="shared" si="319"/>
        <v>'3396303500'</v>
      </c>
      <c r="M1685" t="str">
        <f t="shared" si="320"/>
        <v>' MATERIAL LABORATORIAL'</v>
      </c>
      <c r="N1685" t="str">
        <f t="shared" si="321"/>
        <v>'S'</v>
      </c>
      <c r="O1685">
        <f t="shared" si="322"/>
        <v>8</v>
      </c>
      <c r="P1685" t="str">
        <f t="shared" si="323"/>
        <v>Insert into CONTA_RECEITA_DESPESA  (VERSION,ATIVO,DATE_CREATED,LAST_UPDATED,TIPO,CODIGO,DESCRICAO,ANALITICO,TAMANHO) values (0,'S',sysdate,sysdate,'D','3396303500',' MATERIAL LABORATORIAL','S',8);</v>
      </c>
    </row>
    <row r="1686" spans="1:16" ht="17" thickBot="1" x14ac:dyDescent="0.25">
      <c r="A1686" s="11" t="str">
        <f t="shared" si="324"/>
        <v>3</v>
      </c>
      <c r="B1686" s="12" t="str">
        <f t="shared" si="325"/>
        <v>3</v>
      </c>
      <c r="C1686" s="13" t="str">
        <f t="shared" si="326"/>
        <v>96</v>
      </c>
      <c r="D1686" s="13" t="str">
        <f t="shared" si="327"/>
        <v>30</v>
      </c>
      <c r="E1686" s="13" t="str">
        <f t="shared" si="328"/>
        <v>36</v>
      </c>
      <c r="F1686" s="14" t="str">
        <f t="shared" si="329"/>
        <v>00</v>
      </c>
      <c r="G1686" s="18">
        <v>3396303600</v>
      </c>
      <c r="H1686" s="15" t="s">
        <v>411</v>
      </c>
      <c r="I1686" s="12" t="s">
        <v>13</v>
      </c>
      <c r="K1686" t="str">
        <f t="shared" si="318"/>
        <v>3396303600</v>
      </c>
      <c r="L1686" t="str">
        <f t="shared" si="319"/>
        <v>'3396303600'</v>
      </c>
      <c r="M1686" t="str">
        <f t="shared" si="320"/>
        <v>' MATERIAL HOSPITALAR'</v>
      </c>
      <c r="N1686" t="str">
        <f t="shared" si="321"/>
        <v>'S'</v>
      </c>
      <c r="O1686">
        <f t="shared" si="322"/>
        <v>8</v>
      </c>
      <c r="P1686" t="str">
        <f t="shared" si="323"/>
        <v>Insert into CONTA_RECEITA_DESPESA  (VERSION,ATIVO,DATE_CREATED,LAST_UPDATED,TIPO,CODIGO,DESCRICAO,ANALITICO,TAMANHO) values (0,'S',sysdate,sysdate,'D','3396303600',' MATERIAL HOSPITALAR','S',8);</v>
      </c>
    </row>
    <row r="1687" spans="1:16" ht="17" thickBot="1" x14ac:dyDescent="0.25">
      <c r="A1687" s="11" t="str">
        <f t="shared" si="324"/>
        <v>3</v>
      </c>
      <c r="B1687" s="12" t="str">
        <f t="shared" si="325"/>
        <v>3</v>
      </c>
      <c r="C1687" s="13" t="str">
        <f t="shared" si="326"/>
        <v>96</v>
      </c>
      <c r="D1687" s="13" t="str">
        <f t="shared" si="327"/>
        <v>30</v>
      </c>
      <c r="E1687" s="13" t="str">
        <f t="shared" si="328"/>
        <v>37</v>
      </c>
      <c r="F1687" s="14" t="str">
        <f t="shared" si="329"/>
        <v>00</v>
      </c>
      <c r="G1687" s="18">
        <v>3396303700</v>
      </c>
      <c r="H1687" s="15" t="s">
        <v>414</v>
      </c>
      <c r="I1687" s="12" t="s">
        <v>13</v>
      </c>
      <c r="K1687" t="str">
        <f t="shared" si="318"/>
        <v>3396303700</v>
      </c>
      <c r="L1687" t="str">
        <f t="shared" si="319"/>
        <v>'3396303700'</v>
      </c>
      <c r="M1687" t="str">
        <f t="shared" si="320"/>
        <v>' MATERIAL PARA MANUTENÇÃO DE VEÍCULOS'</v>
      </c>
      <c r="N1687" t="str">
        <f t="shared" si="321"/>
        <v>'S'</v>
      </c>
      <c r="O1687">
        <f t="shared" si="322"/>
        <v>8</v>
      </c>
      <c r="P1687" t="str">
        <f t="shared" si="323"/>
        <v>Insert into CONTA_RECEITA_DESPESA  (VERSION,ATIVO,DATE_CREATED,LAST_UPDATED,TIPO,CODIGO,DESCRICAO,ANALITICO,TAMANHO) values (0,'S',sysdate,sysdate,'D','3396303700',' MATERIAL PARA MANUTENÇÃO DE VEÍCULOS','S',8);</v>
      </c>
    </row>
    <row r="1688" spans="1:16" ht="17" thickBot="1" x14ac:dyDescent="0.25">
      <c r="A1688" s="11" t="str">
        <f t="shared" si="324"/>
        <v>3</v>
      </c>
      <c r="B1688" s="12" t="str">
        <f t="shared" si="325"/>
        <v>3</v>
      </c>
      <c r="C1688" s="13" t="str">
        <f t="shared" si="326"/>
        <v>96</v>
      </c>
      <c r="D1688" s="13" t="str">
        <f t="shared" si="327"/>
        <v>30</v>
      </c>
      <c r="E1688" s="13" t="str">
        <f t="shared" si="328"/>
        <v>38</v>
      </c>
      <c r="F1688" s="14" t="str">
        <f t="shared" si="329"/>
        <v>00</v>
      </c>
      <c r="G1688" s="18">
        <v>3396303800</v>
      </c>
      <c r="H1688" s="15" t="s">
        <v>415</v>
      </c>
      <c r="I1688" s="12" t="s">
        <v>13</v>
      </c>
      <c r="K1688" t="str">
        <f t="shared" si="318"/>
        <v>3396303800</v>
      </c>
      <c r="L1688" t="str">
        <f t="shared" si="319"/>
        <v>'3396303800'</v>
      </c>
      <c r="M1688" t="str">
        <f t="shared" si="320"/>
        <v>' MATERIAL BIOLÓGICO'</v>
      </c>
      <c r="N1688" t="str">
        <f t="shared" si="321"/>
        <v>'S'</v>
      </c>
      <c r="O1688">
        <f t="shared" si="322"/>
        <v>8</v>
      </c>
      <c r="P1688" t="str">
        <f t="shared" si="323"/>
        <v>Insert into CONTA_RECEITA_DESPESA  (VERSION,ATIVO,DATE_CREATED,LAST_UPDATED,TIPO,CODIGO,DESCRICAO,ANALITICO,TAMANHO) values (0,'S',sysdate,sysdate,'D','3396303800',' MATERIAL BIOLÓGICO','S',8);</v>
      </c>
    </row>
    <row r="1689" spans="1:16" ht="17" thickBot="1" x14ac:dyDescent="0.25">
      <c r="A1689" s="11" t="str">
        <f t="shared" si="324"/>
        <v>3</v>
      </c>
      <c r="B1689" s="12" t="str">
        <f t="shared" si="325"/>
        <v>3</v>
      </c>
      <c r="C1689" s="13" t="str">
        <f t="shared" si="326"/>
        <v>96</v>
      </c>
      <c r="D1689" s="13" t="str">
        <f t="shared" si="327"/>
        <v>30</v>
      </c>
      <c r="E1689" s="13" t="str">
        <f t="shared" si="328"/>
        <v>39</v>
      </c>
      <c r="F1689" s="14" t="str">
        <f t="shared" si="329"/>
        <v>00</v>
      </c>
      <c r="G1689" s="18">
        <v>3396303900</v>
      </c>
      <c r="H1689" s="15" t="s">
        <v>666</v>
      </c>
      <c r="I1689" s="12" t="s">
        <v>13</v>
      </c>
      <c r="K1689" t="str">
        <f t="shared" si="318"/>
        <v>3396303900</v>
      </c>
      <c r="L1689" t="str">
        <f t="shared" si="319"/>
        <v>'3396303900'</v>
      </c>
      <c r="M1689" t="str">
        <f t="shared" si="320"/>
        <v>' MATERIAL GRÁFICO'</v>
      </c>
      <c r="N1689" t="str">
        <f t="shared" si="321"/>
        <v>'S'</v>
      </c>
      <c r="O1689">
        <f t="shared" si="322"/>
        <v>8</v>
      </c>
      <c r="P1689" t="str">
        <f t="shared" si="323"/>
        <v>Insert into CONTA_RECEITA_DESPESA  (VERSION,ATIVO,DATE_CREATED,LAST_UPDATED,TIPO,CODIGO,DESCRICAO,ANALITICO,TAMANHO) values (0,'S',sysdate,sysdate,'D','3396303900',' MATERIAL GRÁFICO','S',8);</v>
      </c>
    </row>
    <row r="1690" spans="1:16" ht="17" thickBot="1" x14ac:dyDescent="0.25">
      <c r="A1690" s="11" t="str">
        <f t="shared" si="324"/>
        <v>3</v>
      </c>
      <c r="B1690" s="12" t="str">
        <f t="shared" si="325"/>
        <v>3</v>
      </c>
      <c r="C1690" s="13" t="str">
        <f t="shared" si="326"/>
        <v>96</v>
      </c>
      <c r="D1690" s="13" t="str">
        <f t="shared" si="327"/>
        <v>30</v>
      </c>
      <c r="E1690" s="13" t="str">
        <f t="shared" si="328"/>
        <v>40</v>
      </c>
      <c r="F1690" s="14" t="str">
        <f t="shared" si="329"/>
        <v>00</v>
      </c>
      <c r="G1690" s="18">
        <v>3396304000</v>
      </c>
      <c r="H1690" s="15" t="s">
        <v>417</v>
      </c>
      <c r="I1690" s="12" t="s">
        <v>13</v>
      </c>
      <c r="K1690" t="str">
        <f t="shared" si="318"/>
        <v>3396304000</v>
      </c>
      <c r="L1690" t="str">
        <f t="shared" si="319"/>
        <v>'3396304000'</v>
      </c>
      <c r="M1690" t="str">
        <f t="shared" si="320"/>
        <v>' FERRAMENTAS'</v>
      </c>
      <c r="N1690" t="str">
        <f t="shared" si="321"/>
        <v>'S'</v>
      </c>
      <c r="O1690">
        <f t="shared" si="322"/>
        <v>8</v>
      </c>
      <c r="P1690" t="str">
        <f t="shared" si="323"/>
        <v>Insert into CONTA_RECEITA_DESPESA  (VERSION,ATIVO,DATE_CREATED,LAST_UPDATED,TIPO,CODIGO,DESCRICAO,ANALITICO,TAMANHO) values (0,'S',sysdate,sysdate,'D','3396304000',' FERRAMENTAS','S',8);</v>
      </c>
    </row>
    <row r="1691" spans="1:16" ht="17" thickBot="1" x14ac:dyDescent="0.25">
      <c r="A1691" s="11" t="str">
        <f t="shared" si="324"/>
        <v>3</v>
      </c>
      <c r="B1691" s="12" t="str">
        <f t="shared" si="325"/>
        <v>3</v>
      </c>
      <c r="C1691" s="13" t="str">
        <f t="shared" si="326"/>
        <v>96</v>
      </c>
      <c r="D1691" s="13" t="str">
        <f t="shared" si="327"/>
        <v>30</v>
      </c>
      <c r="E1691" s="13" t="str">
        <f t="shared" si="328"/>
        <v>41</v>
      </c>
      <c r="F1691" s="14" t="str">
        <f t="shared" si="329"/>
        <v>00</v>
      </c>
      <c r="G1691" s="18">
        <v>3396304100</v>
      </c>
      <c r="H1691" s="15" t="s">
        <v>418</v>
      </c>
      <c r="I1691" s="12" t="s">
        <v>13</v>
      </c>
      <c r="K1691" t="str">
        <f t="shared" si="318"/>
        <v>3396304100</v>
      </c>
      <c r="L1691" t="str">
        <f t="shared" si="319"/>
        <v>'3396304100'</v>
      </c>
      <c r="M1691" t="str">
        <f t="shared" si="320"/>
        <v>' MATERIAL PARA REABILITAÇÃO PROFISSIONAL'</v>
      </c>
      <c r="N1691" t="str">
        <f t="shared" si="321"/>
        <v>'S'</v>
      </c>
      <c r="O1691">
        <f t="shared" si="322"/>
        <v>8</v>
      </c>
      <c r="P1691" t="str">
        <f t="shared" si="323"/>
        <v>Insert into CONTA_RECEITA_DESPESA  (VERSION,ATIVO,DATE_CREATED,LAST_UPDATED,TIPO,CODIGO,DESCRICAO,ANALITICO,TAMANHO) values (0,'S',sysdate,sysdate,'D','3396304100',' MATERIAL PARA REABILITAÇÃO PROFISSIONAL','S',8);</v>
      </c>
    </row>
    <row r="1692" spans="1:16" ht="17" thickBot="1" x14ac:dyDescent="0.25">
      <c r="A1692" s="11" t="str">
        <f t="shared" si="324"/>
        <v>3</v>
      </c>
      <c r="B1692" s="12" t="str">
        <f t="shared" si="325"/>
        <v>3</v>
      </c>
      <c r="C1692" s="13" t="str">
        <f t="shared" si="326"/>
        <v>96</v>
      </c>
      <c r="D1692" s="13" t="str">
        <f t="shared" si="327"/>
        <v>30</v>
      </c>
      <c r="E1692" s="13" t="str">
        <f t="shared" si="328"/>
        <v>42</v>
      </c>
      <c r="F1692" s="14" t="str">
        <f t="shared" si="329"/>
        <v>00</v>
      </c>
      <c r="G1692" s="18">
        <v>3396304200</v>
      </c>
      <c r="H1692" s="15" t="s">
        <v>722</v>
      </c>
      <c r="I1692" s="12" t="s">
        <v>13</v>
      </c>
      <c r="K1692" t="str">
        <f t="shared" si="318"/>
        <v>3396304200</v>
      </c>
      <c r="L1692" t="str">
        <f t="shared" si="319"/>
        <v>'3396304200'</v>
      </c>
      <c r="M1692" t="str">
        <f t="shared" si="320"/>
        <v>' MATERIAL DE SINALIZAÇÃO VISUAL E AFINS'</v>
      </c>
      <c r="N1692" t="str">
        <f t="shared" si="321"/>
        <v>'S'</v>
      </c>
      <c r="O1692">
        <f t="shared" si="322"/>
        <v>8</v>
      </c>
      <c r="P1692" t="str">
        <f t="shared" si="323"/>
        <v>Insert into CONTA_RECEITA_DESPESA  (VERSION,ATIVO,DATE_CREATED,LAST_UPDATED,TIPO,CODIGO,DESCRICAO,ANALITICO,TAMANHO) values (0,'S',sysdate,sysdate,'D','3396304200',' MATERIAL DE SINALIZAÇÃO VISUAL E AFINS','S',8);</v>
      </c>
    </row>
    <row r="1693" spans="1:16" ht="17" thickBot="1" x14ac:dyDescent="0.25">
      <c r="A1693" s="11" t="str">
        <f t="shared" si="324"/>
        <v>3</v>
      </c>
      <c r="B1693" s="12" t="str">
        <f t="shared" si="325"/>
        <v>3</v>
      </c>
      <c r="C1693" s="13" t="str">
        <f t="shared" si="326"/>
        <v>96</v>
      </c>
      <c r="D1693" s="13" t="str">
        <f t="shared" si="327"/>
        <v>30</v>
      </c>
      <c r="E1693" s="13" t="str">
        <f t="shared" si="328"/>
        <v>43</v>
      </c>
      <c r="F1693" s="14" t="str">
        <f t="shared" si="329"/>
        <v>00</v>
      </c>
      <c r="G1693" s="18">
        <v>3396304300</v>
      </c>
      <c r="H1693" s="15" t="s">
        <v>420</v>
      </c>
      <c r="I1693" s="12" t="s">
        <v>13</v>
      </c>
      <c r="K1693" t="str">
        <f t="shared" si="318"/>
        <v>3396304300</v>
      </c>
      <c r="L1693" t="str">
        <f t="shared" si="319"/>
        <v>'3396304300'</v>
      </c>
      <c r="M1693" t="str">
        <f t="shared" si="320"/>
        <v>' MATERIAL TÉCNICO PARA SELEÇÃO E TREINAMENTO'</v>
      </c>
      <c r="N1693" t="str">
        <f t="shared" si="321"/>
        <v>'S'</v>
      </c>
      <c r="O1693">
        <f t="shared" si="322"/>
        <v>8</v>
      </c>
      <c r="P1693" t="str">
        <f t="shared" si="323"/>
        <v>Insert into CONTA_RECEITA_DESPESA  (VERSION,ATIVO,DATE_CREATED,LAST_UPDATED,TIPO,CODIGO,DESCRICAO,ANALITICO,TAMANHO) values (0,'S',sysdate,sysdate,'D','3396304300',' MATERIAL TÉCNICO PARA SELEÇÃO E TREINAMENTO','S',8);</v>
      </c>
    </row>
    <row r="1694" spans="1:16" ht="17" thickBot="1" x14ac:dyDescent="0.25">
      <c r="A1694" s="11" t="str">
        <f t="shared" si="324"/>
        <v>3</v>
      </c>
      <c r="B1694" s="12" t="str">
        <f t="shared" si="325"/>
        <v>3</v>
      </c>
      <c r="C1694" s="13" t="str">
        <f t="shared" si="326"/>
        <v>96</v>
      </c>
      <c r="D1694" s="13" t="str">
        <f t="shared" si="327"/>
        <v>30</v>
      </c>
      <c r="E1694" s="13" t="str">
        <f t="shared" si="328"/>
        <v>44</v>
      </c>
      <c r="F1694" s="14" t="str">
        <f t="shared" si="329"/>
        <v>00</v>
      </c>
      <c r="G1694" s="18">
        <v>3396304400</v>
      </c>
      <c r="H1694" s="15" t="s">
        <v>421</v>
      </c>
      <c r="I1694" s="12" t="s">
        <v>13</v>
      </c>
      <c r="K1694" t="str">
        <f t="shared" si="318"/>
        <v>3396304400</v>
      </c>
      <c r="L1694" t="str">
        <f t="shared" si="319"/>
        <v>'3396304400'</v>
      </c>
      <c r="M1694" t="str">
        <f t="shared" si="320"/>
        <v>' MATERIAL BIBLIOGRÁFICO NÃO IMOBILIZÁVEL'</v>
      </c>
      <c r="N1694" t="str">
        <f t="shared" si="321"/>
        <v>'S'</v>
      </c>
      <c r="O1694">
        <f t="shared" si="322"/>
        <v>8</v>
      </c>
      <c r="P1694" t="str">
        <f t="shared" si="323"/>
        <v>Insert into CONTA_RECEITA_DESPESA  (VERSION,ATIVO,DATE_CREATED,LAST_UPDATED,TIPO,CODIGO,DESCRICAO,ANALITICO,TAMANHO) values (0,'S',sysdate,sysdate,'D','3396304400',' MATERIAL BIBLIOGRÁFICO NÃO IMOBILIZÁVEL','S',8);</v>
      </c>
    </row>
    <row r="1695" spans="1:16" ht="17" thickBot="1" x14ac:dyDescent="0.25">
      <c r="A1695" s="11" t="str">
        <f t="shared" si="324"/>
        <v>3</v>
      </c>
      <c r="B1695" s="12" t="str">
        <f t="shared" si="325"/>
        <v>3</v>
      </c>
      <c r="C1695" s="13" t="str">
        <f t="shared" si="326"/>
        <v>96</v>
      </c>
      <c r="D1695" s="13" t="str">
        <f t="shared" si="327"/>
        <v>30</v>
      </c>
      <c r="E1695" s="13" t="str">
        <f t="shared" si="328"/>
        <v>45</v>
      </c>
      <c r="F1695" s="14" t="str">
        <f t="shared" si="329"/>
        <v>00</v>
      </c>
      <c r="G1695" s="18">
        <v>3396304500</v>
      </c>
      <c r="H1695" s="15" t="s">
        <v>668</v>
      </c>
      <c r="I1695" s="12" t="s">
        <v>13</v>
      </c>
      <c r="K1695" t="str">
        <f t="shared" si="318"/>
        <v>3396304500</v>
      </c>
      <c r="L1695" t="str">
        <f t="shared" si="319"/>
        <v>'3396304500'</v>
      </c>
      <c r="M1695" t="str">
        <f t="shared" si="320"/>
        <v>' AQUISIÇÃO DE SOFTWARES DE BASE'</v>
      </c>
      <c r="N1695" t="str">
        <f t="shared" si="321"/>
        <v>'S'</v>
      </c>
      <c r="O1695">
        <f t="shared" si="322"/>
        <v>8</v>
      </c>
      <c r="P1695" t="str">
        <f t="shared" si="323"/>
        <v>Insert into CONTA_RECEITA_DESPESA  (VERSION,ATIVO,DATE_CREATED,LAST_UPDATED,TIPO,CODIGO,DESCRICAO,ANALITICO,TAMANHO) values (0,'S',sysdate,sysdate,'D','3396304500',' AQUISIÇÃO DE SOFTWARES DE BASE','S',8);</v>
      </c>
    </row>
    <row r="1696" spans="1:16" ht="17" thickBot="1" x14ac:dyDescent="0.25">
      <c r="A1696" s="11" t="str">
        <f t="shared" si="324"/>
        <v>3</v>
      </c>
      <c r="B1696" s="12" t="str">
        <f t="shared" si="325"/>
        <v>3</v>
      </c>
      <c r="C1696" s="13" t="str">
        <f t="shared" si="326"/>
        <v>96</v>
      </c>
      <c r="D1696" s="13" t="str">
        <f t="shared" si="327"/>
        <v>30</v>
      </c>
      <c r="E1696" s="13" t="str">
        <f t="shared" si="328"/>
        <v>46</v>
      </c>
      <c r="F1696" s="14" t="str">
        <f t="shared" si="329"/>
        <v>00</v>
      </c>
      <c r="G1696" s="18">
        <v>3396304600</v>
      </c>
      <c r="H1696" s="15" t="s">
        <v>423</v>
      </c>
      <c r="I1696" s="12" t="s">
        <v>13</v>
      </c>
      <c r="K1696" t="str">
        <f t="shared" si="318"/>
        <v>3396304600</v>
      </c>
      <c r="L1696" t="str">
        <f t="shared" si="319"/>
        <v>'3396304600'</v>
      </c>
      <c r="M1696" t="str">
        <f t="shared" si="320"/>
        <v>' BENS MÓVEIS NÃO ATIVÁVEIS'</v>
      </c>
      <c r="N1696" t="str">
        <f t="shared" si="321"/>
        <v>'S'</v>
      </c>
      <c r="O1696">
        <f t="shared" si="322"/>
        <v>8</v>
      </c>
      <c r="P1696" t="str">
        <f t="shared" si="323"/>
        <v>Insert into CONTA_RECEITA_DESPESA  (VERSION,ATIVO,DATE_CREATED,LAST_UPDATED,TIPO,CODIGO,DESCRICAO,ANALITICO,TAMANHO) values (0,'S',sysdate,sysdate,'D','3396304600',' BENS MÓVEIS NÃO ATIVÁVEIS','S',8);</v>
      </c>
    </row>
    <row r="1697" spans="1:16" ht="17" thickBot="1" x14ac:dyDescent="0.25">
      <c r="A1697" s="11" t="str">
        <f t="shared" si="324"/>
        <v>3</v>
      </c>
      <c r="B1697" s="12" t="str">
        <f t="shared" si="325"/>
        <v>3</v>
      </c>
      <c r="C1697" s="13" t="str">
        <f t="shared" si="326"/>
        <v>96</v>
      </c>
      <c r="D1697" s="13" t="str">
        <f t="shared" si="327"/>
        <v>30</v>
      </c>
      <c r="E1697" s="13" t="str">
        <f t="shared" si="328"/>
        <v>47</v>
      </c>
      <c r="F1697" s="14" t="str">
        <f t="shared" si="329"/>
        <v>00</v>
      </c>
      <c r="G1697" s="18">
        <v>3396304700</v>
      </c>
      <c r="H1697" s="15" t="s">
        <v>425</v>
      </c>
      <c r="I1697" s="12" t="s">
        <v>13</v>
      </c>
      <c r="K1697" t="str">
        <f t="shared" si="318"/>
        <v>3396304700</v>
      </c>
      <c r="L1697" t="str">
        <f t="shared" si="319"/>
        <v>'3396304700'</v>
      </c>
      <c r="M1697" t="str">
        <f t="shared" si="320"/>
        <v>' BANDEIRAS, FLÂMULAS E INSÍGNIAS'</v>
      </c>
      <c r="N1697" t="str">
        <f t="shared" si="321"/>
        <v>'S'</v>
      </c>
      <c r="O1697">
        <f t="shared" si="322"/>
        <v>8</v>
      </c>
      <c r="P1697" t="str">
        <f t="shared" si="323"/>
        <v>Insert into CONTA_RECEITA_DESPESA  (VERSION,ATIVO,DATE_CREATED,LAST_UPDATED,TIPO,CODIGO,DESCRICAO,ANALITICO,TAMANHO) values (0,'S',sysdate,sysdate,'D','3396304700',' BANDEIRAS, FLÂMULAS E INSÍGNIAS','S',8);</v>
      </c>
    </row>
    <row r="1698" spans="1:16" ht="17" thickBot="1" x14ac:dyDescent="0.25">
      <c r="A1698" s="11" t="str">
        <f t="shared" si="324"/>
        <v>3</v>
      </c>
      <c r="B1698" s="12" t="str">
        <f t="shared" si="325"/>
        <v>3</v>
      </c>
      <c r="C1698" s="13" t="str">
        <f t="shared" si="326"/>
        <v>96</v>
      </c>
      <c r="D1698" s="13" t="str">
        <f t="shared" si="327"/>
        <v>30</v>
      </c>
      <c r="E1698" s="13" t="str">
        <f t="shared" si="328"/>
        <v>99</v>
      </c>
      <c r="F1698" s="14" t="str">
        <f t="shared" si="329"/>
        <v>00</v>
      </c>
      <c r="G1698" s="18">
        <v>3396309900</v>
      </c>
      <c r="H1698" s="15" t="s">
        <v>436</v>
      </c>
      <c r="I1698" s="12" t="s">
        <v>13</v>
      </c>
      <c r="K1698" t="str">
        <f t="shared" si="318"/>
        <v>3396309900</v>
      </c>
      <c r="L1698" t="str">
        <f t="shared" si="319"/>
        <v>'3396309900'</v>
      </c>
      <c r="M1698" t="str">
        <f t="shared" si="320"/>
        <v>'OUTROS MATERIAIS DE CONSUMO '</v>
      </c>
      <c r="N1698" t="str">
        <f t="shared" si="321"/>
        <v>'S'</v>
      </c>
      <c r="O1698">
        <f t="shared" si="322"/>
        <v>8</v>
      </c>
      <c r="P1698" t="str">
        <f t="shared" si="323"/>
        <v>Insert into CONTA_RECEITA_DESPESA  (VERSION,ATIVO,DATE_CREATED,LAST_UPDATED,TIPO,CODIGO,DESCRICAO,ANALITICO,TAMANHO) values (0,'S',sysdate,sysdate,'D','3396309900','OUTROS MATERIAIS DE CONSUMO ','S',8);</v>
      </c>
    </row>
    <row r="1699" spans="1:16" ht="17" thickBot="1" x14ac:dyDescent="0.25">
      <c r="A1699" s="11" t="str">
        <f t="shared" si="324"/>
        <v>3</v>
      </c>
      <c r="B1699" s="12" t="str">
        <f t="shared" si="325"/>
        <v>3</v>
      </c>
      <c r="C1699" s="13" t="str">
        <f t="shared" si="326"/>
        <v>96</v>
      </c>
      <c r="D1699" s="13" t="str">
        <f t="shared" si="327"/>
        <v>31</v>
      </c>
      <c r="E1699" s="13" t="str">
        <f t="shared" si="328"/>
        <v>00</v>
      </c>
      <c r="F1699" s="14" t="str">
        <f t="shared" si="329"/>
        <v>00</v>
      </c>
      <c r="G1699" s="18">
        <v>3396310000</v>
      </c>
      <c r="H1699" s="15" t="s">
        <v>328</v>
      </c>
      <c r="I1699" s="12" t="s">
        <v>13</v>
      </c>
      <c r="K1699" t="str">
        <f t="shared" si="318"/>
        <v>3396310000</v>
      </c>
      <c r="L1699" t="str">
        <f t="shared" si="319"/>
        <v>'3396310000'</v>
      </c>
      <c r="M1699" t="str">
        <f t="shared" si="320"/>
        <v>'PREMIAÇÕES CULTURAIS, ARTÍSTICAS, CIENTÍFICAS, DESPORTIVAS E OUTRAS'</v>
      </c>
      <c r="N1699" t="str">
        <f t="shared" si="321"/>
        <v>'S'</v>
      </c>
      <c r="O1699">
        <f t="shared" si="322"/>
        <v>6</v>
      </c>
      <c r="P1699" t="str">
        <f t="shared" si="323"/>
        <v>Insert into CONTA_RECEITA_DESPESA  (VERSION,ATIVO,DATE_CREATED,LAST_UPDATED,TIPO,CODIGO,DESCRICAO,ANALITICO,TAMANHO) values (0,'S',sysdate,sysdate,'D','3396310000','PREMIAÇÕES CULTURAIS, ARTÍSTICAS, CIENTÍFICAS, DESPORTIVAS E OUTRAS','S',6);</v>
      </c>
    </row>
    <row r="1700" spans="1:16" ht="17" thickBot="1" x14ac:dyDescent="0.25">
      <c r="A1700" s="11" t="str">
        <f t="shared" si="324"/>
        <v>3</v>
      </c>
      <c r="B1700" s="12" t="str">
        <f t="shared" si="325"/>
        <v>3</v>
      </c>
      <c r="C1700" s="13" t="str">
        <f t="shared" si="326"/>
        <v>96</v>
      </c>
      <c r="D1700" s="13" t="str">
        <f t="shared" si="327"/>
        <v>32</v>
      </c>
      <c r="E1700" s="13" t="str">
        <f t="shared" si="328"/>
        <v>00</v>
      </c>
      <c r="F1700" s="14" t="str">
        <f t="shared" si="329"/>
        <v>00</v>
      </c>
      <c r="G1700" s="18">
        <v>3396320000</v>
      </c>
      <c r="H1700" s="15" t="s">
        <v>437</v>
      </c>
      <c r="I1700" s="12" t="s">
        <v>10</v>
      </c>
      <c r="K1700" t="str">
        <f t="shared" si="318"/>
        <v>3396320000</v>
      </c>
      <c r="L1700" t="str">
        <f t="shared" si="319"/>
        <v>'3396320000'</v>
      </c>
      <c r="M1700" t="str">
        <f t="shared" si="320"/>
        <v>'MATERIAL, BEM OU SERVIÇO PARA DISTRIBUIÇÃO GRATUITA'</v>
      </c>
      <c r="N1700" t="str">
        <f t="shared" si="321"/>
        <v>'N'</v>
      </c>
      <c r="O1700">
        <f t="shared" si="322"/>
        <v>6</v>
      </c>
      <c r="P1700" t="str">
        <f t="shared" si="323"/>
        <v>Insert into CONTA_RECEITA_DESPESA  (VERSION,ATIVO,DATE_CREATED,LAST_UPDATED,TIPO,CODIGO,DESCRICAO,ANALITICO,TAMANHO) values (0,'S',sysdate,sysdate,'D','3396320000','MATERIAL, BEM OU SERVIÇO PARA DISTRIBUIÇÃO GRATUITA','N',6);</v>
      </c>
    </row>
    <row r="1701" spans="1:16" ht="17" thickBot="1" x14ac:dyDescent="0.25">
      <c r="A1701" s="11" t="str">
        <f t="shared" si="324"/>
        <v>3</v>
      </c>
      <c r="B1701" s="12" t="str">
        <f t="shared" si="325"/>
        <v>3</v>
      </c>
      <c r="C1701" s="13" t="str">
        <f t="shared" si="326"/>
        <v>96</v>
      </c>
      <c r="D1701" s="13" t="str">
        <f t="shared" si="327"/>
        <v>32</v>
      </c>
      <c r="E1701" s="13" t="str">
        <f t="shared" si="328"/>
        <v>01</v>
      </c>
      <c r="F1701" s="14" t="str">
        <f t="shared" si="329"/>
        <v>00</v>
      </c>
      <c r="G1701" s="18">
        <v>3396320100</v>
      </c>
      <c r="H1701" s="15" t="s">
        <v>669</v>
      </c>
      <c r="I1701" s="12" t="s">
        <v>13</v>
      </c>
      <c r="K1701" t="str">
        <f t="shared" si="318"/>
        <v>3396320100</v>
      </c>
      <c r="L1701" t="str">
        <f t="shared" si="319"/>
        <v>'3396320100'</v>
      </c>
      <c r="M1701" t="str">
        <f t="shared" si="320"/>
        <v>'MEDICAMENTOS'</v>
      </c>
      <c r="N1701" t="str">
        <f t="shared" si="321"/>
        <v>'S'</v>
      </c>
      <c r="O1701">
        <f t="shared" si="322"/>
        <v>8</v>
      </c>
      <c r="P1701" t="str">
        <f t="shared" si="323"/>
        <v>Insert into CONTA_RECEITA_DESPESA  (VERSION,ATIVO,DATE_CREATED,LAST_UPDATED,TIPO,CODIGO,DESCRICAO,ANALITICO,TAMANHO) values (0,'S',sysdate,sysdate,'D','3396320100','MEDICAMENTOS','S',8);</v>
      </c>
    </row>
    <row r="1702" spans="1:16" ht="17" thickBot="1" x14ac:dyDescent="0.25">
      <c r="A1702" s="11" t="str">
        <f t="shared" si="324"/>
        <v>3</v>
      </c>
      <c r="B1702" s="12" t="str">
        <f t="shared" si="325"/>
        <v>3</v>
      </c>
      <c r="C1702" s="13" t="str">
        <f t="shared" si="326"/>
        <v>96</v>
      </c>
      <c r="D1702" s="13" t="str">
        <f t="shared" si="327"/>
        <v>32</v>
      </c>
      <c r="E1702" s="13" t="str">
        <f t="shared" si="328"/>
        <v>02</v>
      </c>
      <c r="F1702" s="14" t="str">
        <f t="shared" si="329"/>
        <v>00</v>
      </c>
      <c r="G1702" s="18">
        <v>3396320200</v>
      </c>
      <c r="H1702" s="15" t="s">
        <v>438</v>
      </c>
      <c r="I1702" s="12" t="s">
        <v>13</v>
      </c>
      <c r="K1702" t="str">
        <f t="shared" si="318"/>
        <v>3396320200</v>
      </c>
      <c r="L1702" t="str">
        <f t="shared" si="319"/>
        <v>'3396320200'</v>
      </c>
      <c r="M1702" t="str">
        <f t="shared" si="320"/>
        <v>'MEDICAMENTOS PARA USO DOMICILIAR'</v>
      </c>
      <c r="N1702" t="str">
        <f t="shared" si="321"/>
        <v>'S'</v>
      </c>
      <c r="O1702">
        <f t="shared" si="322"/>
        <v>8</v>
      </c>
      <c r="P1702" t="str">
        <f t="shared" si="323"/>
        <v>Insert into CONTA_RECEITA_DESPESA  (VERSION,ATIVO,DATE_CREATED,LAST_UPDATED,TIPO,CODIGO,DESCRICAO,ANALITICO,TAMANHO) values (0,'S',sysdate,sysdate,'D','3396320200','MEDICAMENTOS PARA USO DOMICILIAR','S',8);</v>
      </c>
    </row>
    <row r="1703" spans="1:16" ht="17" thickBot="1" x14ac:dyDescent="0.25">
      <c r="A1703" s="11" t="str">
        <f t="shared" si="324"/>
        <v>3</v>
      </c>
      <c r="B1703" s="12" t="str">
        <f t="shared" si="325"/>
        <v>3</v>
      </c>
      <c r="C1703" s="13" t="str">
        <f t="shared" si="326"/>
        <v>96</v>
      </c>
      <c r="D1703" s="13" t="str">
        <f t="shared" si="327"/>
        <v>32</v>
      </c>
      <c r="E1703" s="13" t="str">
        <f t="shared" si="328"/>
        <v>99</v>
      </c>
      <c r="F1703" s="14" t="str">
        <f t="shared" si="329"/>
        <v>00</v>
      </c>
      <c r="G1703" s="18">
        <v>3396329900</v>
      </c>
      <c r="H1703" s="15" t="s">
        <v>671</v>
      </c>
      <c r="I1703" s="12" t="s">
        <v>13</v>
      </c>
      <c r="K1703" t="str">
        <f t="shared" si="318"/>
        <v>3396329900</v>
      </c>
      <c r="L1703" t="str">
        <f t="shared" si="319"/>
        <v>'3396329900'</v>
      </c>
      <c r="M1703" t="str">
        <f t="shared" si="320"/>
        <v>'OUTROS MATERIAIS, BENS OU SERVIÇOS PARA DISTRIBUIÇÃO GRATUITA'</v>
      </c>
      <c r="N1703" t="str">
        <f t="shared" si="321"/>
        <v>'S'</v>
      </c>
      <c r="O1703">
        <f t="shared" si="322"/>
        <v>8</v>
      </c>
      <c r="P1703" t="str">
        <f t="shared" si="323"/>
        <v>Insert into CONTA_RECEITA_DESPESA  (VERSION,ATIVO,DATE_CREATED,LAST_UPDATED,TIPO,CODIGO,DESCRICAO,ANALITICO,TAMANHO) values (0,'S',sysdate,sysdate,'D','3396329900','OUTROS MATERIAIS, BENS OU SERVIÇOS PARA DISTRIBUIÇÃO GRATUITA','S',8);</v>
      </c>
    </row>
    <row r="1704" spans="1:16" ht="17" thickBot="1" x14ac:dyDescent="0.25">
      <c r="A1704" s="11" t="str">
        <f t="shared" si="324"/>
        <v>3</v>
      </c>
      <c r="B1704" s="12" t="str">
        <f t="shared" si="325"/>
        <v>3</v>
      </c>
      <c r="C1704" s="13" t="str">
        <f t="shared" si="326"/>
        <v>96</v>
      </c>
      <c r="D1704" s="13" t="str">
        <f t="shared" si="327"/>
        <v>33</v>
      </c>
      <c r="E1704" s="13" t="str">
        <f t="shared" si="328"/>
        <v>00</v>
      </c>
      <c r="F1704" s="14" t="str">
        <f t="shared" si="329"/>
        <v>00</v>
      </c>
      <c r="G1704" s="18">
        <v>3396330000</v>
      </c>
      <c r="H1704" s="15" t="s">
        <v>338</v>
      </c>
      <c r="I1704" s="12" t="s">
        <v>10</v>
      </c>
      <c r="K1704" t="str">
        <f t="shared" si="318"/>
        <v>3396330000</v>
      </c>
      <c r="L1704" t="str">
        <f t="shared" si="319"/>
        <v>'3396330000'</v>
      </c>
      <c r="M1704" t="str">
        <f t="shared" si="320"/>
        <v>'PASSAGENS E DESPESAS COM LOCOMOÇÃO'</v>
      </c>
      <c r="N1704" t="str">
        <f t="shared" si="321"/>
        <v>'N'</v>
      </c>
      <c r="O1704">
        <f t="shared" si="322"/>
        <v>6</v>
      </c>
      <c r="P1704" t="str">
        <f t="shared" si="323"/>
        <v>Insert into CONTA_RECEITA_DESPESA  (VERSION,ATIVO,DATE_CREATED,LAST_UPDATED,TIPO,CODIGO,DESCRICAO,ANALITICO,TAMANHO) values (0,'S',sysdate,sysdate,'D','3396330000','PASSAGENS E DESPESAS COM LOCOMOÇÃO','N',6);</v>
      </c>
    </row>
    <row r="1705" spans="1:16" ht="17" thickBot="1" x14ac:dyDescent="0.25">
      <c r="A1705" s="11" t="str">
        <f t="shared" si="324"/>
        <v>3</v>
      </c>
      <c r="B1705" s="12" t="str">
        <f t="shared" si="325"/>
        <v>3</v>
      </c>
      <c r="C1705" s="13" t="str">
        <f t="shared" si="326"/>
        <v>96</v>
      </c>
      <c r="D1705" s="13" t="str">
        <f t="shared" si="327"/>
        <v>33</v>
      </c>
      <c r="E1705" s="13" t="str">
        <f t="shared" si="328"/>
        <v>01</v>
      </c>
      <c r="F1705" s="14" t="str">
        <f t="shared" si="329"/>
        <v>00</v>
      </c>
      <c r="G1705" s="18">
        <v>3396330100</v>
      </c>
      <c r="H1705" s="15" t="s">
        <v>733</v>
      </c>
      <c r="I1705" s="12" t="s">
        <v>13</v>
      </c>
      <c r="K1705" t="str">
        <f t="shared" si="318"/>
        <v>3396330100</v>
      </c>
      <c r="L1705" t="str">
        <f t="shared" si="319"/>
        <v>'3396330100'</v>
      </c>
      <c r="M1705" t="str">
        <f t="shared" si="320"/>
        <v>'LOCAÇÃO DE VEÍCULOS PARA LOCOMOÇÃO DE PESSOAS,  EXCETO TRANSPORTE ESCOLAR'</v>
      </c>
      <c r="N1705" t="str">
        <f t="shared" si="321"/>
        <v>'S'</v>
      </c>
      <c r="O1705">
        <f t="shared" si="322"/>
        <v>8</v>
      </c>
      <c r="P1705" t="str">
        <f t="shared" si="323"/>
        <v>Insert into CONTA_RECEITA_DESPESA  (VERSION,ATIVO,DATE_CREATED,LAST_UPDATED,TIPO,CODIGO,DESCRICAO,ANALITICO,TAMANHO) values (0,'S',sysdate,sysdate,'D','3396330100','LOCAÇÃO DE VEÍCULOS PARA LOCOMOÇÃO DE PESSOAS,  EXCETO TRANSPORTE ESCOLAR','S',8);</v>
      </c>
    </row>
    <row r="1706" spans="1:16" ht="17" thickBot="1" x14ac:dyDescent="0.25">
      <c r="A1706" s="11" t="str">
        <f t="shared" si="324"/>
        <v>3</v>
      </c>
      <c r="B1706" s="12" t="str">
        <f t="shared" si="325"/>
        <v>3</v>
      </c>
      <c r="C1706" s="13" t="str">
        <f t="shared" si="326"/>
        <v>96</v>
      </c>
      <c r="D1706" s="13" t="str">
        <f t="shared" si="327"/>
        <v>33</v>
      </c>
      <c r="E1706" s="13" t="str">
        <f t="shared" si="328"/>
        <v>99</v>
      </c>
      <c r="F1706" s="14" t="str">
        <f t="shared" si="329"/>
        <v>00</v>
      </c>
      <c r="G1706" s="18">
        <v>3396339900</v>
      </c>
      <c r="H1706" s="15" t="s">
        <v>453</v>
      </c>
      <c r="I1706" s="12" t="s">
        <v>13</v>
      </c>
      <c r="K1706" t="str">
        <f t="shared" si="318"/>
        <v>3396339900</v>
      </c>
      <c r="L1706" t="str">
        <f t="shared" si="319"/>
        <v>'3396339900'</v>
      </c>
      <c r="M1706" t="str">
        <f t="shared" si="320"/>
        <v>'OUTRAS DESPESAS COM LOCOMOÇÃO'</v>
      </c>
      <c r="N1706" t="str">
        <f t="shared" si="321"/>
        <v>'S'</v>
      </c>
      <c r="O1706">
        <f t="shared" si="322"/>
        <v>8</v>
      </c>
      <c r="P1706" t="str">
        <f t="shared" si="323"/>
        <v>Insert into CONTA_RECEITA_DESPESA  (VERSION,ATIVO,DATE_CREATED,LAST_UPDATED,TIPO,CODIGO,DESCRICAO,ANALITICO,TAMANHO) values (0,'S',sysdate,sysdate,'D','3396339900','OUTRAS DESPESAS COM LOCOMOÇÃO','S',8);</v>
      </c>
    </row>
    <row r="1707" spans="1:16" ht="17" thickBot="1" x14ac:dyDescent="0.25">
      <c r="A1707" s="11" t="str">
        <f t="shared" si="324"/>
        <v>3</v>
      </c>
      <c r="B1707" s="12" t="str">
        <f t="shared" si="325"/>
        <v>3</v>
      </c>
      <c r="C1707" s="13" t="str">
        <f t="shared" si="326"/>
        <v>96</v>
      </c>
      <c r="D1707" s="13" t="str">
        <f t="shared" si="327"/>
        <v>34</v>
      </c>
      <c r="E1707" s="13" t="str">
        <f t="shared" si="328"/>
        <v>00</v>
      </c>
      <c r="F1707" s="14" t="str">
        <f t="shared" si="329"/>
        <v>00</v>
      </c>
      <c r="G1707" s="18">
        <v>3396340000</v>
      </c>
      <c r="H1707" s="15" t="s">
        <v>734</v>
      </c>
      <c r="I1707" s="12" t="s">
        <v>13</v>
      </c>
      <c r="K1707" t="str">
        <f t="shared" si="318"/>
        <v>3396340000</v>
      </c>
      <c r="L1707" t="str">
        <f t="shared" si="319"/>
        <v>'3396340000'</v>
      </c>
      <c r="M1707" t="str">
        <f t="shared" si="320"/>
        <v>'OUTRAS DESPESAS DE PESSOAL DECORRENTES DE CONTRATO DE TERCEIRIZAÇÃO'</v>
      </c>
      <c r="N1707" t="str">
        <f t="shared" si="321"/>
        <v>'S'</v>
      </c>
      <c r="O1707">
        <f t="shared" si="322"/>
        <v>6</v>
      </c>
      <c r="P1707" t="str">
        <f t="shared" si="323"/>
        <v>Insert into CONTA_RECEITA_DESPESA  (VERSION,ATIVO,DATE_CREATED,LAST_UPDATED,TIPO,CODIGO,DESCRICAO,ANALITICO,TAMANHO) values (0,'S',sysdate,sysdate,'D','3396340000','OUTRAS DESPESAS DE PESSOAL DECORRENTES DE CONTRATO DE TERCEIRIZAÇÃO','S',6);</v>
      </c>
    </row>
    <row r="1708" spans="1:16" ht="17" thickBot="1" x14ac:dyDescent="0.25">
      <c r="A1708" s="11" t="str">
        <f t="shared" si="324"/>
        <v>3</v>
      </c>
      <c r="B1708" s="12" t="str">
        <f t="shared" si="325"/>
        <v>3</v>
      </c>
      <c r="C1708" s="13" t="str">
        <f t="shared" si="326"/>
        <v>96</v>
      </c>
      <c r="D1708" s="13" t="str">
        <f t="shared" si="327"/>
        <v>35</v>
      </c>
      <c r="E1708" s="13" t="str">
        <f t="shared" si="328"/>
        <v>00</v>
      </c>
      <c r="F1708" s="14" t="str">
        <f t="shared" si="329"/>
        <v>00</v>
      </c>
      <c r="G1708" s="18">
        <v>3396350000</v>
      </c>
      <c r="H1708" s="15" t="s">
        <v>340</v>
      </c>
      <c r="I1708" s="12" t="s">
        <v>13</v>
      </c>
      <c r="K1708" t="str">
        <f t="shared" si="318"/>
        <v>3396350000</v>
      </c>
      <c r="L1708" t="str">
        <f t="shared" si="319"/>
        <v>'3396350000'</v>
      </c>
      <c r="M1708" t="str">
        <f t="shared" si="320"/>
        <v>'SERVIÇOS DE CONSULTORIA'</v>
      </c>
      <c r="N1708" t="str">
        <f t="shared" si="321"/>
        <v>'S'</v>
      </c>
      <c r="O1708">
        <f t="shared" si="322"/>
        <v>6</v>
      </c>
      <c r="P1708" t="str">
        <f t="shared" si="323"/>
        <v>Insert into CONTA_RECEITA_DESPESA  (VERSION,ATIVO,DATE_CREATED,LAST_UPDATED,TIPO,CODIGO,DESCRICAO,ANALITICO,TAMANHO) values (0,'S',sysdate,sysdate,'D','3396350000','SERVIÇOS DE CONSULTORIA','S',6);</v>
      </c>
    </row>
    <row r="1709" spans="1:16" ht="17" thickBot="1" x14ac:dyDescent="0.25">
      <c r="A1709" s="11" t="str">
        <f t="shared" si="324"/>
        <v>3</v>
      </c>
      <c r="B1709" s="12" t="str">
        <f t="shared" si="325"/>
        <v>3</v>
      </c>
      <c r="C1709" s="13" t="str">
        <f t="shared" si="326"/>
        <v>96</v>
      </c>
      <c r="D1709" s="13" t="str">
        <f t="shared" si="327"/>
        <v>36</v>
      </c>
      <c r="E1709" s="13" t="str">
        <f t="shared" si="328"/>
        <v>00</v>
      </c>
      <c r="F1709" s="14" t="str">
        <f t="shared" si="329"/>
        <v>00</v>
      </c>
      <c r="G1709" s="18">
        <v>3396360000</v>
      </c>
      <c r="H1709" s="15" t="s">
        <v>330</v>
      </c>
      <c r="I1709" s="12" t="s">
        <v>10</v>
      </c>
      <c r="K1709" t="str">
        <f t="shared" si="318"/>
        <v>3396360000</v>
      </c>
      <c r="L1709" t="str">
        <f t="shared" si="319"/>
        <v>'3396360000'</v>
      </c>
      <c r="M1709" t="str">
        <f t="shared" si="320"/>
        <v>'OUTROS SERVIÇOS DE TERCEIROS – PESSOA FÍSICA '</v>
      </c>
      <c r="N1709" t="str">
        <f t="shared" si="321"/>
        <v>'N'</v>
      </c>
      <c r="O1709">
        <f t="shared" si="322"/>
        <v>6</v>
      </c>
      <c r="P1709" t="str">
        <f t="shared" si="323"/>
        <v>Insert into CONTA_RECEITA_DESPESA  (VERSION,ATIVO,DATE_CREATED,LAST_UPDATED,TIPO,CODIGO,DESCRICAO,ANALITICO,TAMANHO) values (0,'S',sysdate,sysdate,'D','3396360000','OUTROS SERVIÇOS DE TERCEIROS – PESSOA FÍSICA ','N',6);</v>
      </c>
    </row>
    <row r="1710" spans="1:16" ht="17" thickBot="1" x14ac:dyDescent="0.25">
      <c r="A1710" s="11" t="str">
        <f t="shared" si="324"/>
        <v>3</v>
      </c>
      <c r="B1710" s="12" t="str">
        <f t="shared" si="325"/>
        <v>3</v>
      </c>
      <c r="C1710" s="13" t="str">
        <f t="shared" si="326"/>
        <v>96</v>
      </c>
      <c r="D1710" s="13" t="str">
        <f t="shared" si="327"/>
        <v>36</v>
      </c>
      <c r="E1710" s="13" t="str">
        <f t="shared" si="328"/>
        <v>01</v>
      </c>
      <c r="F1710" s="14" t="str">
        <f t="shared" si="329"/>
        <v>00</v>
      </c>
      <c r="G1710" s="18">
        <v>3396360100</v>
      </c>
      <c r="H1710" s="15" t="s">
        <v>460</v>
      </c>
      <c r="I1710" s="12" t="s">
        <v>13</v>
      </c>
      <c r="K1710" t="str">
        <f t="shared" si="318"/>
        <v>3396360100</v>
      </c>
      <c r="L1710" t="str">
        <f t="shared" si="319"/>
        <v>'3396360100'</v>
      </c>
      <c r="M1710" t="str">
        <f t="shared" si="320"/>
        <v>'CONDOMÍNIOS '</v>
      </c>
      <c r="N1710" t="str">
        <f t="shared" si="321"/>
        <v>'S'</v>
      </c>
      <c r="O1710">
        <f t="shared" si="322"/>
        <v>8</v>
      </c>
      <c r="P1710" t="str">
        <f t="shared" si="323"/>
        <v>Insert into CONTA_RECEITA_DESPESA  (VERSION,ATIVO,DATE_CREATED,LAST_UPDATED,TIPO,CODIGO,DESCRICAO,ANALITICO,TAMANHO) values (0,'S',sysdate,sysdate,'D','3396360100','CONDOMÍNIOS ','S',8);</v>
      </c>
    </row>
    <row r="1711" spans="1:16" ht="17" thickBot="1" x14ac:dyDescent="0.25">
      <c r="A1711" s="11" t="str">
        <f t="shared" si="324"/>
        <v>3</v>
      </c>
      <c r="B1711" s="12" t="str">
        <f t="shared" si="325"/>
        <v>3</v>
      </c>
      <c r="C1711" s="13" t="str">
        <f t="shared" si="326"/>
        <v>96</v>
      </c>
      <c r="D1711" s="13" t="str">
        <f t="shared" si="327"/>
        <v>36</v>
      </c>
      <c r="E1711" s="13" t="str">
        <f t="shared" si="328"/>
        <v>02</v>
      </c>
      <c r="F1711" s="14" t="str">
        <f t="shared" si="329"/>
        <v>00</v>
      </c>
      <c r="G1711" s="18">
        <v>3396360200</v>
      </c>
      <c r="H1711" s="15" t="s">
        <v>461</v>
      </c>
      <c r="I1711" s="12" t="s">
        <v>13</v>
      </c>
      <c r="K1711" t="str">
        <f t="shared" si="318"/>
        <v>3396360200</v>
      </c>
      <c r="L1711" t="str">
        <f t="shared" si="319"/>
        <v>'3396360200'</v>
      </c>
      <c r="M1711" t="str">
        <f t="shared" si="320"/>
        <v>'DIÁRIAS A COLABORADORES EVENTUAIS NO PAÍS'</v>
      </c>
      <c r="N1711" t="str">
        <f t="shared" si="321"/>
        <v>'S'</v>
      </c>
      <c r="O1711">
        <f t="shared" si="322"/>
        <v>8</v>
      </c>
      <c r="P1711" t="str">
        <f t="shared" si="323"/>
        <v>Insert into CONTA_RECEITA_DESPESA  (VERSION,ATIVO,DATE_CREATED,LAST_UPDATED,TIPO,CODIGO,DESCRICAO,ANALITICO,TAMANHO) values (0,'S',sysdate,sysdate,'D','3396360200','DIÁRIAS A COLABORADORES EVENTUAIS NO PAÍS','S',8);</v>
      </c>
    </row>
    <row r="1712" spans="1:16" ht="17" thickBot="1" x14ac:dyDescent="0.25">
      <c r="A1712" s="11" t="str">
        <f t="shared" si="324"/>
        <v>3</v>
      </c>
      <c r="B1712" s="12" t="str">
        <f t="shared" si="325"/>
        <v>3</v>
      </c>
      <c r="C1712" s="13" t="str">
        <f t="shared" si="326"/>
        <v>96</v>
      </c>
      <c r="D1712" s="13" t="str">
        <f t="shared" si="327"/>
        <v>36</v>
      </c>
      <c r="E1712" s="13" t="str">
        <f t="shared" si="328"/>
        <v>03</v>
      </c>
      <c r="F1712" s="14" t="str">
        <f t="shared" si="329"/>
        <v>00</v>
      </c>
      <c r="G1712" s="18">
        <v>3396360300</v>
      </c>
      <c r="H1712" s="15" t="s">
        <v>462</v>
      </c>
      <c r="I1712" s="12" t="s">
        <v>13</v>
      </c>
      <c r="K1712" t="str">
        <f t="shared" si="318"/>
        <v>3396360300</v>
      </c>
      <c r="L1712" t="str">
        <f t="shared" si="319"/>
        <v>'3396360300'</v>
      </c>
      <c r="M1712" t="str">
        <f t="shared" si="320"/>
        <v>'DIÁRIAS A COLABORADORES EVENTUAIS NO EXTERIOR'</v>
      </c>
      <c r="N1712" t="str">
        <f t="shared" si="321"/>
        <v>'S'</v>
      </c>
      <c r="O1712">
        <f t="shared" si="322"/>
        <v>8</v>
      </c>
      <c r="P1712" t="str">
        <f t="shared" si="323"/>
        <v>Insert into CONTA_RECEITA_DESPESA  (VERSION,ATIVO,DATE_CREATED,LAST_UPDATED,TIPO,CODIGO,DESCRICAO,ANALITICO,TAMANHO) values (0,'S',sysdate,sysdate,'D','3396360300','DIÁRIAS A COLABORADORES EVENTUAIS NO EXTERIOR','S',8);</v>
      </c>
    </row>
    <row r="1713" spans="1:16" ht="17" thickBot="1" x14ac:dyDescent="0.25">
      <c r="A1713" s="11" t="str">
        <f t="shared" si="324"/>
        <v>3</v>
      </c>
      <c r="B1713" s="12" t="str">
        <f t="shared" si="325"/>
        <v>3</v>
      </c>
      <c r="C1713" s="13" t="str">
        <f t="shared" si="326"/>
        <v>96</v>
      </c>
      <c r="D1713" s="13" t="str">
        <f t="shared" si="327"/>
        <v>36</v>
      </c>
      <c r="E1713" s="13" t="str">
        <f t="shared" si="328"/>
        <v>04</v>
      </c>
      <c r="F1713" s="14" t="str">
        <f t="shared" si="329"/>
        <v>00</v>
      </c>
      <c r="G1713" s="18">
        <v>3396360400</v>
      </c>
      <c r="H1713" s="15" t="s">
        <v>463</v>
      </c>
      <c r="I1713" s="12" t="s">
        <v>13</v>
      </c>
      <c r="K1713" t="str">
        <f t="shared" si="318"/>
        <v>3396360400</v>
      </c>
      <c r="L1713" t="str">
        <f t="shared" si="319"/>
        <v>'3396360400'</v>
      </c>
      <c r="M1713" t="str">
        <f t="shared" si="320"/>
        <v>'COMISSÕES E CORRETAGENS'</v>
      </c>
      <c r="N1713" t="str">
        <f t="shared" si="321"/>
        <v>'S'</v>
      </c>
      <c r="O1713">
        <f t="shared" si="322"/>
        <v>8</v>
      </c>
      <c r="P1713" t="str">
        <f t="shared" si="323"/>
        <v>Insert into CONTA_RECEITA_DESPESA  (VERSION,ATIVO,DATE_CREATED,LAST_UPDATED,TIPO,CODIGO,DESCRICAO,ANALITICO,TAMANHO) values (0,'S',sysdate,sysdate,'D','3396360400','COMISSÕES E CORRETAGENS','S',8);</v>
      </c>
    </row>
    <row r="1714" spans="1:16" ht="17" thickBot="1" x14ac:dyDescent="0.25">
      <c r="A1714" s="11" t="str">
        <f t="shared" si="324"/>
        <v>3</v>
      </c>
      <c r="B1714" s="12" t="str">
        <f t="shared" si="325"/>
        <v>3</v>
      </c>
      <c r="C1714" s="13" t="str">
        <f t="shared" si="326"/>
        <v>96</v>
      </c>
      <c r="D1714" s="13" t="str">
        <f t="shared" si="327"/>
        <v>36</v>
      </c>
      <c r="E1714" s="13" t="str">
        <f t="shared" si="328"/>
        <v>05</v>
      </c>
      <c r="F1714" s="14" t="str">
        <f t="shared" si="329"/>
        <v>00</v>
      </c>
      <c r="G1714" s="18">
        <v>3396360500</v>
      </c>
      <c r="H1714" s="15" t="s">
        <v>464</v>
      </c>
      <c r="I1714" s="12" t="s">
        <v>13</v>
      </c>
      <c r="K1714" t="str">
        <f t="shared" si="318"/>
        <v>3396360500</v>
      </c>
      <c r="L1714" t="str">
        <f t="shared" si="319"/>
        <v>'3396360500'</v>
      </c>
      <c r="M1714" t="str">
        <f t="shared" si="320"/>
        <v>'DIREITOS AUTORAIS'</v>
      </c>
      <c r="N1714" t="str">
        <f t="shared" si="321"/>
        <v>'S'</v>
      </c>
      <c r="O1714">
        <f t="shared" si="322"/>
        <v>8</v>
      </c>
      <c r="P1714" t="str">
        <f t="shared" si="323"/>
        <v>Insert into CONTA_RECEITA_DESPESA  (VERSION,ATIVO,DATE_CREATED,LAST_UPDATED,TIPO,CODIGO,DESCRICAO,ANALITICO,TAMANHO) values (0,'S',sysdate,sysdate,'D','3396360500','DIREITOS AUTORAIS','S',8);</v>
      </c>
    </row>
    <row r="1715" spans="1:16" ht="17" thickBot="1" x14ac:dyDescent="0.25">
      <c r="A1715" s="11" t="str">
        <f t="shared" si="324"/>
        <v>3</v>
      </c>
      <c r="B1715" s="12" t="str">
        <f t="shared" si="325"/>
        <v>3</v>
      </c>
      <c r="C1715" s="13" t="str">
        <f t="shared" si="326"/>
        <v>96</v>
      </c>
      <c r="D1715" s="13" t="str">
        <f t="shared" si="327"/>
        <v>36</v>
      </c>
      <c r="E1715" s="13" t="str">
        <f t="shared" si="328"/>
        <v>06</v>
      </c>
      <c r="F1715" s="14" t="str">
        <f t="shared" si="329"/>
        <v>00</v>
      </c>
      <c r="G1715" s="18">
        <v>3396360600</v>
      </c>
      <c r="H1715" s="15" t="s">
        <v>465</v>
      </c>
      <c r="I1715" s="12" t="s">
        <v>13</v>
      </c>
      <c r="K1715" t="str">
        <f t="shared" si="318"/>
        <v>3396360600</v>
      </c>
      <c r="L1715" t="str">
        <f t="shared" si="319"/>
        <v>'3396360600'</v>
      </c>
      <c r="M1715" t="str">
        <f t="shared" si="320"/>
        <v>'SERVIÇOS TÉCNICOS'</v>
      </c>
      <c r="N1715" t="str">
        <f t="shared" si="321"/>
        <v>'S'</v>
      </c>
      <c r="O1715">
        <f t="shared" si="322"/>
        <v>8</v>
      </c>
      <c r="P1715" t="str">
        <f t="shared" si="323"/>
        <v>Insert into CONTA_RECEITA_DESPESA  (VERSION,ATIVO,DATE_CREATED,LAST_UPDATED,TIPO,CODIGO,DESCRICAO,ANALITICO,TAMANHO) values (0,'S',sysdate,sysdate,'D','3396360600','SERVIÇOS TÉCNICOS','S',8);</v>
      </c>
    </row>
    <row r="1716" spans="1:16" ht="17" thickBot="1" x14ac:dyDescent="0.25">
      <c r="A1716" s="11" t="str">
        <f t="shared" si="324"/>
        <v>3</v>
      </c>
      <c r="B1716" s="12" t="str">
        <f t="shared" si="325"/>
        <v>3</v>
      </c>
      <c r="C1716" s="13" t="str">
        <f t="shared" si="326"/>
        <v>96</v>
      </c>
      <c r="D1716" s="13" t="str">
        <f t="shared" si="327"/>
        <v>36</v>
      </c>
      <c r="E1716" s="13" t="str">
        <f t="shared" si="328"/>
        <v>07</v>
      </c>
      <c r="F1716" s="14" t="str">
        <f t="shared" si="329"/>
        <v>00</v>
      </c>
      <c r="G1716" s="18">
        <v>3396360700</v>
      </c>
      <c r="H1716" s="15" t="s">
        <v>466</v>
      </c>
      <c r="I1716" s="12" t="s">
        <v>13</v>
      </c>
      <c r="K1716" t="str">
        <f t="shared" si="318"/>
        <v>3396360700</v>
      </c>
      <c r="L1716" t="str">
        <f t="shared" si="319"/>
        <v>'3396360700'</v>
      </c>
      <c r="M1716" t="str">
        <f t="shared" si="320"/>
        <v>'ESTAGIÁRIOS'</v>
      </c>
      <c r="N1716" t="str">
        <f t="shared" si="321"/>
        <v>'S'</v>
      </c>
      <c r="O1716">
        <f t="shared" si="322"/>
        <v>8</v>
      </c>
      <c r="P1716" t="str">
        <f t="shared" si="323"/>
        <v>Insert into CONTA_RECEITA_DESPESA  (VERSION,ATIVO,DATE_CREATED,LAST_UPDATED,TIPO,CODIGO,DESCRICAO,ANALITICO,TAMANHO) values (0,'S',sysdate,sysdate,'D','3396360700','ESTAGIÁRIOS','S',8);</v>
      </c>
    </row>
    <row r="1717" spans="1:16" ht="17" thickBot="1" x14ac:dyDescent="0.25">
      <c r="A1717" s="11" t="str">
        <f t="shared" si="324"/>
        <v>3</v>
      </c>
      <c r="B1717" s="12" t="str">
        <f t="shared" si="325"/>
        <v>3</v>
      </c>
      <c r="C1717" s="13" t="str">
        <f t="shared" si="326"/>
        <v>96</v>
      </c>
      <c r="D1717" s="13" t="str">
        <f t="shared" si="327"/>
        <v>36</v>
      </c>
      <c r="E1717" s="13" t="str">
        <f t="shared" si="328"/>
        <v>08</v>
      </c>
      <c r="F1717" s="14" t="str">
        <f t="shared" si="329"/>
        <v>00</v>
      </c>
      <c r="G1717" s="18">
        <v>3396360800</v>
      </c>
      <c r="H1717" s="15" t="s">
        <v>504</v>
      </c>
      <c r="I1717" s="12" t="s">
        <v>13</v>
      </c>
      <c r="K1717" t="str">
        <f t="shared" si="318"/>
        <v>3396360800</v>
      </c>
      <c r="L1717" t="str">
        <f t="shared" si="319"/>
        <v>'3396360800'</v>
      </c>
      <c r="M1717" t="str">
        <f t="shared" si="320"/>
        <v>'BOLSA DE INICIAÇÃO AO TRABALHO'</v>
      </c>
      <c r="N1717" t="str">
        <f t="shared" si="321"/>
        <v>'S'</v>
      </c>
      <c r="O1717">
        <f t="shared" si="322"/>
        <v>8</v>
      </c>
      <c r="P1717" t="str">
        <f t="shared" si="323"/>
        <v>Insert into CONTA_RECEITA_DESPESA  (VERSION,ATIVO,DATE_CREATED,LAST_UPDATED,TIPO,CODIGO,DESCRICAO,ANALITICO,TAMANHO) values (0,'S',sysdate,sysdate,'D','3396360800','BOLSA DE INICIAÇÃO AO TRABALHO','S',8);</v>
      </c>
    </row>
    <row r="1718" spans="1:16" ht="17" thickBot="1" x14ac:dyDescent="0.25">
      <c r="A1718" s="11" t="str">
        <f t="shared" si="324"/>
        <v>3</v>
      </c>
      <c r="B1718" s="12" t="str">
        <f t="shared" si="325"/>
        <v>3</v>
      </c>
      <c r="C1718" s="13" t="str">
        <f t="shared" si="326"/>
        <v>96</v>
      </c>
      <c r="D1718" s="13" t="str">
        <f t="shared" si="327"/>
        <v>36</v>
      </c>
      <c r="E1718" s="13" t="str">
        <f t="shared" si="328"/>
        <v>09</v>
      </c>
      <c r="F1718" s="14" t="str">
        <f t="shared" si="329"/>
        <v>00</v>
      </c>
      <c r="G1718" s="18">
        <v>3396360900</v>
      </c>
      <c r="H1718" s="15" t="s">
        <v>468</v>
      </c>
      <c r="I1718" s="12" t="s">
        <v>13</v>
      </c>
      <c r="K1718" t="str">
        <f t="shared" si="318"/>
        <v>3396360900</v>
      </c>
      <c r="L1718" t="str">
        <f t="shared" si="319"/>
        <v>'3396360900'</v>
      </c>
      <c r="M1718" t="str">
        <f t="shared" si="320"/>
        <v>'SALÁRIOS DE INTERNOS EM PENITENCIÁRIAS'</v>
      </c>
      <c r="N1718" t="str">
        <f t="shared" si="321"/>
        <v>'S'</v>
      </c>
      <c r="O1718">
        <f t="shared" si="322"/>
        <v>8</v>
      </c>
      <c r="P1718" t="str">
        <f t="shared" si="323"/>
        <v>Insert into CONTA_RECEITA_DESPESA  (VERSION,ATIVO,DATE_CREATED,LAST_UPDATED,TIPO,CODIGO,DESCRICAO,ANALITICO,TAMANHO) values (0,'S',sysdate,sysdate,'D','3396360900','SALÁRIOS DE INTERNOS EM PENITENCIÁRIAS','S',8);</v>
      </c>
    </row>
    <row r="1719" spans="1:16" ht="17" thickBot="1" x14ac:dyDescent="0.25">
      <c r="A1719" s="11" t="str">
        <f t="shared" si="324"/>
        <v>3</v>
      </c>
      <c r="B1719" s="12" t="str">
        <f t="shared" si="325"/>
        <v>3</v>
      </c>
      <c r="C1719" s="13" t="str">
        <f t="shared" si="326"/>
        <v>96</v>
      </c>
      <c r="D1719" s="13" t="str">
        <f t="shared" si="327"/>
        <v>36</v>
      </c>
      <c r="E1719" s="13" t="str">
        <f t="shared" si="328"/>
        <v>10</v>
      </c>
      <c r="F1719" s="14" t="str">
        <f t="shared" si="329"/>
        <v>00</v>
      </c>
      <c r="G1719" s="18">
        <v>3396361000</v>
      </c>
      <c r="H1719" s="15" t="s">
        <v>469</v>
      </c>
      <c r="I1719" s="12" t="s">
        <v>13</v>
      </c>
      <c r="K1719" t="str">
        <f t="shared" si="318"/>
        <v>3396361000</v>
      </c>
      <c r="L1719" t="str">
        <f t="shared" si="319"/>
        <v>'3396361000'</v>
      </c>
      <c r="M1719" t="str">
        <f t="shared" si="320"/>
        <v>'PRÓ-LABORE A CONSULTORES EVENTUAIS '</v>
      </c>
      <c r="N1719" t="str">
        <f t="shared" si="321"/>
        <v>'S'</v>
      </c>
      <c r="O1719">
        <f t="shared" si="322"/>
        <v>8</v>
      </c>
      <c r="P1719" t="str">
        <f t="shared" si="323"/>
        <v>Insert into CONTA_RECEITA_DESPESA  (VERSION,ATIVO,DATE_CREATED,LAST_UPDATED,TIPO,CODIGO,DESCRICAO,ANALITICO,TAMANHO) values (0,'S',sysdate,sysdate,'D','3396361000','PRÓ-LABORE A CONSULTORES EVENTUAIS ','S',8);</v>
      </c>
    </row>
    <row r="1720" spans="1:16" ht="17" thickBot="1" x14ac:dyDescent="0.25">
      <c r="A1720" s="11" t="str">
        <f t="shared" si="324"/>
        <v>3</v>
      </c>
      <c r="B1720" s="12" t="str">
        <f t="shared" si="325"/>
        <v>3</v>
      </c>
      <c r="C1720" s="13" t="str">
        <f t="shared" si="326"/>
        <v>96</v>
      </c>
      <c r="D1720" s="13" t="str">
        <f t="shared" si="327"/>
        <v>36</v>
      </c>
      <c r="E1720" s="13" t="str">
        <f t="shared" si="328"/>
        <v>11</v>
      </c>
      <c r="F1720" s="14" t="str">
        <f t="shared" si="329"/>
        <v>00</v>
      </c>
      <c r="G1720" s="18">
        <v>3396361100</v>
      </c>
      <c r="H1720" s="15" t="s">
        <v>470</v>
      </c>
      <c r="I1720" s="12" t="s">
        <v>13</v>
      </c>
      <c r="K1720" t="str">
        <f t="shared" si="318"/>
        <v>3396361100</v>
      </c>
      <c r="L1720" t="str">
        <f t="shared" si="319"/>
        <v>'3396361100'</v>
      </c>
      <c r="M1720" t="str">
        <f t="shared" si="320"/>
        <v>'CAPATAZIA, ESTIVA E PESAGEM '</v>
      </c>
      <c r="N1720" t="str">
        <f t="shared" si="321"/>
        <v>'S'</v>
      </c>
      <c r="O1720">
        <f t="shared" si="322"/>
        <v>8</v>
      </c>
      <c r="P1720" t="str">
        <f t="shared" si="323"/>
        <v>Insert into CONTA_RECEITA_DESPESA  (VERSION,ATIVO,DATE_CREATED,LAST_UPDATED,TIPO,CODIGO,DESCRICAO,ANALITICO,TAMANHO) values (0,'S',sysdate,sysdate,'D','3396361100','CAPATAZIA, ESTIVA E PESAGEM ','S',8);</v>
      </c>
    </row>
    <row r="1721" spans="1:16" ht="17" thickBot="1" x14ac:dyDescent="0.25">
      <c r="A1721" s="11" t="str">
        <f t="shared" si="324"/>
        <v>3</v>
      </c>
      <c r="B1721" s="12" t="str">
        <f t="shared" si="325"/>
        <v>3</v>
      </c>
      <c r="C1721" s="13" t="str">
        <f t="shared" si="326"/>
        <v>96</v>
      </c>
      <c r="D1721" s="13" t="str">
        <f t="shared" si="327"/>
        <v>36</v>
      </c>
      <c r="E1721" s="13" t="str">
        <f t="shared" si="328"/>
        <v>12</v>
      </c>
      <c r="F1721" s="14" t="str">
        <f t="shared" si="329"/>
        <v>00</v>
      </c>
      <c r="G1721" s="18">
        <v>3396361200</v>
      </c>
      <c r="H1721" s="15" t="s">
        <v>471</v>
      </c>
      <c r="I1721" s="12" t="s">
        <v>13</v>
      </c>
      <c r="K1721" t="str">
        <f t="shared" si="318"/>
        <v>3396361200</v>
      </c>
      <c r="L1721" t="str">
        <f t="shared" si="319"/>
        <v>'3396361200'</v>
      </c>
      <c r="M1721" t="str">
        <f t="shared" si="320"/>
        <v>'CONFERÊNCIAS E EXPOSIÇÕES '</v>
      </c>
      <c r="N1721" t="str">
        <f t="shared" si="321"/>
        <v>'S'</v>
      </c>
      <c r="O1721">
        <f t="shared" si="322"/>
        <v>8</v>
      </c>
      <c r="P1721" t="str">
        <f t="shared" si="323"/>
        <v>Insert into CONTA_RECEITA_DESPESA  (VERSION,ATIVO,DATE_CREATED,LAST_UPDATED,TIPO,CODIGO,DESCRICAO,ANALITICO,TAMANHO) values (0,'S',sysdate,sysdate,'D','3396361200','CONFERÊNCIAS E EXPOSIÇÕES ','S',8);</v>
      </c>
    </row>
    <row r="1722" spans="1:16" ht="17" thickBot="1" x14ac:dyDescent="0.25">
      <c r="A1722" s="11" t="str">
        <f t="shared" si="324"/>
        <v>3</v>
      </c>
      <c r="B1722" s="12" t="str">
        <f t="shared" si="325"/>
        <v>3</v>
      </c>
      <c r="C1722" s="13" t="str">
        <f t="shared" si="326"/>
        <v>96</v>
      </c>
      <c r="D1722" s="13" t="str">
        <f t="shared" si="327"/>
        <v>36</v>
      </c>
      <c r="E1722" s="13" t="str">
        <f t="shared" si="328"/>
        <v>13</v>
      </c>
      <c r="F1722" s="14" t="str">
        <f t="shared" si="329"/>
        <v>00</v>
      </c>
      <c r="G1722" s="18">
        <v>3396361300</v>
      </c>
      <c r="H1722" s="15" t="s">
        <v>472</v>
      </c>
      <c r="I1722" s="12" t="s">
        <v>13</v>
      </c>
      <c r="K1722" t="str">
        <f t="shared" si="318"/>
        <v>3396361300</v>
      </c>
      <c r="L1722" t="str">
        <f t="shared" si="319"/>
        <v>'3396361300'</v>
      </c>
      <c r="M1722" t="str">
        <f t="shared" si="320"/>
        <v>'ARMAZENAGEM '</v>
      </c>
      <c r="N1722" t="str">
        <f t="shared" si="321"/>
        <v>'S'</v>
      </c>
      <c r="O1722">
        <f t="shared" si="322"/>
        <v>8</v>
      </c>
      <c r="P1722" t="str">
        <f t="shared" si="323"/>
        <v>Insert into CONTA_RECEITA_DESPESA  (VERSION,ATIVO,DATE_CREATED,LAST_UPDATED,TIPO,CODIGO,DESCRICAO,ANALITICO,TAMANHO) values (0,'S',sysdate,sysdate,'D','3396361300','ARMAZENAGEM ','S',8);</v>
      </c>
    </row>
    <row r="1723" spans="1:16" ht="17" thickBot="1" x14ac:dyDescent="0.25">
      <c r="A1723" s="11" t="str">
        <f t="shared" si="324"/>
        <v>3</v>
      </c>
      <c r="B1723" s="12" t="str">
        <f t="shared" si="325"/>
        <v>3</v>
      </c>
      <c r="C1723" s="13" t="str">
        <f t="shared" si="326"/>
        <v>96</v>
      </c>
      <c r="D1723" s="13" t="str">
        <f t="shared" si="327"/>
        <v>36</v>
      </c>
      <c r="E1723" s="13" t="str">
        <f t="shared" si="328"/>
        <v>14</v>
      </c>
      <c r="F1723" s="14" t="str">
        <f t="shared" si="329"/>
        <v>00</v>
      </c>
      <c r="G1723" s="18">
        <v>3396361400</v>
      </c>
      <c r="H1723" s="15" t="s">
        <v>473</v>
      </c>
      <c r="I1723" s="12" t="s">
        <v>13</v>
      </c>
      <c r="K1723" t="str">
        <f t="shared" si="318"/>
        <v>3396361400</v>
      </c>
      <c r="L1723" t="str">
        <f t="shared" si="319"/>
        <v>'3396361400'</v>
      </c>
      <c r="M1723" t="str">
        <f t="shared" si="320"/>
        <v>'LOCAÇÃO DE IMÓVEIS '</v>
      </c>
      <c r="N1723" t="str">
        <f t="shared" si="321"/>
        <v>'S'</v>
      </c>
      <c r="O1723">
        <f t="shared" si="322"/>
        <v>8</v>
      </c>
      <c r="P1723" t="str">
        <f t="shared" si="323"/>
        <v>Insert into CONTA_RECEITA_DESPESA  (VERSION,ATIVO,DATE_CREATED,LAST_UPDATED,TIPO,CODIGO,DESCRICAO,ANALITICO,TAMANHO) values (0,'S',sysdate,sysdate,'D','3396361400','LOCAÇÃO DE IMÓVEIS ','S',8);</v>
      </c>
    </row>
    <row r="1724" spans="1:16" ht="17" thickBot="1" x14ac:dyDescent="0.25">
      <c r="A1724" s="11" t="str">
        <f t="shared" si="324"/>
        <v>3</v>
      </c>
      <c r="B1724" s="12" t="str">
        <f t="shared" si="325"/>
        <v>3</v>
      </c>
      <c r="C1724" s="13" t="str">
        <f t="shared" si="326"/>
        <v>96</v>
      </c>
      <c r="D1724" s="13" t="str">
        <f t="shared" si="327"/>
        <v>36</v>
      </c>
      <c r="E1724" s="13" t="str">
        <f t="shared" si="328"/>
        <v>15</v>
      </c>
      <c r="F1724" s="14" t="str">
        <f t="shared" si="329"/>
        <v>00</v>
      </c>
      <c r="G1724" s="18">
        <v>3396361500</v>
      </c>
      <c r="H1724" s="15" t="s">
        <v>474</v>
      </c>
      <c r="I1724" s="12" t="s">
        <v>13</v>
      </c>
      <c r="K1724" t="str">
        <f t="shared" si="318"/>
        <v>3396361500</v>
      </c>
      <c r="L1724" t="str">
        <f t="shared" si="319"/>
        <v>'3396361500'</v>
      </c>
      <c r="M1724" t="str">
        <f t="shared" si="320"/>
        <v>'LOCAÇÃO DE BENS MÓVEIS E INTANGÍVEIS '</v>
      </c>
      <c r="N1724" t="str">
        <f t="shared" si="321"/>
        <v>'S'</v>
      </c>
      <c r="O1724">
        <f t="shared" si="322"/>
        <v>8</v>
      </c>
      <c r="P1724" t="str">
        <f t="shared" si="323"/>
        <v>Insert into CONTA_RECEITA_DESPESA  (VERSION,ATIVO,DATE_CREATED,LAST_UPDATED,TIPO,CODIGO,DESCRICAO,ANALITICO,TAMANHO) values (0,'S',sysdate,sysdate,'D','3396361500','LOCAÇÃO DE BENS MÓVEIS E INTANGÍVEIS ','S',8);</v>
      </c>
    </row>
    <row r="1725" spans="1:16" ht="17" thickBot="1" x14ac:dyDescent="0.25">
      <c r="A1725" s="11" t="str">
        <f t="shared" si="324"/>
        <v>3</v>
      </c>
      <c r="B1725" s="12" t="str">
        <f t="shared" si="325"/>
        <v>3</v>
      </c>
      <c r="C1725" s="13" t="str">
        <f t="shared" si="326"/>
        <v>96</v>
      </c>
      <c r="D1725" s="13" t="str">
        <f t="shared" si="327"/>
        <v>36</v>
      </c>
      <c r="E1725" s="13" t="str">
        <f t="shared" si="328"/>
        <v>16</v>
      </c>
      <c r="F1725" s="14" t="str">
        <f t="shared" si="329"/>
        <v>00</v>
      </c>
      <c r="G1725" s="18">
        <v>3396361600</v>
      </c>
      <c r="H1725" s="15" t="s">
        <v>475</v>
      </c>
      <c r="I1725" s="12" t="s">
        <v>13</v>
      </c>
      <c r="K1725" t="str">
        <f t="shared" si="318"/>
        <v>3396361600</v>
      </c>
      <c r="L1725" t="str">
        <f t="shared" si="319"/>
        <v>'3396361600'</v>
      </c>
      <c r="M1725" t="str">
        <f t="shared" si="320"/>
        <v>'MANUTENÇÃO E CONSERVAÇÃO DE EQUIPAMENTOS'</v>
      </c>
      <c r="N1725" t="str">
        <f t="shared" si="321"/>
        <v>'S'</v>
      </c>
      <c r="O1725">
        <f t="shared" si="322"/>
        <v>8</v>
      </c>
      <c r="P1725" t="str">
        <f t="shared" si="323"/>
        <v>Insert into CONTA_RECEITA_DESPESA  (VERSION,ATIVO,DATE_CREATED,LAST_UPDATED,TIPO,CODIGO,DESCRICAO,ANALITICO,TAMANHO) values (0,'S',sysdate,sysdate,'D','3396361600','MANUTENÇÃO E CONSERVAÇÃO DE EQUIPAMENTOS','S',8);</v>
      </c>
    </row>
    <row r="1726" spans="1:16" ht="17" thickBot="1" x14ac:dyDescent="0.25">
      <c r="A1726" s="11" t="str">
        <f t="shared" si="324"/>
        <v>3</v>
      </c>
      <c r="B1726" s="12" t="str">
        <f t="shared" si="325"/>
        <v>3</v>
      </c>
      <c r="C1726" s="13" t="str">
        <f t="shared" si="326"/>
        <v>96</v>
      </c>
      <c r="D1726" s="13" t="str">
        <f t="shared" si="327"/>
        <v>36</v>
      </c>
      <c r="E1726" s="13" t="str">
        <f t="shared" si="328"/>
        <v>17</v>
      </c>
      <c r="F1726" s="14" t="str">
        <f t="shared" si="329"/>
        <v>00</v>
      </c>
      <c r="G1726" s="18">
        <v>3396361700</v>
      </c>
      <c r="H1726" s="15" t="s">
        <v>476</v>
      </c>
      <c r="I1726" s="12" t="s">
        <v>13</v>
      </c>
      <c r="K1726" t="str">
        <f t="shared" si="318"/>
        <v>3396361700</v>
      </c>
      <c r="L1726" t="str">
        <f t="shared" si="319"/>
        <v>'3396361700'</v>
      </c>
      <c r="M1726" t="str">
        <f t="shared" si="320"/>
        <v>'MANUTENÇÃO E CONSERVAÇÃO DE VEÍCULOS '</v>
      </c>
      <c r="N1726" t="str">
        <f t="shared" si="321"/>
        <v>'S'</v>
      </c>
      <c r="O1726">
        <f t="shared" si="322"/>
        <v>8</v>
      </c>
      <c r="P1726" t="str">
        <f t="shared" si="323"/>
        <v>Insert into CONTA_RECEITA_DESPESA  (VERSION,ATIVO,DATE_CREATED,LAST_UPDATED,TIPO,CODIGO,DESCRICAO,ANALITICO,TAMANHO) values (0,'S',sysdate,sysdate,'D','3396361700','MANUTENÇÃO E CONSERVAÇÃO DE VEÍCULOS ','S',8);</v>
      </c>
    </row>
    <row r="1727" spans="1:16" ht="17" thickBot="1" x14ac:dyDescent="0.25">
      <c r="A1727" s="11" t="str">
        <f t="shared" si="324"/>
        <v>3</v>
      </c>
      <c r="B1727" s="12" t="str">
        <f t="shared" si="325"/>
        <v>3</v>
      </c>
      <c r="C1727" s="13" t="str">
        <f t="shared" si="326"/>
        <v>96</v>
      </c>
      <c r="D1727" s="13" t="str">
        <f t="shared" si="327"/>
        <v>36</v>
      </c>
      <c r="E1727" s="13" t="str">
        <f t="shared" si="328"/>
        <v>18</v>
      </c>
      <c r="F1727" s="14" t="str">
        <f t="shared" si="329"/>
        <v>00</v>
      </c>
      <c r="G1727" s="18">
        <v>3396361800</v>
      </c>
      <c r="H1727" s="15" t="s">
        <v>477</v>
      </c>
      <c r="I1727" s="12" t="s">
        <v>13</v>
      </c>
      <c r="K1727" t="str">
        <f t="shared" si="318"/>
        <v>3396361800</v>
      </c>
      <c r="L1727" t="str">
        <f t="shared" si="319"/>
        <v>'3396361800'</v>
      </c>
      <c r="M1727" t="str">
        <f t="shared" si="320"/>
        <v>'MANUTENÇÃO E CONSERVAÇÃO DE BENS MÓVEIS DE OUTRAS NATUREZAS '</v>
      </c>
      <c r="N1727" t="str">
        <f t="shared" si="321"/>
        <v>'S'</v>
      </c>
      <c r="O1727">
        <f t="shared" si="322"/>
        <v>8</v>
      </c>
      <c r="P1727" t="str">
        <f t="shared" si="323"/>
        <v>Insert into CONTA_RECEITA_DESPESA  (VERSION,ATIVO,DATE_CREATED,LAST_UPDATED,TIPO,CODIGO,DESCRICAO,ANALITICO,TAMANHO) values (0,'S',sysdate,sysdate,'D','3396361800','MANUTENÇÃO E CONSERVAÇÃO DE BENS MÓVEIS DE OUTRAS NATUREZAS ','S',8);</v>
      </c>
    </row>
    <row r="1728" spans="1:16" ht="17" thickBot="1" x14ac:dyDescent="0.25">
      <c r="A1728" s="11" t="str">
        <f t="shared" si="324"/>
        <v>3</v>
      </c>
      <c r="B1728" s="12" t="str">
        <f t="shared" si="325"/>
        <v>3</v>
      </c>
      <c r="C1728" s="13" t="str">
        <f t="shared" si="326"/>
        <v>96</v>
      </c>
      <c r="D1728" s="13" t="str">
        <f t="shared" si="327"/>
        <v>36</v>
      </c>
      <c r="E1728" s="13" t="str">
        <f t="shared" si="328"/>
        <v>19</v>
      </c>
      <c r="F1728" s="14" t="str">
        <f t="shared" si="329"/>
        <v>00</v>
      </c>
      <c r="G1728" s="18">
        <v>3396361900</v>
      </c>
      <c r="H1728" s="15" t="s">
        <v>735</v>
      </c>
      <c r="I1728" s="12" t="s">
        <v>13</v>
      </c>
      <c r="K1728" t="str">
        <f t="shared" si="318"/>
        <v>3396361900</v>
      </c>
      <c r="L1728" t="str">
        <f t="shared" si="319"/>
        <v>'3396361900'</v>
      </c>
      <c r="M1728" t="str">
        <f t="shared" si="320"/>
        <v>' MANUTENÇÃO E CONSERVAÇÃO DE BENS IMÓVEIS '</v>
      </c>
      <c r="N1728" t="str">
        <f t="shared" si="321"/>
        <v>'S'</v>
      </c>
      <c r="O1728">
        <f t="shared" si="322"/>
        <v>8</v>
      </c>
      <c r="P1728" t="str">
        <f t="shared" si="323"/>
        <v>Insert into CONTA_RECEITA_DESPESA  (VERSION,ATIVO,DATE_CREATED,LAST_UPDATED,TIPO,CODIGO,DESCRICAO,ANALITICO,TAMANHO) values (0,'S',sysdate,sysdate,'D','3396361900',' MANUTENÇÃO E CONSERVAÇÃO DE BENS IMÓVEIS ','S',8);</v>
      </c>
    </row>
    <row r="1729" spans="1:16" ht="17" thickBot="1" x14ac:dyDescent="0.25">
      <c r="A1729" s="11" t="str">
        <f t="shared" si="324"/>
        <v>3</v>
      </c>
      <c r="B1729" s="12" t="str">
        <f t="shared" si="325"/>
        <v>3</v>
      </c>
      <c r="C1729" s="13" t="str">
        <f t="shared" si="326"/>
        <v>96</v>
      </c>
      <c r="D1729" s="13" t="str">
        <f t="shared" si="327"/>
        <v>36</v>
      </c>
      <c r="E1729" s="13" t="str">
        <f t="shared" si="328"/>
        <v>20</v>
      </c>
      <c r="F1729" s="14" t="str">
        <f t="shared" si="329"/>
        <v>00</v>
      </c>
      <c r="G1729" s="18">
        <v>3396362000</v>
      </c>
      <c r="H1729" s="15" t="s">
        <v>728</v>
      </c>
      <c r="I1729" s="12" t="s">
        <v>13</v>
      </c>
      <c r="K1729" t="str">
        <f t="shared" si="318"/>
        <v>3396362000</v>
      </c>
      <c r="L1729" t="str">
        <f t="shared" si="319"/>
        <v>'3396362000'</v>
      </c>
      <c r="M1729" t="str">
        <f t="shared" si="320"/>
        <v>' FORNECIMENTO DE ALIMENTAÇÃO '</v>
      </c>
      <c r="N1729" t="str">
        <f t="shared" si="321"/>
        <v>'S'</v>
      </c>
      <c r="O1729">
        <f t="shared" si="322"/>
        <v>8</v>
      </c>
      <c r="P1729" t="str">
        <f t="shared" si="323"/>
        <v>Insert into CONTA_RECEITA_DESPESA  (VERSION,ATIVO,DATE_CREATED,LAST_UPDATED,TIPO,CODIGO,DESCRICAO,ANALITICO,TAMANHO) values (0,'S',sysdate,sysdate,'D','3396362000',' FORNECIMENTO DE ALIMENTAÇÃO ','S',8);</v>
      </c>
    </row>
    <row r="1730" spans="1:16" ht="17" thickBot="1" x14ac:dyDescent="0.25">
      <c r="A1730" s="11" t="str">
        <f t="shared" si="324"/>
        <v>3</v>
      </c>
      <c r="B1730" s="12" t="str">
        <f t="shared" si="325"/>
        <v>3</v>
      </c>
      <c r="C1730" s="13" t="str">
        <f t="shared" si="326"/>
        <v>96</v>
      </c>
      <c r="D1730" s="13" t="str">
        <f t="shared" si="327"/>
        <v>36</v>
      </c>
      <c r="E1730" s="13" t="str">
        <f t="shared" si="328"/>
        <v>21</v>
      </c>
      <c r="F1730" s="14" t="str">
        <f t="shared" si="329"/>
        <v>00</v>
      </c>
      <c r="G1730" s="18">
        <v>3396362100</v>
      </c>
      <c r="H1730" s="15" t="s">
        <v>480</v>
      </c>
      <c r="I1730" s="12" t="s">
        <v>13</v>
      </c>
      <c r="K1730" t="str">
        <f t="shared" si="318"/>
        <v>3396362100</v>
      </c>
      <c r="L1730" t="str">
        <f t="shared" si="319"/>
        <v>'3396362100'</v>
      </c>
      <c r="M1730" t="str">
        <f t="shared" si="320"/>
        <v>'SERVIÇOS DE CARÁTER SECRETO OU RESERVADO '</v>
      </c>
      <c r="N1730" t="str">
        <f t="shared" si="321"/>
        <v>'S'</v>
      </c>
      <c r="O1730">
        <f t="shared" si="322"/>
        <v>8</v>
      </c>
      <c r="P1730" t="str">
        <f t="shared" si="323"/>
        <v>Insert into CONTA_RECEITA_DESPESA  (VERSION,ATIVO,DATE_CREATED,LAST_UPDATED,TIPO,CODIGO,DESCRICAO,ANALITICO,TAMANHO) values (0,'S',sysdate,sysdate,'D','3396362100','SERVIÇOS DE CARÁTER SECRETO OU RESERVADO ','S',8);</v>
      </c>
    </row>
    <row r="1731" spans="1:16" ht="17" thickBot="1" x14ac:dyDescent="0.25">
      <c r="A1731" s="11" t="str">
        <f t="shared" si="324"/>
        <v>3</v>
      </c>
      <c r="B1731" s="12" t="str">
        <f t="shared" si="325"/>
        <v>3</v>
      </c>
      <c r="C1731" s="13" t="str">
        <f t="shared" si="326"/>
        <v>96</v>
      </c>
      <c r="D1731" s="13" t="str">
        <f t="shared" si="327"/>
        <v>36</v>
      </c>
      <c r="E1731" s="13" t="str">
        <f t="shared" si="328"/>
        <v>22</v>
      </c>
      <c r="F1731" s="14" t="str">
        <f t="shared" si="329"/>
        <v>00</v>
      </c>
      <c r="G1731" s="18">
        <v>3396362200</v>
      </c>
      <c r="H1731" s="15" t="s">
        <v>481</v>
      </c>
      <c r="I1731" s="12" t="s">
        <v>13</v>
      </c>
      <c r="K1731" t="str">
        <f t="shared" si="318"/>
        <v>3396362200</v>
      </c>
      <c r="L1731" t="str">
        <f t="shared" si="319"/>
        <v>'3396362200'</v>
      </c>
      <c r="M1731" t="str">
        <f t="shared" si="320"/>
        <v>'SERVIÇOS DE LIMPEZA E CONSERVAÇÃO '</v>
      </c>
      <c r="N1731" t="str">
        <f t="shared" si="321"/>
        <v>'S'</v>
      </c>
      <c r="O1731">
        <f t="shared" si="322"/>
        <v>8</v>
      </c>
      <c r="P1731" t="str">
        <f t="shared" si="323"/>
        <v>Insert into CONTA_RECEITA_DESPESA  (VERSION,ATIVO,DATE_CREATED,LAST_UPDATED,TIPO,CODIGO,DESCRICAO,ANALITICO,TAMANHO) values (0,'S',sysdate,sysdate,'D','3396362200','SERVIÇOS DE LIMPEZA E CONSERVAÇÃO ','S',8);</v>
      </c>
    </row>
    <row r="1732" spans="1:16" ht="17" thickBot="1" x14ac:dyDescent="0.25">
      <c r="A1732" s="11" t="str">
        <f t="shared" si="324"/>
        <v>3</v>
      </c>
      <c r="B1732" s="12" t="str">
        <f t="shared" si="325"/>
        <v>3</v>
      </c>
      <c r="C1732" s="13" t="str">
        <f t="shared" si="326"/>
        <v>96</v>
      </c>
      <c r="D1732" s="13" t="str">
        <f t="shared" si="327"/>
        <v>36</v>
      </c>
      <c r="E1732" s="13" t="str">
        <f t="shared" si="328"/>
        <v>23</v>
      </c>
      <c r="F1732" s="14" t="str">
        <f t="shared" si="329"/>
        <v>00</v>
      </c>
      <c r="G1732" s="18">
        <v>3396362300</v>
      </c>
      <c r="H1732" s="15" t="s">
        <v>482</v>
      </c>
      <c r="I1732" s="12" t="s">
        <v>13</v>
      </c>
      <c r="K1732" t="str">
        <f t="shared" si="318"/>
        <v>3396362300</v>
      </c>
      <c r="L1732" t="str">
        <f t="shared" si="319"/>
        <v>'3396362300'</v>
      </c>
      <c r="M1732" t="str">
        <f t="shared" si="320"/>
        <v>'SERVIÇOS DOMÉSTICOS '</v>
      </c>
      <c r="N1732" t="str">
        <f t="shared" si="321"/>
        <v>'S'</v>
      </c>
      <c r="O1732">
        <f t="shared" si="322"/>
        <v>8</v>
      </c>
      <c r="P1732" t="str">
        <f t="shared" si="323"/>
        <v>Insert into CONTA_RECEITA_DESPESA  (VERSION,ATIVO,DATE_CREATED,LAST_UPDATED,TIPO,CODIGO,DESCRICAO,ANALITICO,TAMANHO) values (0,'S',sysdate,sysdate,'D','3396362300','SERVIÇOS DOMÉSTICOS ','S',8);</v>
      </c>
    </row>
    <row r="1733" spans="1:16" ht="17" thickBot="1" x14ac:dyDescent="0.25">
      <c r="A1733" s="11" t="str">
        <f t="shared" si="324"/>
        <v>3</v>
      </c>
      <c r="B1733" s="12" t="str">
        <f t="shared" si="325"/>
        <v>3</v>
      </c>
      <c r="C1733" s="13" t="str">
        <f t="shared" si="326"/>
        <v>96</v>
      </c>
      <c r="D1733" s="13" t="str">
        <f t="shared" si="327"/>
        <v>36</v>
      </c>
      <c r="E1733" s="13" t="str">
        <f t="shared" si="328"/>
        <v>24</v>
      </c>
      <c r="F1733" s="14" t="str">
        <f t="shared" si="329"/>
        <v>00</v>
      </c>
      <c r="G1733" s="18">
        <v>3396362400</v>
      </c>
      <c r="H1733" s="15" t="s">
        <v>483</v>
      </c>
      <c r="I1733" s="12" t="s">
        <v>13</v>
      </c>
      <c r="K1733" t="str">
        <f t="shared" si="318"/>
        <v>3396362400</v>
      </c>
      <c r="L1733" t="str">
        <f t="shared" si="319"/>
        <v>'3396362400'</v>
      </c>
      <c r="M1733" t="str">
        <f t="shared" si="320"/>
        <v>'SERVIÇOS DE COMUNICAÇÃO EM GERAL '</v>
      </c>
      <c r="N1733" t="str">
        <f t="shared" si="321"/>
        <v>'S'</v>
      </c>
      <c r="O1733">
        <f t="shared" si="322"/>
        <v>8</v>
      </c>
      <c r="P1733" t="str">
        <f t="shared" si="323"/>
        <v>Insert into CONTA_RECEITA_DESPESA  (VERSION,ATIVO,DATE_CREATED,LAST_UPDATED,TIPO,CODIGO,DESCRICAO,ANALITICO,TAMANHO) values (0,'S',sysdate,sysdate,'D','3396362400','SERVIÇOS DE COMUNICAÇÃO EM GERAL ','S',8);</v>
      </c>
    </row>
    <row r="1734" spans="1:16" ht="17" thickBot="1" x14ac:dyDescent="0.25">
      <c r="A1734" s="11" t="str">
        <f t="shared" si="324"/>
        <v>3</v>
      </c>
      <c r="B1734" s="12" t="str">
        <f t="shared" si="325"/>
        <v>3</v>
      </c>
      <c r="C1734" s="13" t="str">
        <f t="shared" si="326"/>
        <v>96</v>
      </c>
      <c r="D1734" s="13" t="str">
        <f t="shared" si="327"/>
        <v>36</v>
      </c>
      <c r="E1734" s="13" t="str">
        <f t="shared" si="328"/>
        <v>25</v>
      </c>
      <c r="F1734" s="14" t="str">
        <f t="shared" si="329"/>
        <v>00</v>
      </c>
      <c r="G1734" s="18">
        <v>3396362500</v>
      </c>
      <c r="H1734" s="15" t="s">
        <v>484</v>
      </c>
      <c r="I1734" s="12" t="s">
        <v>13</v>
      </c>
      <c r="K1734" t="str">
        <f t="shared" ref="K1734:K1797" si="330">SUBSTITUTE(G1734,".","")</f>
        <v>3396362500</v>
      </c>
      <c r="L1734" t="str">
        <f t="shared" ref="L1734:L1797" si="331">_xlfn.CONCAT("'",K1734,"'")</f>
        <v>'3396362500'</v>
      </c>
      <c r="M1734" t="str">
        <f t="shared" ref="M1734:M1797" si="332">_xlfn.CONCAT("'",CLEAN(H1734),"'")</f>
        <v>'SERVIÇO DE SELEÇÃO E TREINAMENTO '</v>
      </c>
      <c r="N1734" t="str">
        <f t="shared" ref="N1734:N1797" si="333">IF(TRIM(I1734)="Sintética","'N'",IF(TRIM(I1734)="Analítica","'S'","*ERR0*"))</f>
        <v>'S'</v>
      </c>
      <c r="O1734">
        <f t="shared" ref="O1734:O1797" si="334">IF(RIGHT(K1734,2)&lt;&gt;"00",10,IF(MID(K1734,7,2)&lt;&gt;"00",8,IF(MID(K1734,5,2)&lt;&gt;"00",6,IF(MID(K1734,3,2)&lt;&gt;"00",4,IF(MID(K1734,2,1)&lt;&gt;"0",2,IF(LEFT(K1734,1)&lt;&gt;"0",1,"*ERR0*"))))))</f>
        <v>8</v>
      </c>
      <c r="P1734" t="str">
        <f t="shared" ref="P1734:P1797" si="335">_xlfn.CONCAT("Insert into CONTA_RECEITA_DESPESA  (VERSION,ATIVO,DATE_CREATED,LAST_UPDATED,TIPO,CODIGO,DESCRICAO,ANALITICO,TAMANHO) values (0,'S',sysdate,sysdate,'D',",L1734,",",M1734,",",N1734,",",O1734,");")</f>
        <v>Insert into CONTA_RECEITA_DESPESA  (VERSION,ATIVO,DATE_CREATED,LAST_UPDATED,TIPO,CODIGO,DESCRICAO,ANALITICO,TAMANHO) values (0,'S',sysdate,sysdate,'D','3396362500','SERVIÇO DE SELEÇÃO E TREINAMENTO ','S',8);</v>
      </c>
    </row>
    <row r="1735" spans="1:16" ht="17" thickBot="1" x14ac:dyDescent="0.25">
      <c r="A1735" s="11" t="str">
        <f t="shared" si="324"/>
        <v>3</v>
      </c>
      <c r="B1735" s="12" t="str">
        <f t="shared" si="325"/>
        <v>3</v>
      </c>
      <c r="C1735" s="13" t="str">
        <f t="shared" si="326"/>
        <v>96</v>
      </c>
      <c r="D1735" s="13" t="str">
        <f t="shared" si="327"/>
        <v>36</v>
      </c>
      <c r="E1735" s="13" t="str">
        <f t="shared" si="328"/>
        <v>26</v>
      </c>
      <c r="F1735" s="14" t="str">
        <f t="shared" si="329"/>
        <v>00</v>
      </c>
      <c r="G1735" s="18">
        <v>3396362600</v>
      </c>
      <c r="H1735" s="15" t="s">
        <v>485</v>
      </c>
      <c r="I1735" s="12" t="s">
        <v>13</v>
      </c>
      <c r="K1735" t="str">
        <f t="shared" si="330"/>
        <v>3396362600</v>
      </c>
      <c r="L1735" t="str">
        <f t="shared" si="331"/>
        <v>'3396362600'</v>
      </c>
      <c r="M1735" t="str">
        <f t="shared" si="332"/>
        <v>'SERVIÇOS MÉDICOS E ODONTOLÓGICOS '</v>
      </c>
      <c r="N1735" t="str">
        <f t="shared" si="333"/>
        <v>'S'</v>
      </c>
      <c r="O1735">
        <f t="shared" si="334"/>
        <v>8</v>
      </c>
      <c r="P1735" t="str">
        <f t="shared" si="335"/>
        <v>Insert into CONTA_RECEITA_DESPESA  (VERSION,ATIVO,DATE_CREATED,LAST_UPDATED,TIPO,CODIGO,DESCRICAO,ANALITICO,TAMANHO) values (0,'S',sysdate,sysdate,'D','3396362600','SERVIÇOS MÉDICOS E ODONTOLÓGICOS ','S',8);</v>
      </c>
    </row>
    <row r="1736" spans="1:16" ht="17" thickBot="1" x14ac:dyDescent="0.25">
      <c r="A1736" s="11" t="str">
        <f t="shared" si="324"/>
        <v>3</v>
      </c>
      <c r="B1736" s="12" t="str">
        <f t="shared" si="325"/>
        <v>3</v>
      </c>
      <c r="C1736" s="13" t="str">
        <f t="shared" si="326"/>
        <v>96</v>
      </c>
      <c r="D1736" s="13" t="str">
        <f t="shared" si="327"/>
        <v>36</v>
      </c>
      <c r="E1736" s="13" t="str">
        <f t="shared" si="328"/>
        <v>27</v>
      </c>
      <c r="F1736" s="14" t="str">
        <f t="shared" si="329"/>
        <v>00</v>
      </c>
      <c r="G1736" s="18">
        <v>3396362700</v>
      </c>
      <c r="H1736" s="15" t="s">
        <v>486</v>
      </c>
      <c r="I1736" s="12" t="s">
        <v>13</v>
      </c>
      <c r="K1736" t="str">
        <f t="shared" si="330"/>
        <v>3396362700</v>
      </c>
      <c r="L1736" t="str">
        <f t="shared" si="331"/>
        <v>'3396362700'</v>
      </c>
      <c r="M1736" t="str">
        <f t="shared" si="332"/>
        <v>'SERVIÇOS DE REABILITAÇÃO PROFISSIONAL '</v>
      </c>
      <c r="N1736" t="str">
        <f t="shared" si="333"/>
        <v>'S'</v>
      </c>
      <c r="O1736">
        <f t="shared" si="334"/>
        <v>8</v>
      </c>
      <c r="P1736" t="str">
        <f t="shared" si="335"/>
        <v>Insert into CONTA_RECEITA_DESPESA  (VERSION,ATIVO,DATE_CREATED,LAST_UPDATED,TIPO,CODIGO,DESCRICAO,ANALITICO,TAMANHO) values (0,'S',sysdate,sysdate,'D','3396362700','SERVIÇOS DE REABILITAÇÃO PROFISSIONAL ','S',8);</v>
      </c>
    </row>
    <row r="1737" spans="1:16" ht="17" thickBot="1" x14ac:dyDescent="0.25">
      <c r="A1737" s="11" t="str">
        <f t="shared" ref="A1737:A1800" si="336">MID($G1737,1,1)</f>
        <v>3</v>
      </c>
      <c r="B1737" s="12" t="str">
        <f t="shared" ref="B1737:B1800" si="337">MID($G1737,2,1)</f>
        <v>3</v>
      </c>
      <c r="C1737" s="13" t="str">
        <f t="shared" ref="C1737:C1800" si="338">MID($G1737,3,2)</f>
        <v>96</v>
      </c>
      <c r="D1737" s="13" t="str">
        <f t="shared" ref="D1737:D1800" si="339">MID($G1737,5,2)</f>
        <v>36</v>
      </c>
      <c r="E1737" s="13" t="str">
        <f t="shared" ref="E1737:E1800" si="340">MID($G1737,7,2)</f>
        <v>28</v>
      </c>
      <c r="F1737" s="14" t="str">
        <f t="shared" ref="F1737:F1800" si="341">MID($G1737,9,2)</f>
        <v>00</v>
      </c>
      <c r="G1737" s="18">
        <v>3396362800</v>
      </c>
      <c r="H1737" s="15" t="s">
        <v>526</v>
      </c>
      <c r="I1737" s="12" t="s">
        <v>13</v>
      </c>
      <c r="K1737" t="str">
        <f t="shared" si="330"/>
        <v>3396362800</v>
      </c>
      <c r="L1737" t="str">
        <f t="shared" si="331"/>
        <v>'3396362800'</v>
      </c>
      <c r="M1737" t="str">
        <f t="shared" si="332"/>
        <v>'SERVIÇOS DE ASSISTÊNCIA SOCIAL '</v>
      </c>
      <c r="N1737" t="str">
        <f t="shared" si="333"/>
        <v>'S'</v>
      </c>
      <c r="O1737">
        <f t="shared" si="334"/>
        <v>8</v>
      </c>
      <c r="P1737" t="str">
        <f t="shared" si="335"/>
        <v>Insert into CONTA_RECEITA_DESPESA  (VERSION,ATIVO,DATE_CREATED,LAST_UPDATED,TIPO,CODIGO,DESCRICAO,ANALITICO,TAMANHO) values (0,'S',sysdate,sysdate,'D','3396362800','SERVIÇOS DE ASSISTÊNCIA SOCIAL ','S',8);</v>
      </c>
    </row>
    <row r="1738" spans="1:16" ht="17" thickBot="1" x14ac:dyDescent="0.25">
      <c r="A1738" s="11" t="str">
        <f t="shared" si="336"/>
        <v>3</v>
      </c>
      <c r="B1738" s="12" t="str">
        <f t="shared" si="337"/>
        <v>3</v>
      </c>
      <c r="C1738" s="13" t="str">
        <f t="shared" si="338"/>
        <v>96</v>
      </c>
      <c r="D1738" s="13" t="str">
        <f t="shared" si="339"/>
        <v>36</v>
      </c>
      <c r="E1738" s="13" t="str">
        <f t="shared" si="340"/>
        <v>29</v>
      </c>
      <c r="F1738" s="14" t="str">
        <f t="shared" si="341"/>
        <v>00</v>
      </c>
      <c r="G1738" s="18">
        <v>3396362900</v>
      </c>
      <c r="H1738" s="15" t="s">
        <v>528</v>
      </c>
      <c r="I1738" s="12" t="s">
        <v>13</v>
      </c>
      <c r="K1738" t="str">
        <f t="shared" si="330"/>
        <v>3396362900</v>
      </c>
      <c r="L1738" t="str">
        <f t="shared" si="331"/>
        <v>'3396362900'</v>
      </c>
      <c r="M1738" t="str">
        <f t="shared" si="332"/>
        <v>'SERVIÇOS DE PERÍCIAS MÉDICAS POR BENEFÍCIOS '</v>
      </c>
      <c r="N1738" t="str">
        <f t="shared" si="333"/>
        <v>'S'</v>
      </c>
      <c r="O1738">
        <f t="shared" si="334"/>
        <v>8</v>
      </c>
      <c r="P1738" t="str">
        <f t="shared" si="335"/>
        <v>Insert into CONTA_RECEITA_DESPESA  (VERSION,ATIVO,DATE_CREATED,LAST_UPDATED,TIPO,CODIGO,DESCRICAO,ANALITICO,TAMANHO) values (0,'S',sysdate,sysdate,'D','3396362900','SERVIÇOS DE PERÍCIAS MÉDICAS POR BENEFÍCIOS ','S',8);</v>
      </c>
    </row>
    <row r="1739" spans="1:16" ht="17" thickBot="1" x14ac:dyDescent="0.25">
      <c r="A1739" s="11" t="str">
        <f t="shared" si="336"/>
        <v>3</v>
      </c>
      <c r="B1739" s="12" t="str">
        <f t="shared" si="337"/>
        <v>3</v>
      </c>
      <c r="C1739" s="13" t="str">
        <f t="shared" si="338"/>
        <v>96</v>
      </c>
      <c r="D1739" s="13" t="str">
        <f t="shared" si="339"/>
        <v>36</v>
      </c>
      <c r="E1739" s="13" t="str">
        <f t="shared" si="340"/>
        <v>30</v>
      </c>
      <c r="F1739" s="14" t="str">
        <f t="shared" si="341"/>
        <v>00</v>
      </c>
      <c r="G1739" s="18">
        <v>3396363000</v>
      </c>
      <c r="H1739" s="15" t="s">
        <v>546</v>
      </c>
      <c r="I1739" s="12" t="s">
        <v>13</v>
      </c>
      <c r="K1739" t="str">
        <f t="shared" si="330"/>
        <v>3396363000</v>
      </c>
      <c r="L1739" t="str">
        <f t="shared" si="331"/>
        <v>'3396363000'</v>
      </c>
      <c r="M1739" t="str">
        <f t="shared" si="332"/>
        <v>'SERVIÇO DE APOIO ADMINISTRATIVO, TÉCNICO E OPERACIONAL '</v>
      </c>
      <c r="N1739" t="str">
        <f t="shared" si="333"/>
        <v>'S'</v>
      </c>
      <c r="O1739">
        <f t="shared" si="334"/>
        <v>8</v>
      </c>
      <c r="P1739" t="str">
        <f t="shared" si="335"/>
        <v>Insert into CONTA_RECEITA_DESPESA  (VERSION,ATIVO,DATE_CREATED,LAST_UPDATED,TIPO,CODIGO,DESCRICAO,ANALITICO,TAMANHO) values (0,'S',sysdate,sysdate,'D','3396363000','SERVIÇO DE APOIO ADMINISTRATIVO, TÉCNICO E OPERACIONAL ','S',8);</v>
      </c>
    </row>
    <row r="1740" spans="1:16" ht="17" thickBot="1" x14ac:dyDescent="0.25">
      <c r="A1740" s="11" t="str">
        <f t="shared" si="336"/>
        <v>3</v>
      </c>
      <c r="B1740" s="12" t="str">
        <f t="shared" si="337"/>
        <v>3</v>
      </c>
      <c r="C1740" s="13" t="str">
        <f t="shared" si="338"/>
        <v>96</v>
      </c>
      <c r="D1740" s="13" t="str">
        <f t="shared" si="339"/>
        <v>36</v>
      </c>
      <c r="E1740" s="13" t="str">
        <f t="shared" si="340"/>
        <v>31</v>
      </c>
      <c r="F1740" s="14" t="str">
        <f t="shared" si="341"/>
        <v>00</v>
      </c>
      <c r="G1740" s="18">
        <v>3396363100</v>
      </c>
      <c r="H1740" s="15" t="s">
        <v>538</v>
      </c>
      <c r="I1740" s="12" t="s">
        <v>13</v>
      </c>
      <c r="K1740" t="str">
        <f t="shared" si="330"/>
        <v>3396363100</v>
      </c>
      <c r="L1740" t="str">
        <f t="shared" si="331"/>
        <v>'3396363100'</v>
      </c>
      <c r="M1740" t="str">
        <f t="shared" si="332"/>
        <v>'SERVIÇO DE CONSERVAÇÃO E REBENEFICIAMENTO DE MERCADORIAS '</v>
      </c>
      <c r="N1740" t="str">
        <f t="shared" si="333"/>
        <v>'S'</v>
      </c>
      <c r="O1740">
        <f t="shared" si="334"/>
        <v>8</v>
      </c>
      <c r="P1740" t="str">
        <f t="shared" si="335"/>
        <v>Insert into CONTA_RECEITA_DESPESA  (VERSION,ATIVO,DATE_CREATED,LAST_UPDATED,TIPO,CODIGO,DESCRICAO,ANALITICO,TAMANHO) values (0,'S',sysdate,sysdate,'D','3396363100','SERVIÇO DE CONSERVAÇÃO E REBENEFICIAMENTO DE MERCADORIAS ','S',8);</v>
      </c>
    </row>
    <row r="1741" spans="1:16" ht="17" thickBot="1" x14ac:dyDescent="0.25">
      <c r="A1741" s="11" t="str">
        <f t="shared" si="336"/>
        <v>3</v>
      </c>
      <c r="B1741" s="12" t="str">
        <f t="shared" si="337"/>
        <v>3</v>
      </c>
      <c r="C1741" s="13" t="str">
        <f t="shared" si="338"/>
        <v>96</v>
      </c>
      <c r="D1741" s="13" t="str">
        <f t="shared" si="339"/>
        <v>36</v>
      </c>
      <c r="E1741" s="13" t="str">
        <f t="shared" si="340"/>
        <v>32</v>
      </c>
      <c r="F1741" s="14" t="str">
        <f t="shared" si="341"/>
        <v>00</v>
      </c>
      <c r="G1741" s="18">
        <v>3396363200</v>
      </c>
      <c r="H1741" s="15" t="s">
        <v>540</v>
      </c>
      <c r="I1741" s="12" t="s">
        <v>13</v>
      </c>
      <c r="K1741" t="str">
        <f t="shared" si="330"/>
        <v>3396363200</v>
      </c>
      <c r="L1741" t="str">
        <f t="shared" si="331"/>
        <v>'3396363200'</v>
      </c>
      <c r="M1741" t="str">
        <f t="shared" si="332"/>
        <v>'CONFECÇÃO DE MATERIAL DE ACONDICIONAMENTO E EMBALAGEM '</v>
      </c>
      <c r="N1741" t="str">
        <f t="shared" si="333"/>
        <v>'S'</v>
      </c>
      <c r="O1741">
        <f t="shared" si="334"/>
        <v>8</v>
      </c>
      <c r="P1741" t="str">
        <f t="shared" si="335"/>
        <v>Insert into CONTA_RECEITA_DESPESA  (VERSION,ATIVO,DATE_CREATED,LAST_UPDATED,TIPO,CODIGO,DESCRICAO,ANALITICO,TAMANHO) values (0,'S',sysdate,sysdate,'D','3396363200','CONFECÇÃO DE MATERIAL DE ACONDICIONAMENTO E EMBALAGEM ','S',8);</v>
      </c>
    </row>
    <row r="1742" spans="1:16" ht="17" thickBot="1" x14ac:dyDescent="0.25">
      <c r="A1742" s="11" t="str">
        <f t="shared" si="336"/>
        <v>3</v>
      </c>
      <c r="B1742" s="12" t="str">
        <f t="shared" si="337"/>
        <v>3</v>
      </c>
      <c r="C1742" s="13" t="str">
        <f t="shared" si="338"/>
        <v>96</v>
      </c>
      <c r="D1742" s="13" t="str">
        <f t="shared" si="339"/>
        <v>36</v>
      </c>
      <c r="E1742" s="13" t="str">
        <f t="shared" si="340"/>
        <v>33</v>
      </c>
      <c r="F1742" s="14" t="str">
        <f t="shared" si="341"/>
        <v>00</v>
      </c>
      <c r="G1742" s="18">
        <v>3396363300</v>
      </c>
      <c r="H1742" s="15" t="s">
        <v>490</v>
      </c>
      <c r="I1742" s="12" t="s">
        <v>13</v>
      </c>
      <c r="K1742" t="str">
        <f t="shared" si="330"/>
        <v>3396363300</v>
      </c>
      <c r="L1742" t="str">
        <f t="shared" si="331"/>
        <v>'3396363300'</v>
      </c>
      <c r="M1742" t="str">
        <f t="shared" si="332"/>
        <v>'CONFECÇÃO DE UNIFORMES, BANDEIRAS E FLÂMULAS '</v>
      </c>
      <c r="N1742" t="str">
        <f t="shared" si="333"/>
        <v>'S'</v>
      </c>
      <c r="O1742">
        <f t="shared" si="334"/>
        <v>8</v>
      </c>
      <c r="P1742" t="str">
        <f t="shared" si="335"/>
        <v>Insert into CONTA_RECEITA_DESPESA  (VERSION,ATIVO,DATE_CREATED,LAST_UPDATED,TIPO,CODIGO,DESCRICAO,ANALITICO,TAMANHO) values (0,'S',sysdate,sysdate,'D','3396363300','CONFECÇÃO DE UNIFORMES, BANDEIRAS E FLÂMULAS ','S',8);</v>
      </c>
    </row>
    <row r="1743" spans="1:16" ht="17" thickBot="1" x14ac:dyDescent="0.25">
      <c r="A1743" s="11" t="str">
        <f t="shared" si="336"/>
        <v>3</v>
      </c>
      <c r="B1743" s="12" t="str">
        <f t="shared" si="337"/>
        <v>3</v>
      </c>
      <c r="C1743" s="13" t="str">
        <f t="shared" si="338"/>
        <v>96</v>
      </c>
      <c r="D1743" s="13" t="str">
        <f t="shared" si="339"/>
        <v>36</v>
      </c>
      <c r="E1743" s="13" t="str">
        <f t="shared" si="340"/>
        <v>34</v>
      </c>
      <c r="F1743" s="14" t="str">
        <f t="shared" si="341"/>
        <v>00</v>
      </c>
      <c r="G1743" s="18">
        <v>3396363400</v>
      </c>
      <c r="H1743" s="15" t="s">
        <v>543</v>
      </c>
      <c r="I1743" s="12" t="s">
        <v>13</v>
      </c>
      <c r="K1743" t="str">
        <f t="shared" si="330"/>
        <v>3396363400</v>
      </c>
      <c r="L1743" t="str">
        <f t="shared" si="331"/>
        <v>'3396363400'</v>
      </c>
      <c r="M1743" t="str">
        <f t="shared" si="332"/>
        <v>'FRETES E TRANSPORTES DE ENCOMENDAS '</v>
      </c>
      <c r="N1743" t="str">
        <f t="shared" si="333"/>
        <v>'S'</v>
      </c>
      <c r="O1743">
        <f t="shared" si="334"/>
        <v>8</v>
      </c>
      <c r="P1743" t="str">
        <f t="shared" si="335"/>
        <v>Insert into CONTA_RECEITA_DESPESA  (VERSION,ATIVO,DATE_CREATED,LAST_UPDATED,TIPO,CODIGO,DESCRICAO,ANALITICO,TAMANHO) values (0,'S',sysdate,sysdate,'D','3396363400','FRETES E TRANSPORTES DE ENCOMENDAS ','S',8);</v>
      </c>
    </row>
    <row r="1744" spans="1:16" ht="17" thickBot="1" x14ac:dyDescent="0.25">
      <c r="A1744" s="11" t="str">
        <f t="shared" si="336"/>
        <v>3</v>
      </c>
      <c r="B1744" s="12" t="str">
        <f t="shared" si="337"/>
        <v>3</v>
      </c>
      <c r="C1744" s="13" t="str">
        <f t="shared" si="338"/>
        <v>96</v>
      </c>
      <c r="D1744" s="13" t="str">
        <f t="shared" si="339"/>
        <v>36</v>
      </c>
      <c r="E1744" s="13" t="str">
        <f t="shared" si="340"/>
        <v>35</v>
      </c>
      <c r="F1744" s="14" t="str">
        <f t="shared" si="341"/>
        <v>00</v>
      </c>
      <c r="G1744" s="18">
        <v>3396363500</v>
      </c>
      <c r="H1744" s="15" t="s">
        <v>492</v>
      </c>
      <c r="I1744" s="12" t="s">
        <v>13</v>
      </c>
      <c r="K1744" t="str">
        <f t="shared" si="330"/>
        <v>3396363500</v>
      </c>
      <c r="L1744" t="str">
        <f t="shared" si="331"/>
        <v>'3396363500'</v>
      </c>
      <c r="M1744" t="str">
        <f t="shared" si="332"/>
        <v>'ENCARGOS FINANCEIROS DEDUTÍVEIS '</v>
      </c>
      <c r="N1744" t="str">
        <f t="shared" si="333"/>
        <v>'S'</v>
      </c>
      <c r="O1744">
        <f t="shared" si="334"/>
        <v>8</v>
      </c>
      <c r="P1744" t="str">
        <f t="shared" si="335"/>
        <v>Insert into CONTA_RECEITA_DESPESA  (VERSION,ATIVO,DATE_CREATED,LAST_UPDATED,TIPO,CODIGO,DESCRICAO,ANALITICO,TAMANHO) values (0,'S',sysdate,sysdate,'D','3396363500','ENCARGOS FINANCEIROS DEDUTÍVEIS ','S',8);</v>
      </c>
    </row>
    <row r="1745" spans="1:16" ht="17" thickBot="1" x14ac:dyDescent="0.25">
      <c r="A1745" s="11" t="str">
        <f t="shared" si="336"/>
        <v>3</v>
      </c>
      <c r="B1745" s="12" t="str">
        <f t="shared" si="337"/>
        <v>3</v>
      </c>
      <c r="C1745" s="13" t="str">
        <f t="shared" si="338"/>
        <v>96</v>
      </c>
      <c r="D1745" s="13" t="str">
        <f t="shared" si="339"/>
        <v>36</v>
      </c>
      <c r="E1745" s="13" t="str">
        <f t="shared" si="340"/>
        <v>36</v>
      </c>
      <c r="F1745" s="14" t="str">
        <f t="shared" si="341"/>
        <v>00</v>
      </c>
      <c r="G1745" s="18">
        <v>3396363600</v>
      </c>
      <c r="H1745" s="15" t="s">
        <v>725</v>
      </c>
      <c r="I1745" s="12" t="s">
        <v>13</v>
      </c>
      <c r="K1745" t="str">
        <f t="shared" si="330"/>
        <v>3396363600</v>
      </c>
      <c r="L1745" t="str">
        <f t="shared" si="331"/>
        <v>'3396363600'</v>
      </c>
      <c r="M1745" t="str">
        <f t="shared" si="332"/>
        <v>' MULTAS DEDUTÍVEIS '</v>
      </c>
      <c r="N1745" t="str">
        <f t="shared" si="333"/>
        <v>'S'</v>
      </c>
      <c r="O1745">
        <f t="shared" si="334"/>
        <v>8</v>
      </c>
      <c r="P1745" t="str">
        <f t="shared" si="335"/>
        <v>Insert into CONTA_RECEITA_DESPESA  (VERSION,ATIVO,DATE_CREATED,LAST_UPDATED,TIPO,CODIGO,DESCRICAO,ANALITICO,TAMANHO) values (0,'S',sysdate,sysdate,'D','3396363600',' MULTAS DEDUTÍVEIS ','S',8);</v>
      </c>
    </row>
    <row r="1746" spans="1:16" ht="17" thickBot="1" x14ac:dyDescent="0.25">
      <c r="A1746" s="11" t="str">
        <f t="shared" si="336"/>
        <v>3</v>
      </c>
      <c r="B1746" s="12" t="str">
        <f t="shared" si="337"/>
        <v>3</v>
      </c>
      <c r="C1746" s="13" t="str">
        <f t="shared" si="338"/>
        <v>96</v>
      </c>
      <c r="D1746" s="13" t="str">
        <f t="shared" si="339"/>
        <v>36</v>
      </c>
      <c r="E1746" s="13" t="str">
        <f t="shared" si="340"/>
        <v>37</v>
      </c>
      <c r="F1746" s="14" t="str">
        <f t="shared" si="341"/>
        <v>00</v>
      </c>
      <c r="G1746" s="18">
        <v>3396363700</v>
      </c>
      <c r="H1746" s="15" t="s">
        <v>727</v>
      </c>
      <c r="I1746" s="12" t="s">
        <v>13</v>
      </c>
      <c r="K1746" t="str">
        <f t="shared" si="330"/>
        <v>3396363700</v>
      </c>
      <c r="L1746" t="str">
        <f t="shared" si="331"/>
        <v>'3396363700'</v>
      </c>
      <c r="M1746" t="str">
        <f t="shared" si="332"/>
        <v>' JUROS '</v>
      </c>
      <c r="N1746" t="str">
        <f t="shared" si="333"/>
        <v>'S'</v>
      </c>
      <c r="O1746">
        <f t="shared" si="334"/>
        <v>8</v>
      </c>
      <c r="P1746" t="str">
        <f t="shared" si="335"/>
        <v>Insert into CONTA_RECEITA_DESPESA  (VERSION,ATIVO,DATE_CREATED,LAST_UPDATED,TIPO,CODIGO,DESCRICAO,ANALITICO,TAMANHO) values (0,'S',sysdate,sysdate,'D','3396363700',' JUROS ','S',8);</v>
      </c>
    </row>
    <row r="1747" spans="1:16" ht="17" thickBot="1" x14ac:dyDescent="0.25">
      <c r="A1747" s="11" t="str">
        <f t="shared" si="336"/>
        <v>3</v>
      </c>
      <c r="B1747" s="12" t="str">
        <f t="shared" si="337"/>
        <v>3</v>
      </c>
      <c r="C1747" s="13" t="str">
        <f t="shared" si="338"/>
        <v>96</v>
      </c>
      <c r="D1747" s="13" t="str">
        <f t="shared" si="339"/>
        <v>36</v>
      </c>
      <c r="E1747" s="13" t="str">
        <f t="shared" si="340"/>
        <v>38</v>
      </c>
      <c r="F1747" s="14" t="str">
        <f t="shared" si="341"/>
        <v>00</v>
      </c>
      <c r="G1747" s="18">
        <v>3396363800</v>
      </c>
      <c r="H1747" s="15" t="s">
        <v>495</v>
      </c>
      <c r="I1747" s="12" t="s">
        <v>13</v>
      </c>
      <c r="K1747" t="str">
        <f t="shared" si="330"/>
        <v>3396363800</v>
      </c>
      <c r="L1747" t="str">
        <f t="shared" si="331"/>
        <v>'3396363800'</v>
      </c>
      <c r="M1747" t="str">
        <f t="shared" si="332"/>
        <v>'ENCARGOS FINANCEIROS INDEDUTÍVEIS '</v>
      </c>
      <c r="N1747" t="str">
        <f t="shared" si="333"/>
        <v>'S'</v>
      </c>
      <c r="O1747">
        <f t="shared" si="334"/>
        <v>8</v>
      </c>
      <c r="P1747" t="str">
        <f t="shared" si="335"/>
        <v>Insert into CONTA_RECEITA_DESPESA  (VERSION,ATIVO,DATE_CREATED,LAST_UPDATED,TIPO,CODIGO,DESCRICAO,ANALITICO,TAMANHO) values (0,'S',sysdate,sysdate,'D','3396363800','ENCARGOS FINANCEIROS INDEDUTÍVEIS ','S',8);</v>
      </c>
    </row>
    <row r="1748" spans="1:16" ht="17" thickBot="1" x14ac:dyDescent="0.25">
      <c r="A1748" s="11" t="str">
        <f t="shared" si="336"/>
        <v>3</v>
      </c>
      <c r="B1748" s="12" t="str">
        <f t="shared" si="337"/>
        <v>3</v>
      </c>
      <c r="C1748" s="13" t="str">
        <f t="shared" si="338"/>
        <v>96</v>
      </c>
      <c r="D1748" s="13" t="str">
        <f t="shared" si="339"/>
        <v>36</v>
      </c>
      <c r="E1748" s="13" t="str">
        <f t="shared" si="340"/>
        <v>39</v>
      </c>
      <c r="F1748" s="14" t="str">
        <f t="shared" si="341"/>
        <v>00</v>
      </c>
      <c r="G1748" s="18">
        <v>3396363900</v>
      </c>
      <c r="H1748" s="15" t="s">
        <v>726</v>
      </c>
      <c r="I1748" s="12" t="s">
        <v>13</v>
      </c>
      <c r="K1748" t="str">
        <f t="shared" si="330"/>
        <v>3396363900</v>
      </c>
      <c r="L1748" t="str">
        <f t="shared" si="331"/>
        <v>'3396363900'</v>
      </c>
      <c r="M1748" t="str">
        <f t="shared" si="332"/>
        <v>' MULTAS INDEDUTÍVEIS '</v>
      </c>
      <c r="N1748" t="str">
        <f t="shared" si="333"/>
        <v>'S'</v>
      </c>
      <c r="O1748">
        <f t="shared" si="334"/>
        <v>8</v>
      </c>
      <c r="P1748" t="str">
        <f t="shared" si="335"/>
        <v>Insert into CONTA_RECEITA_DESPESA  (VERSION,ATIVO,DATE_CREATED,LAST_UPDATED,TIPO,CODIGO,DESCRICAO,ANALITICO,TAMANHO) values (0,'S',sysdate,sysdate,'D','3396363900',' MULTAS INDEDUTÍVEIS ','S',8);</v>
      </c>
    </row>
    <row r="1749" spans="1:16" ht="17" thickBot="1" x14ac:dyDescent="0.25">
      <c r="A1749" s="11" t="str">
        <f t="shared" si="336"/>
        <v>3</v>
      </c>
      <c r="B1749" s="12" t="str">
        <f t="shared" si="337"/>
        <v>3</v>
      </c>
      <c r="C1749" s="13" t="str">
        <f t="shared" si="338"/>
        <v>96</v>
      </c>
      <c r="D1749" s="13" t="str">
        <f t="shared" si="339"/>
        <v>36</v>
      </c>
      <c r="E1749" s="13" t="str">
        <f t="shared" si="340"/>
        <v>40</v>
      </c>
      <c r="F1749" s="14" t="str">
        <f t="shared" si="341"/>
        <v>00</v>
      </c>
      <c r="G1749" s="18">
        <v>3396364000</v>
      </c>
      <c r="H1749" s="15" t="s">
        <v>736</v>
      </c>
      <c r="I1749" s="12" t="s">
        <v>13</v>
      </c>
      <c r="K1749" t="str">
        <f t="shared" si="330"/>
        <v>3396364000</v>
      </c>
      <c r="L1749" t="str">
        <f t="shared" si="331"/>
        <v>'3396364000'</v>
      </c>
      <c r="M1749" t="str">
        <f t="shared" si="332"/>
        <v>'JETONS A CONSELHEIROS '</v>
      </c>
      <c r="N1749" t="str">
        <f t="shared" si="333"/>
        <v>'S'</v>
      </c>
      <c r="O1749">
        <f t="shared" si="334"/>
        <v>8</v>
      </c>
      <c r="P1749" t="str">
        <f t="shared" si="335"/>
        <v>Insert into CONTA_RECEITA_DESPESA  (VERSION,ATIVO,DATE_CREATED,LAST_UPDATED,TIPO,CODIGO,DESCRICAO,ANALITICO,TAMANHO) values (0,'S',sysdate,sysdate,'D','3396364000','JETONS A CONSELHEIROS ','S',8);</v>
      </c>
    </row>
    <row r="1750" spans="1:16" ht="17" thickBot="1" x14ac:dyDescent="0.25">
      <c r="A1750" s="11" t="str">
        <f t="shared" si="336"/>
        <v>3</v>
      </c>
      <c r="B1750" s="12" t="str">
        <f t="shared" si="337"/>
        <v>3</v>
      </c>
      <c r="C1750" s="13" t="str">
        <f t="shared" si="338"/>
        <v>96</v>
      </c>
      <c r="D1750" s="13" t="str">
        <f t="shared" si="339"/>
        <v>36</v>
      </c>
      <c r="E1750" s="13" t="str">
        <f t="shared" si="340"/>
        <v>41</v>
      </c>
      <c r="F1750" s="14" t="str">
        <f t="shared" si="341"/>
        <v>00</v>
      </c>
      <c r="G1750" s="18">
        <v>3396364100</v>
      </c>
      <c r="H1750" s="15" t="s">
        <v>737</v>
      </c>
      <c r="I1750" s="12" t="s">
        <v>13</v>
      </c>
      <c r="K1750" t="str">
        <f t="shared" si="330"/>
        <v>3396364100</v>
      </c>
      <c r="L1750" t="str">
        <f t="shared" si="331"/>
        <v>'3396364100'</v>
      </c>
      <c r="M1750" t="str">
        <f t="shared" si="332"/>
        <v>' DIÁRIAS A CONSELHEIROS'</v>
      </c>
      <c r="N1750" t="str">
        <f t="shared" si="333"/>
        <v>'S'</v>
      </c>
      <c r="O1750">
        <f t="shared" si="334"/>
        <v>8</v>
      </c>
      <c r="P1750" t="str">
        <f t="shared" si="335"/>
        <v>Insert into CONTA_RECEITA_DESPESA  (VERSION,ATIVO,DATE_CREATED,LAST_UPDATED,TIPO,CODIGO,DESCRICAO,ANALITICO,TAMANHO) values (0,'S',sysdate,sysdate,'D','3396364100',' DIÁRIAS A CONSELHEIROS','S',8);</v>
      </c>
    </row>
    <row r="1751" spans="1:16" ht="17" thickBot="1" x14ac:dyDescent="0.25">
      <c r="A1751" s="11" t="str">
        <f t="shared" si="336"/>
        <v>3</v>
      </c>
      <c r="B1751" s="12" t="str">
        <f t="shared" si="337"/>
        <v>3</v>
      </c>
      <c r="C1751" s="13" t="str">
        <f t="shared" si="338"/>
        <v>96</v>
      </c>
      <c r="D1751" s="13" t="str">
        <f t="shared" si="339"/>
        <v>36</v>
      </c>
      <c r="E1751" s="13" t="str">
        <f t="shared" si="340"/>
        <v>42</v>
      </c>
      <c r="F1751" s="14" t="str">
        <f t="shared" si="341"/>
        <v>00</v>
      </c>
      <c r="G1751" s="18">
        <v>3396364200</v>
      </c>
      <c r="H1751" s="15" t="s">
        <v>497</v>
      </c>
      <c r="I1751" s="12" t="s">
        <v>13</v>
      </c>
      <c r="K1751" t="str">
        <f t="shared" si="330"/>
        <v>3396364200</v>
      </c>
      <c r="L1751" t="str">
        <f t="shared" si="331"/>
        <v>'3396364200'</v>
      </c>
      <c r="M1751" t="str">
        <f t="shared" si="332"/>
        <v>'TRANSPORTE ESCOLAR'</v>
      </c>
      <c r="N1751" t="str">
        <f t="shared" si="333"/>
        <v>'S'</v>
      </c>
      <c r="O1751">
        <f t="shared" si="334"/>
        <v>8</v>
      </c>
      <c r="P1751" t="str">
        <f t="shared" si="335"/>
        <v>Insert into CONTA_RECEITA_DESPESA  (VERSION,ATIVO,DATE_CREATED,LAST_UPDATED,TIPO,CODIGO,DESCRICAO,ANALITICO,TAMANHO) values (0,'S',sysdate,sysdate,'D','3396364200','TRANSPORTE ESCOLAR','S',8);</v>
      </c>
    </row>
    <row r="1752" spans="1:16" ht="17" thickBot="1" x14ac:dyDescent="0.25">
      <c r="A1752" s="11" t="str">
        <f t="shared" si="336"/>
        <v>3</v>
      </c>
      <c r="B1752" s="12" t="str">
        <f t="shared" si="337"/>
        <v>3</v>
      </c>
      <c r="C1752" s="13" t="str">
        <f t="shared" si="338"/>
        <v>96</v>
      </c>
      <c r="D1752" s="13" t="str">
        <f t="shared" si="339"/>
        <v>36</v>
      </c>
      <c r="E1752" s="13" t="str">
        <f t="shared" si="340"/>
        <v>43</v>
      </c>
      <c r="F1752" s="14" t="str">
        <f t="shared" si="341"/>
        <v>00</v>
      </c>
      <c r="G1752" s="18">
        <v>3396364300</v>
      </c>
      <c r="H1752" s="15" t="s">
        <v>498</v>
      </c>
      <c r="I1752" s="12" t="s">
        <v>13</v>
      </c>
      <c r="K1752" t="str">
        <f t="shared" si="330"/>
        <v>3396364300</v>
      </c>
      <c r="L1752" t="str">
        <f t="shared" si="331"/>
        <v>'3396364300'</v>
      </c>
      <c r="M1752" t="str">
        <f t="shared" si="332"/>
        <v>'SERVIÇOS DE ÁUDIO, VÍDEO E FOTO'</v>
      </c>
      <c r="N1752" t="str">
        <f t="shared" si="333"/>
        <v>'S'</v>
      </c>
      <c r="O1752">
        <f t="shared" si="334"/>
        <v>8</v>
      </c>
      <c r="P1752" t="str">
        <f t="shared" si="335"/>
        <v>Insert into CONTA_RECEITA_DESPESA  (VERSION,ATIVO,DATE_CREATED,LAST_UPDATED,TIPO,CODIGO,DESCRICAO,ANALITICO,TAMANHO) values (0,'S',sysdate,sysdate,'D','3396364300','SERVIÇOS DE ÁUDIO, VÍDEO E FOTO','S',8);</v>
      </c>
    </row>
    <row r="1753" spans="1:16" ht="17" thickBot="1" x14ac:dyDescent="0.25">
      <c r="A1753" s="11" t="str">
        <f t="shared" si="336"/>
        <v>3</v>
      </c>
      <c r="B1753" s="12" t="str">
        <f t="shared" si="337"/>
        <v>3</v>
      </c>
      <c r="C1753" s="13" t="str">
        <f t="shared" si="338"/>
        <v>96</v>
      </c>
      <c r="D1753" s="13" t="str">
        <f t="shared" si="339"/>
        <v>36</v>
      </c>
      <c r="E1753" s="13" t="str">
        <f t="shared" si="340"/>
        <v>44</v>
      </c>
      <c r="F1753" s="14" t="str">
        <f t="shared" si="341"/>
        <v>00</v>
      </c>
      <c r="G1753" s="18">
        <v>3396364400</v>
      </c>
      <c r="H1753" s="15" t="s">
        <v>738</v>
      </c>
      <c r="I1753" s="12" t="s">
        <v>13</v>
      </c>
      <c r="K1753" t="str">
        <f t="shared" si="330"/>
        <v>3396364400</v>
      </c>
      <c r="L1753" t="str">
        <f t="shared" si="331"/>
        <v>'3396364400'</v>
      </c>
      <c r="M1753" t="str">
        <f t="shared" si="332"/>
        <v>' MANUTENÇÃO DE REPARTIÇÕES SEDIADAS NO EXTERIOR '</v>
      </c>
      <c r="N1753" t="str">
        <f t="shared" si="333"/>
        <v>'S'</v>
      </c>
      <c r="O1753">
        <f t="shared" si="334"/>
        <v>8</v>
      </c>
      <c r="P1753" t="str">
        <f t="shared" si="335"/>
        <v>Insert into CONTA_RECEITA_DESPESA  (VERSION,ATIVO,DATE_CREATED,LAST_UPDATED,TIPO,CODIGO,DESCRICAO,ANALITICO,TAMANHO) values (0,'S',sysdate,sysdate,'D','3396364400',' MANUTENÇÃO DE REPARTIÇÕES SEDIADAS NO EXTERIOR ','S',8);</v>
      </c>
    </row>
    <row r="1754" spans="1:16" ht="17" thickBot="1" x14ac:dyDescent="0.25">
      <c r="A1754" s="11" t="str">
        <f t="shared" si="336"/>
        <v>3</v>
      </c>
      <c r="B1754" s="12" t="str">
        <f t="shared" si="337"/>
        <v>3</v>
      </c>
      <c r="C1754" s="13" t="str">
        <f t="shared" si="338"/>
        <v>96</v>
      </c>
      <c r="D1754" s="13" t="str">
        <f t="shared" si="339"/>
        <v>36</v>
      </c>
      <c r="E1754" s="13" t="str">
        <f t="shared" si="340"/>
        <v>45</v>
      </c>
      <c r="F1754" s="14" t="str">
        <f t="shared" si="341"/>
        <v>00</v>
      </c>
      <c r="G1754" s="18">
        <v>3396364500</v>
      </c>
      <c r="H1754" s="15" t="s">
        <v>556</v>
      </c>
      <c r="I1754" s="12" t="s">
        <v>13</v>
      </c>
      <c r="K1754" t="str">
        <f t="shared" si="330"/>
        <v>3396364500</v>
      </c>
      <c r="L1754" t="str">
        <f t="shared" si="331"/>
        <v>'3396364500'</v>
      </c>
      <c r="M1754" t="str">
        <f t="shared" si="332"/>
        <v>'LOCAÇÃO DE VEÍCULOS PARA TRANSPORTE DE CARGAS'</v>
      </c>
      <c r="N1754" t="str">
        <f t="shared" si="333"/>
        <v>'S'</v>
      </c>
      <c r="O1754">
        <f t="shared" si="334"/>
        <v>8</v>
      </c>
      <c r="P1754" t="str">
        <f t="shared" si="335"/>
        <v>Insert into CONTA_RECEITA_DESPESA  (VERSION,ATIVO,DATE_CREATED,LAST_UPDATED,TIPO,CODIGO,DESCRICAO,ANALITICO,TAMANHO) values (0,'S',sysdate,sysdate,'D','3396364500','LOCAÇÃO DE VEÍCULOS PARA TRANSPORTE DE CARGAS','S',8);</v>
      </c>
    </row>
    <row r="1755" spans="1:16" ht="17" thickBot="1" x14ac:dyDescent="0.25">
      <c r="A1755" s="11" t="str">
        <f t="shared" si="336"/>
        <v>3</v>
      </c>
      <c r="B1755" s="12" t="str">
        <f t="shared" si="337"/>
        <v>3</v>
      </c>
      <c r="C1755" s="13" t="str">
        <f t="shared" si="338"/>
        <v>96</v>
      </c>
      <c r="D1755" s="13" t="str">
        <f t="shared" si="339"/>
        <v>36</v>
      </c>
      <c r="E1755" s="13" t="str">
        <f t="shared" si="340"/>
        <v>99</v>
      </c>
      <c r="F1755" s="14" t="str">
        <f t="shared" si="341"/>
        <v>00</v>
      </c>
      <c r="G1755" s="18">
        <v>3396369900</v>
      </c>
      <c r="H1755" s="15" t="s">
        <v>739</v>
      </c>
      <c r="I1755" s="12" t="s">
        <v>13</v>
      </c>
      <c r="K1755" t="str">
        <f t="shared" si="330"/>
        <v>3396369900</v>
      </c>
      <c r="L1755" t="str">
        <f t="shared" si="331"/>
        <v>'3396369900'</v>
      </c>
      <c r="M1755" t="str">
        <f t="shared" si="332"/>
        <v>' OUTROS SERVIÇOS DE PESSOA FÍSICA '</v>
      </c>
      <c r="N1755" t="str">
        <f t="shared" si="333"/>
        <v>'S'</v>
      </c>
      <c r="O1755">
        <f t="shared" si="334"/>
        <v>8</v>
      </c>
      <c r="P1755" t="str">
        <f t="shared" si="335"/>
        <v>Insert into CONTA_RECEITA_DESPESA  (VERSION,ATIVO,DATE_CREATED,LAST_UPDATED,TIPO,CODIGO,DESCRICAO,ANALITICO,TAMANHO) values (0,'S',sysdate,sysdate,'D','3396369900',' OUTROS SERVIÇOS DE PESSOA FÍSICA ','S',8);</v>
      </c>
    </row>
    <row r="1756" spans="1:16" ht="17" thickBot="1" x14ac:dyDescent="0.25">
      <c r="A1756" s="11" t="str">
        <f t="shared" si="336"/>
        <v>3</v>
      </c>
      <c r="B1756" s="12" t="str">
        <f t="shared" si="337"/>
        <v>3</v>
      </c>
      <c r="C1756" s="13" t="str">
        <f t="shared" si="338"/>
        <v>96</v>
      </c>
      <c r="D1756" s="13" t="str">
        <f t="shared" si="339"/>
        <v>37</v>
      </c>
      <c r="E1756" s="13" t="str">
        <f t="shared" si="340"/>
        <v>00</v>
      </c>
      <c r="F1756" s="14" t="str">
        <f t="shared" si="341"/>
        <v>00</v>
      </c>
      <c r="G1756" s="18">
        <v>3396370000</v>
      </c>
      <c r="H1756" s="15" t="s">
        <v>740</v>
      </c>
      <c r="I1756" s="12" t="s">
        <v>13</v>
      </c>
      <c r="K1756" t="str">
        <f t="shared" si="330"/>
        <v>3396370000</v>
      </c>
      <c r="L1756" t="str">
        <f t="shared" si="331"/>
        <v>'3396370000'</v>
      </c>
      <c r="M1756" t="str">
        <f t="shared" si="332"/>
        <v>' LOCAÇÃO DE MÃO-DE-OBRA'</v>
      </c>
      <c r="N1756" t="str">
        <f t="shared" si="333"/>
        <v>'S'</v>
      </c>
      <c r="O1756">
        <f t="shared" si="334"/>
        <v>6</v>
      </c>
      <c r="P1756" t="str">
        <f t="shared" si="335"/>
        <v>Insert into CONTA_RECEITA_DESPESA  (VERSION,ATIVO,DATE_CREATED,LAST_UPDATED,TIPO,CODIGO,DESCRICAO,ANALITICO,TAMANHO) values (0,'S',sysdate,sysdate,'D','3396370000',' LOCAÇÃO DE MÃO-DE-OBRA','S',6);</v>
      </c>
    </row>
    <row r="1757" spans="1:16" ht="17" thickBot="1" x14ac:dyDescent="0.25">
      <c r="A1757" s="11" t="str">
        <f t="shared" si="336"/>
        <v>3</v>
      </c>
      <c r="B1757" s="12" t="str">
        <f t="shared" si="337"/>
        <v>3</v>
      </c>
      <c r="C1757" s="13" t="str">
        <f t="shared" si="338"/>
        <v>96</v>
      </c>
      <c r="D1757" s="13" t="str">
        <f t="shared" si="339"/>
        <v>38</v>
      </c>
      <c r="E1757" s="13" t="str">
        <f t="shared" si="340"/>
        <v>00</v>
      </c>
      <c r="F1757" s="14" t="str">
        <f t="shared" si="341"/>
        <v>00</v>
      </c>
      <c r="G1757" s="18">
        <v>3396380000</v>
      </c>
      <c r="H1757" s="15" t="s">
        <v>506</v>
      </c>
      <c r="I1757" s="12" t="s">
        <v>13</v>
      </c>
      <c r="K1757" t="str">
        <f t="shared" si="330"/>
        <v>3396380000</v>
      </c>
      <c r="L1757" t="str">
        <f t="shared" si="331"/>
        <v>'3396380000'</v>
      </c>
      <c r="M1757" t="str">
        <f t="shared" si="332"/>
        <v>'ARRENDAMENTO MERCANTIL'</v>
      </c>
      <c r="N1757" t="str">
        <f t="shared" si="333"/>
        <v>'S'</v>
      </c>
      <c r="O1757">
        <f t="shared" si="334"/>
        <v>6</v>
      </c>
      <c r="P1757" t="str">
        <f t="shared" si="335"/>
        <v>Insert into CONTA_RECEITA_DESPESA  (VERSION,ATIVO,DATE_CREATED,LAST_UPDATED,TIPO,CODIGO,DESCRICAO,ANALITICO,TAMANHO) values (0,'S',sysdate,sysdate,'D','3396380000','ARRENDAMENTO MERCANTIL','S',6);</v>
      </c>
    </row>
    <row r="1758" spans="1:16" ht="17" thickBot="1" x14ac:dyDescent="0.25">
      <c r="A1758" s="11" t="str">
        <f t="shared" si="336"/>
        <v>3</v>
      </c>
      <c r="B1758" s="12" t="str">
        <f t="shared" si="337"/>
        <v>3</v>
      </c>
      <c r="C1758" s="13" t="str">
        <f t="shared" si="338"/>
        <v>96</v>
      </c>
      <c r="D1758" s="13" t="str">
        <f t="shared" si="339"/>
        <v>39</v>
      </c>
      <c r="E1758" s="13" t="str">
        <f t="shared" si="340"/>
        <v>00</v>
      </c>
      <c r="F1758" s="14" t="str">
        <f t="shared" si="341"/>
        <v>00</v>
      </c>
      <c r="G1758" s="18">
        <v>3396390000</v>
      </c>
      <c r="H1758" s="15" t="s">
        <v>332</v>
      </c>
      <c r="I1758" s="12" t="s">
        <v>10</v>
      </c>
      <c r="K1758" t="str">
        <f t="shared" si="330"/>
        <v>3396390000</v>
      </c>
      <c r="L1758" t="str">
        <f t="shared" si="331"/>
        <v>'3396390000'</v>
      </c>
      <c r="M1758" t="str">
        <f t="shared" si="332"/>
        <v>'OUTROS SERVIÇOS DE TERCEIROS – PESSOA JURÍDICA '</v>
      </c>
      <c r="N1758" t="str">
        <f t="shared" si="333"/>
        <v>'N'</v>
      </c>
      <c r="O1758">
        <f t="shared" si="334"/>
        <v>6</v>
      </c>
      <c r="P1758" t="str">
        <f t="shared" si="335"/>
        <v>Insert into CONTA_RECEITA_DESPESA  (VERSION,ATIVO,DATE_CREATED,LAST_UPDATED,TIPO,CODIGO,DESCRICAO,ANALITICO,TAMANHO) values (0,'S',sysdate,sysdate,'D','3396390000','OUTROS SERVIÇOS DE TERCEIROS – PESSOA JURÍDICA ','N',6);</v>
      </c>
    </row>
    <row r="1759" spans="1:16" ht="17" thickBot="1" x14ac:dyDescent="0.25">
      <c r="A1759" s="11" t="str">
        <f t="shared" si="336"/>
        <v>3</v>
      </c>
      <c r="B1759" s="12" t="str">
        <f t="shared" si="337"/>
        <v>3</v>
      </c>
      <c r="C1759" s="13" t="str">
        <f t="shared" si="338"/>
        <v>96</v>
      </c>
      <c r="D1759" s="13" t="str">
        <f t="shared" si="339"/>
        <v>39</v>
      </c>
      <c r="E1759" s="13" t="str">
        <f t="shared" si="340"/>
        <v>01</v>
      </c>
      <c r="F1759" s="14" t="str">
        <f t="shared" si="341"/>
        <v>00</v>
      </c>
      <c r="G1759" s="18">
        <v>3396390100</v>
      </c>
      <c r="H1759" s="15" t="s">
        <v>672</v>
      </c>
      <c r="I1759" s="12" t="s">
        <v>13</v>
      </c>
      <c r="K1759" t="str">
        <f t="shared" si="330"/>
        <v>3396390100</v>
      </c>
      <c r="L1759" t="str">
        <f t="shared" si="331"/>
        <v>'3396390100'</v>
      </c>
      <c r="M1759" t="str">
        <f t="shared" si="332"/>
        <v>' ASSINATURAS DE PERIÓDICOS E ANUIDADES '</v>
      </c>
      <c r="N1759" t="str">
        <f t="shared" si="333"/>
        <v>'S'</v>
      </c>
      <c r="O1759">
        <f t="shared" si="334"/>
        <v>8</v>
      </c>
      <c r="P1759" t="str">
        <f t="shared" si="335"/>
        <v>Insert into CONTA_RECEITA_DESPESA  (VERSION,ATIVO,DATE_CREATED,LAST_UPDATED,TIPO,CODIGO,DESCRICAO,ANALITICO,TAMANHO) values (0,'S',sysdate,sysdate,'D','3396390100',' ASSINATURAS DE PERIÓDICOS E ANUIDADES ','S',8);</v>
      </c>
    </row>
    <row r="1760" spans="1:16" ht="17" thickBot="1" x14ac:dyDescent="0.25">
      <c r="A1760" s="11" t="str">
        <f t="shared" si="336"/>
        <v>3</v>
      </c>
      <c r="B1760" s="12" t="str">
        <f t="shared" si="337"/>
        <v>3</v>
      </c>
      <c r="C1760" s="13" t="str">
        <f t="shared" si="338"/>
        <v>96</v>
      </c>
      <c r="D1760" s="13" t="str">
        <f t="shared" si="339"/>
        <v>39</v>
      </c>
      <c r="E1760" s="13" t="str">
        <f t="shared" si="340"/>
        <v>02</v>
      </c>
      <c r="F1760" s="14" t="str">
        <f t="shared" si="341"/>
        <v>00</v>
      </c>
      <c r="G1760" s="18">
        <v>3396390200</v>
      </c>
      <c r="H1760" s="15" t="s">
        <v>673</v>
      </c>
      <c r="I1760" s="12" t="s">
        <v>13</v>
      </c>
      <c r="K1760" t="str">
        <f t="shared" si="330"/>
        <v>3396390200</v>
      </c>
      <c r="L1760" t="str">
        <f t="shared" si="331"/>
        <v>'3396390200'</v>
      </c>
      <c r="M1760" t="str">
        <f t="shared" si="332"/>
        <v>' CONDOMÍNIOS '</v>
      </c>
      <c r="N1760" t="str">
        <f t="shared" si="333"/>
        <v>'S'</v>
      </c>
      <c r="O1760">
        <f t="shared" si="334"/>
        <v>8</v>
      </c>
      <c r="P1760" t="str">
        <f t="shared" si="335"/>
        <v>Insert into CONTA_RECEITA_DESPESA  (VERSION,ATIVO,DATE_CREATED,LAST_UPDATED,TIPO,CODIGO,DESCRICAO,ANALITICO,TAMANHO) values (0,'S',sysdate,sysdate,'D','3396390200',' CONDOMÍNIOS ','S',8);</v>
      </c>
    </row>
    <row r="1761" spans="1:16" ht="17" thickBot="1" x14ac:dyDescent="0.25">
      <c r="A1761" s="11" t="str">
        <f t="shared" si="336"/>
        <v>3</v>
      </c>
      <c r="B1761" s="12" t="str">
        <f t="shared" si="337"/>
        <v>3</v>
      </c>
      <c r="C1761" s="13" t="str">
        <f t="shared" si="338"/>
        <v>96</v>
      </c>
      <c r="D1761" s="13" t="str">
        <f t="shared" si="339"/>
        <v>39</v>
      </c>
      <c r="E1761" s="13" t="str">
        <f t="shared" si="340"/>
        <v>03</v>
      </c>
      <c r="F1761" s="14" t="str">
        <f t="shared" si="341"/>
        <v>00</v>
      </c>
      <c r="G1761" s="18">
        <v>3396390300</v>
      </c>
      <c r="H1761" s="15" t="s">
        <v>508</v>
      </c>
      <c r="I1761" s="12" t="s">
        <v>13</v>
      </c>
      <c r="K1761" t="str">
        <f t="shared" si="330"/>
        <v>3396390300</v>
      </c>
      <c r="L1761" t="str">
        <f t="shared" si="331"/>
        <v>'3396390300'</v>
      </c>
      <c r="M1761" t="str">
        <f t="shared" si="332"/>
        <v>'COMISSÕES E CORRETAGENS '</v>
      </c>
      <c r="N1761" t="str">
        <f t="shared" si="333"/>
        <v>'S'</v>
      </c>
      <c r="O1761">
        <f t="shared" si="334"/>
        <v>8</v>
      </c>
      <c r="P1761" t="str">
        <f t="shared" si="335"/>
        <v>Insert into CONTA_RECEITA_DESPESA  (VERSION,ATIVO,DATE_CREATED,LAST_UPDATED,TIPO,CODIGO,DESCRICAO,ANALITICO,TAMANHO) values (0,'S',sysdate,sysdate,'D','3396390300','COMISSÕES E CORRETAGENS ','S',8);</v>
      </c>
    </row>
    <row r="1762" spans="1:16" ht="17" thickBot="1" x14ac:dyDescent="0.25">
      <c r="A1762" s="11" t="str">
        <f t="shared" si="336"/>
        <v>3</v>
      </c>
      <c r="B1762" s="12" t="str">
        <f t="shared" si="337"/>
        <v>3</v>
      </c>
      <c r="C1762" s="13" t="str">
        <f t="shared" si="338"/>
        <v>96</v>
      </c>
      <c r="D1762" s="13" t="str">
        <f t="shared" si="339"/>
        <v>39</v>
      </c>
      <c r="E1762" s="13" t="str">
        <f t="shared" si="340"/>
        <v>04</v>
      </c>
      <c r="F1762" s="14" t="str">
        <f t="shared" si="341"/>
        <v>00</v>
      </c>
      <c r="G1762" s="18">
        <v>3396390400</v>
      </c>
      <c r="H1762" s="15" t="s">
        <v>509</v>
      </c>
      <c r="I1762" s="12" t="s">
        <v>13</v>
      </c>
      <c r="K1762" t="str">
        <f t="shared" si="330"/>
        <v>3396390400</v>
      </c>
      <c r="L1762" t="str">
        <f t="shared" si="331"/>
        <v>'3396390400'</v>
      </c>
      <c r="M1762" t="str">
        <f t="shared" si="332"/>
        <v>'DIREITOS AUTORAIS '</v>
      </c>
      <c r="N1762" t="str">
        <f t="shared" si="333"/>
        <v>'S'</v>
      </c>
      <c r="O1762">
        <f t="shared" si="334"/>
        <v>8</v>
      </c>
      <c r="P1762" t="str">
        <f t="shared" si="335"/>
        <v>Insert into CONTA_RECEITA_DESPESA  (VERSION,ATIVO,DATE_CREATED,LAST_UPDATED,TIPO,CODIGO,DESCRICAO,ANALITICO,TAMANHO) values (0,'S',sysdate,sysdate,'D','3396390400','DIREITOS AUTORAIS ','S',8);</v>
      </c>
    </row>
    <row r="1763" spans="1:16" ht="17" thickBot="1" x14ac:dyDescent="0.25">
      <c r="A1763" s="11" t="str">
        <f t="shared" si="336"/>
        <v>3</v>
      </c>
      <c r="B1763" s="12" t="str">
        <f t="shared" si="337"/>
        <v>3</v>
      </c>
      <c r="C1763" s="13" t="str">
        <f t="shared" si="338"/>
        <v>96</v>
      </c>
      <c r="D1763" s="13" t="str">
        <f t="shared" si="339"/>
        <v>39</v>
      </c>
      <c r="E1763" s="13" t="str">
        <f t="shared" si="340"/>
        <v>05</v>
      </c>
      <c r="F1763" s="14" t="str">
        <f t="shared" si="341"/>
        <v>00</v>
      </c>
      <c r="G1763" s="18">
        <v>3396390500</v>
      </c>
      <c r="H1763" s="15" t="s">
        <v>674</v>
      </c>
      <c r="I1763" s="12" t="s">
        <v>13</v>
      </c>
      <c r="K1763" t="str">
        <f t="shared" si="330"/>
        <v>3396390500</v>
      </c>
      <c r="L1763" t="str">
        <f t="shared" si="331"/>
        <v>'3396390500'</v>
      </c>
      <c r="M1763" t="str">
        <f t="shared" si="332"/>
        <v>' SERVIÇOS TÉCNICOS PROFISSIONAIS '</v>
      </c>
      <c r="N1763" t="str">
        <f t="shared" si="333"/>
        <v>'S'</v>
      </c>
      <c r="O1763">
        <f t="shared" si="334"/>
        <v>8</v>
      </c>
      <c r="P1763" t="str">
        <f t="shared" si="335"/>
        <v>Insert into CONTA_RECEITA_DESPESA  (VERSION,ATIVO,DATE_CREATED,LAST_UPDATED,TIPO,CODIGO,DESCRICAO,ANALITICO,TAMANHO) values (0,'S',sysdate,sysdate,'D','3396390500',' SERVIÇOS TÉCNICOS PROFISSIONAIS ','S',8);</v>
      </c>
    </row>
    <row r="1764" spans="1:16" ht="17" thickBot="1" x14ac:dyDescent="0.25">
      <c r="A1764" s="11" t="str">
        <f t="shared" si="336"/>
        <v>3</v>
      </c>
      <c r="B1764" s="12" t="str">
        <f t="shared" si="337"/>
        <v>3</v>
      </c>
      <c r="C1764" s="13" t="str">
        <f t="shared" si="338"/>
        <v>96</v>
      </c>
      <c r="D1764" s="13" t="str">
        <f t="shared" si="339"/>
        <v>39</v>
      </c>
      <c r="E1764" s="13" t="str">
        <f t="shared" si="340"/>
        <v>06</v>
      </c>
      <c r="F1764" s="14" t="str">
        <f t="shared" si="341"/>
        <v>00</v>
      </c>
      <c r="G1764" s="18">
        <v>3396390600</v>
      </c>
      <c r="H1764" s="15" t="s">
        <v>470</v>
      </c>
      <c r="I1764" s="12" t="s">
        <v>13</v>
      </c>
      <c r="K1764" t="str">
        <f t="shared" si="330"/>
        <v>3396390600</v>
      </c>
      <c r="L1764" t="str">
        <f t="shared" si="331"/>
        <v>'3396390600'</v>
      </c>
      <c r="M1764" t="str">
        <f t="shared" si="332"/>
        <v>'CAPATAZIA, ESTIVA E PESAGEM '</v>
      </c>
      <c r="N1764" t="str">
        <f t="shared" si="333"/>
        <v>'S'</v>
      </c>
      <c r="O1764">
        <f t="shared" si="334"/>
        <v>8</v>
      </c>
      <c r="P1764" t="str">
        <f t="shared" si="335"/>
        <v>Insert into CONTA_RECEITA_DESPESA  (VERSION,ATIVO,DATE_CREATED,LAST_UPDATED,TIPO,CODIGO,DESCRICAO,ANALITICO,TAMANHO) values (0,'S',sysdate,sysdate,'D','3396390600','CAPATAZIA, ESTIVA E PESAGEM ','S',8);</v>
      </c>
    </row>
    <row r="1765" spans="1:16" ht="17" thickBot="1" x14ac:dyDescent="0.25">
      <c r="A1765" s="11" t="str">
        <f t="shared" si="336"/>
        <v>3</v>
      </c>
      <c r="B1765" s="12" t="str">
        <f t="shared" si="337"/>
        <v>3</v>
      </c>
      <c r="C1765" s="13" t="str">
        <f t="shared" si="338"/>
        <v>96</v>
      </c>
      <c r="D1765" s="13" t="str">
        <f t="shared" si="339"/>
        <v>39</v>
      </c>
      <c r="E1765" s="13" t="str">
        <f t="shared" si="340"/>
        <v>07</v>
      </c>
      <c r="F1765" s="14" t="str">
        <f t="shared" si="341"/>
        <v>00</v>
      </c>
      <c r="G1765" s="18">
        <v>3396390700</v>
      </c>
      <c r="H1765" s="15" t="s">
        <v>511</v>
      </c>
      <c r="I1765" s="12" t="s">
        <v>13</v>
      </c>
      <c r="K1765" t="str">
        <f t="shared" si="330"/>
        <v>3396390700</v>
      </c>
      <c r="L1765" t="str">
        <f t="shared" si="331"/>
        <v>'3396390700'</v>
      </c>
      <c r="M1765" t="str">
        <f t="shared" si="332"/>
        <v>'DESCONTOS FINANCEIROS CONCEDIDOS '</v>
      </c>
      <c r="N1765" t="str">
        <f t="shared" si="333"/>
        <v>'S'</v>
      </c>
      <c r="O1765">
        <f t="shared" si="334"/>
        <v>8</v>
      </c>
      <c r="P1765" t="str">
        <f t="shared" si="335"/>
        <v>Insert into CONTA_RECEITA_DESPESA  (VERSION,ATIVO,DATE_CREATED,LAST_UPDATED,TIPO,CODIGO,DESCRICAO,ANALITICO,TAMANHO) values (0,'S',sysdate,sysdate,'D','3396390700','DESCONTOS FINANCEIROS CONCEDIDOS ','S',8);</v>
      </c>
    </row>
    <row r="1766" spans="1:16" ht="17" thickBot="1" x14ac:dyDescent="0.25">
      <c r="A1766" s="11" t="str">
        <f t="shared" si="336"/>
        <v>3</v>
      </c>
      <c r="B1766" s="12" t="str">
        <f t="shared" si="337"/>
        <v>3</v>
      </c>
      <c r="C1766" s="13" t="str">
        <f t="shared" si="338"/>
        <v>96</v>
      </c>
      <c r="D1766" s="13" t="str">
        <f t="shared" si="339"/>
        <v>39</v>
      </c>
      <c r="E1766" s="13" t="str">
        <f t="shared" si="340"/>
        <v>09</v>
      </c>
      <c r="F1766" s="14" t="str">
        <f t="shared" si="341"/>
        <v>00</v>
      </c>
      <c r="G1766" s="18">
        <v>3396390900</v>
      </c>
      <c r="H1766" s="15" t="s">
        <v>472</v>
      </c>
      <c r="I1766" s="12" t="s">
        <v>13</v>
      </c>
      <c r="K1766" t="str">
        <f t="shared" si="330"/>
        <v>3396390900</v>
      </c>
      <c r="L1766" t="str">
        <f t="shared" si="331"/>
        <v>'3396390900'</v>
      </c>
      <c r="M1766" t="str">
        <f t="shared" si="332"/>
        <v>'ARMAZENAGEM '</v>
      </c>
      <c r="N1766" t="str">
        <f t="shared" si="333"/>
        <v>'S'</v>
      </c>
      <c r="O1766">
        <f t="shared" si="334"/>
        <v>8</v>
      </c>
      <c r="P1766" t="str">
        <f t="shared" si="335"/>
        <v>Insert into CONTA_RECEITA_DESPESA  (VERSION,ATIVO,DATE_CREATED,LAST_UPDATED,TIPO,CODIGO,DESCRICAO,ANALITICO,TAMANHO) values (0,'S',sysdate,sysdate,'D','3396390900','ARMAZENAGEM ','S',8);</v>
      </c>
    </row>
    <row r="1767" spans="1:16" ht="17" thickBot="1" x14ac:dyDescent="0.25">
      <c r="A1767" s="11" t="str">
        <f t="shared" si="336"/>
        <v>3</v>
      </c>
      <c r="B1767" s="12" t="str">
        <f t="shared" si="337"/>
        <v>3</v>
      </c>
      <c r="C1767" s="13" t="str">
        <f t="shared" si="338"/>
        <v>96</v>
      </c>
      <c r="D1767" s="13" t="str">
        <f t="shared" si="339"/>
        <v>39</v>
      </c>
      <c r="E1767" s="13" t="str">
        <f t="shared" si="340"/>
        <v>10</v>
      </c>
      <c r="F1767" s="14" t="str">
        <f t="shared" si="341"/>
        <v>00</v>
      </c>
      <c r="G1767" s="18">
        <v>3396391000</v>
      </c>
      <c r="H1767" s="15" t="s">
        <v>473</v>
      </c>
      <c r="I1767" s="12" t="s">
        <v>13</v>
      </c>
      <c r="K1767" t="str">
        <f t="shared" si="330"/>
        <v>3396391000</v>
      </c>
      <c r="L1767" t="str">
        <f t="shared" si="331"/>
        <v>'3396391000'</v>
      </c>
      <c r="M1767" t="str">
        <f t="shared" si="332"/>
        <v>'LOCAÇÃO DE IMÓVEIS '</v>
      </c>
      <c r="N1767" t="str">
        <f t="shared" si="333"/>
        <v>'S'</v>
      </c>
      <c r="O1767">
        <f t="shared" si="334"/>
        <v>8</v>
      </c>
      <c r="P1767" t="str">
        <f t="shared" si="335"/>
        <v>Insert into CONTA_RECEITA_DESPESA  (VERSION,ATIVO,DATE_CREATED,LAST_UPDATED,TIPO,CODIGO,DESCRICAO,ANALITICO,TAMANHO) values (0,'S',sysdate,sysdate,'D','3396391000','LOCAÇÃO DE IMÓVEIS ','S',8);</v>
      </c>
    </row>
    <row r="1768" spans="1:16" ht="17" thickBot="1" x14ac:dyDescent="0.25">
      <c r="A1768" s="11" t="str">
        <f t="shared" si="336"/>
        <v>3</v>
      </c>
      <c r="B1768" s="12" t="str">
        <f t="shared" si="337"/>
        <v>3</v>
      </c>
      <c r="C1768" s="13" t="str">
        <f t="shared" si="338"/>
        <v>96</v>
      </c>
      <c r="D1768" s="13" t="str">
        <f t="shared" si="339"/>
        <v>39</v>
      </c>
      <c r="E1768" s="13" t="str">
        <f t="shared" si="340"/>
        <v>12</v>
      </c>
      <c r="F1768" s="14" t="str">
        <f t="shared" si="341"/>
        <v>00</v>
      </c>
      <c r="G1768" s="18">
        <v>3396391200</v>
      </c>
      <c r="H1768" s="15" t="s">
        <v>512</v>
      </c>
      <c r="I1768" s="12" t="s">
        <v>13</v>
      </c>
      <c r="K1768" t="str">
        <f t="shared" si="330"/>
        <v>3396391200</v>
      </c>
      <c r="L1768" t="str">
        <f t="shared" si="331"/>
        <v>'3396391200'</v>
      </c>
      <c r="M1768" t="str">
        <f t="shared" si="332"/>
        <v>'LOCAÇÃO DE MÁQUINAS E EQUIPAMENTOS '</v>
      </c>
      <c r="N1768" t="str">
        <f t="shared" si="333"/>
        <v>'S'</v>
      </c>
      <c r="O1768">
        <f t="shared" si="334"/>
        <v>8</v>
      </c>
      <c r="P1768" t="str">
        <f t="shared" si="335"/>
        <v>Insert into CONTA_RECEITA_DESPESA  (VERSION,ATIVO,DATE_CREATED,LAST_UPDATED,TIPO,CODIGO,DESCRICAO,ANALITICO,TAMANHO) values (0,'S',sysdate,sysdate,'D','3396391200','LOCAÇÃO DE MÁQUINAS E EQUIPAMENTOS ','S',8);</v>
      </c>
    </row>
    <row r="1769" spans="1:16" ht="17" thickBot="1" x14ac:dyDescent="0.25">
      <c r="A1769" s="11" t="str">
        <f t="shared" si="336"/>
        <v>3</v>
      </c>
      <c r="B1769" s="12" t="str">
        <f t="shared" si="337"/>
        <v>3</v>
      </c>
      <c r="C1769" s="13" t="str">
        <f t="shared" si="338"/>
        <v>96</v>
      </c>
      <c r="D1769" s="13" t="str">
        <f t="shared" si="339"/>
        <v>39</v>
      </c>
      <c r="E1769" s="13" t="str">
        <f t="shared" si="340"/>
        <v>13</v>
      </c>
      <c r="F1769" s="14" t="str">
        <f t="shared" si="341"/>
        <v>00</v>
      </c>
      <c r="G1769" s="18">
        <v>3396391300</v>
      </c>
      <c r="H1769" s="15" t="s">
        <v>513</v>
      </c>
      <c r="I1769" s="12" t="s">
        <v>13</v>
      </c>
      <c r="K1769" t="str">
        <f t="shared" si="330"/>
        <v>3396391300</v>
      </c>
      <c r="L1769" t="str">
        <f t="shared" si="331"/>
        <v>'3396391300'</v>
      </c>
      <c r="M1769" t="str">
        <f t="shared" si="332"/>
        <v>'LOCAÇÃO DE BENS MÓVEIS TANGÍVEIS OU INTANGÍVEIS, DE OUTRAS NATUREZAS '</v>
      </c>
      <c r="N1769" t="str">
        <f t="shared" si="333"/>
        <v>'S'</v>
      </c>
      <c r="O1769">
        <f t="shared" si="334"/>
        <v>8</v>
      </c>
      <c r="P1769" t="str">
        <f t="shared" si="335"/>
        <v>Insert into CONTA_RECEITA_DESPESA  (VERSION,ATIVO,DATE_CREATED,LAST_UPDATED,TIPO,CODIGO,DESCRICAO,ANALITICO,TAMANHO) values (0,'S',sysdate,sysdate,'D','3396391300','LOCAÇÃO DE BENS MÓVEIS TANGÍVEIS OU INTANGÍVEIS, DE OUTRAS NATUREZAS ','S',8);</v>
      </c>
    </row>
    <row r="1770" spans="1:16" ht="17" thickBot="1" x14ac:dyDescent="0.25">
      <c r="A1770" s="11" t="str">
        <f t="shared" si="336"/>
        <v>3</v>
      </c>
      <c r="B1770" s="12" t="str">
        <f t="shared" si="337"/>
        <v>3</v>
      </c>
      <c r="C1770" s="13" t="str">
        <f t="shared" si="338"/>
        <v>96</v>
      </c>
      <c r="D1770" s="13" t="str">
        <f t="shared" si="339"/>
        <v>39</v>
      </c>
      <c r="E1770" s="13" t="str">
        <f t="shared" si="340"/>
        <v>14</v>
      </c>
      <c r="F1770" s="14" t="str">
        <f t="shared" si="341"/>
        <v>00</v>
      </c>
      <c r="G1770" s="18">
        <v>3396391400</v>
      </c>
      <c r="H1770" s="15" t="s">
        <v>478</v>
      </c>
      <c r="I1770" s="12" t="s">
        <v>13</v>
      </c>
      <c r="K1770" t="str">
        <f t="shared" si="330"/>
        <v>3396391400</v>
      </c>
      <c r="L1770" t="str">
        <f t="shared" si="331"/>
        <v>'3396391400'</v>
      </c>
      <c r="M1770" t="str">
        <f t="shared" si="332"/>
        <v>'MANUTENÇÃO E CONSERVAÇÃO DE BENS IMÓVEIS '</v>
      </c>
      <c r="N1770" t="str">
        <f t="shared" si="333"/>
        <v>'S'</v>
      </c>
      <c r="O1770">
        <f t="shared" si="334"/>
        <v>8</v>
      </c>
      <c r="P1770" t="str">
        <f t="shared" si="335"/>
        <v>Insert into CONTA_RECEITA_DESPESA  (VERSION,ATIVO,DATE_CREATED,LAST_UPDATED,TIPO,CODIGO,DESCRICAO,ANALITICO,TAMANHO) values (0,'S',sysdate,sysdate,'D','3396391400','MANUTENÇÃO E CONSERVAÇÃO DE BENS IMÓVEIS ','S',8);</v>
      </c>
    </row>
    <row r="1771" spans="1:16" ht="17" thickBot="1" x14ac:dyDescent="0.25">
      <c r="A1771" s="11" t="str">
        <f t="shared" si="336"/>
        <v>3</v>
      </c>
      <c r="B1771" s="12" t="str">
        <f t="shared" si="337"/>
        <v>3</v>
      </c>
      <c r="C1771" s="13" t="str">
        <f t="shared" si="338"/>
        <v>96</v>
      </c>
      <c r="D1771" s="13" t="str">
        <f t="shared" si="339"/>
        <v>39</v>
      </c>
      <c r="E1771" s="13" t="str">
        <f t="shared" si="340"/>
        <v>15</v>
      </c>
      <c r="F1771" s="14" t="str">
        <f t="shared" si="341"/>
        <v>00</v>
      </c>
      <c r="G1771" s="18">
        <v>3396391500</v>
      </c>
      <c r="H1771" s="15" t="s">
        <v>675</v>
      </c>
      <c r="I1771" s="12" t="s">
        <v>13</v>
      </c>
      <c r="K1771" t="str">
        <f t="shared" si="330"/>
        <v>3396391500</v>
      </c>
      <c r="L1771" t="str">
        <f t="shared" si="331"/>
        <v>'3396391500'</v>
      </c>
      <c r="M1771" t="str">
        <f t="shared" si="332"/>
        <v>'MANUTENÇÃO E CONSERVAÇÃO DE MÁQUINAS E EQUIPAMENTOS '</v>
      </c>
      <c r="N1771" t="str">
        <f t="shared" si="333"/>
        <v>'S'</v>
      </c>
      <c r="O1771">
        <f t="shared" si="334"/>
        <v>8</v>
      </c>
      <c r="P1771" t="str">
        <f t="shared" si="335"/>
        <v>Insert into CONTA_RECEITA_DESPESA  (VERSION,ATIVO,DATE_CREATED,LAST_UPDATED,TIPO,CODIGO,DESCRICAO,ANALITICO,TAMANHO) values (0,'S',sysdate,sysdate,'D','3396391500','MANUTENÇÃO E CONSERVAÇÃO DE MÁQUINAS E EQUIPAMENTOS ','S',8);</v>
      </c>
    </row>
    <row r="1772" spans="1:16" ht="17" thickBot="1" x14ac:dyDescent="0.25">
      <c r="A1772" s="11" t="str">
        <f t="shared" si="336"/>
        <v>3</v>
      </c>
      <c r="B1772" s="12" t="str">
        <f t="shared" si="337"/>
        <v>3</v>
      </c>
      <c r="C1772" s="13" t="str">
        <f t="shared" si="338"/>
        <v>96</v>
      </c>
      <c r="D1772" s="13" t="str">
        <f t="shared" si="339"/>
        <v>39</v>
      </c>
      <c r="E1772" s="13" t="str">
        <f t="shared" si="340"/>
        <v>16</v>
      </c>
      <c r="F1772" s="14" t="str">
        <f t="shared" si="341"/>
        <v>00</v>
      </c>
      <c r="G1772" s="18">
        <v>3396391600</v>
      </c>
      <c r="H1772" s="15" t="s">
        <v>676</v>
      </c>
      <c r="I1772" s="12" t="s">
        <v>13</v>
      </c>
      <c r="K1772" t="str">
        <f t="shared" si="330"/>
        <v>3396391600</v>
      </c>
      <c r="L1772" t="str">
        <f t="shared" si="331"/>
        <v>'3396391600'</v>
      </c>
      <c r="M1772" t="str">
        <f t="shared" si="332"/>
        <v>' MANUTENÇÃO E CONSERVAÇÃO DE VEÍCULOS '</v>
      </c>
      <c r="N1772" t="str">
        <f t="shared" si="333"/>
        <v>'S'</v>
      </c>
      <c r="O1772">
        <f t="shared" si="334"/>
        <v>8</v>
      </c>
      <c r="P1772" t="str">
        <f t="shared" si="335"/>
        <v>Insert into CONTA_RECEITA_DESPESA  (VERSION,ATIVO,DATE_CREATED,LAST_UPDATED,TIPO,CODIGO,DESCRICAO,ANALITICO,TAMANHO) values (0,'S',sysdate,sysdate,'D','3396391600',' MANUTENÇÃO E CONSERVAÇÃO DE VEÍCULOS ','S',8);</v>
      </c>
    </row>
    <row r="1773" spans="1:16" ht="17" thickBot="1" x14ac:dyDescent="0.25">
      <c r="A1773" s="11" t="str">
        <f t="shared" si="336"/>
        <v>3</v>
      </c>
      <c r="B1773" s="12" t="str">
        <f t="shared" si="337"/>
        <v>3</v>
      </c>
      <c r="C1773" s="13" t="str">
        <f t="shared" si="338"/>
        <v>96</v>
      </c>
      <c r="D1773" s="13" t="str">
        <f t="shared" si="339"/>
        <v>39</v>
      </c>
      <c r="E1773" s="13" t="str">
        <f t="shared" si="340"/>
        <v>17</v>
      </c>
      <c r="F1773" s="14" t="str">
        <f t="shared" si="341"/>
        <v>00</v>
      </c>
      <c r="G1773" s="18">
        <v>3396391700</v>
      </c>
      <c r="H1773" s="15" t="s">
        <v>477</v>
      </c>
      <c r="I1773" s="12" t="s">
        <v>13</v>
      </c>
      <c r="K1773" t="str">
        <f t="shared" si="330"/>
        <v>3396391700</v>
      </c>
      <c r="L1773" t="str">
        <f t="shared" si="331"/>
        <v>'3396391700'</v>
      </c>
      <c r="M1773" t="str">
        <f t="shared" si="332"/>
        <v>'MANUTENÇÃO E CONSERVAÇÃO DE BENS MÓVEIS DE OUTRAS NATUREZAS '</v>
      </c>
      <c r="N1773" t="str">
        <f t="shared" si="333"/>
        <v>'S'</v>
      </c>
      <c r="O1773">
        <f t="shared" si="334"/>
        <v>8</v>
      </c>
      <c r="P1773" t="str">
        <f t="shared" si="335"/>
        <v>Insert into CONTA_RECEITA_DESPESA  (VERSION,ATIVO,DATE_CREATED,LAST_UPDATED,TIPO,CODIGO,DESCRICAO,ANALITICO,TAMANHO) values (0,'S',sysdate,sysdate,'D','3396391700','MANUTENÇÃO E CONSERVAÇÃO DE BENS MÓVEIS DE OUTRAS NATUREZAS ','S',8);</v>
      </c>
    </row>
    <row r="1774" spans="1:16" ht="17" thickBot="1" x14ac:dyDescent="0.25">
      <c r="A1774" s="11" t="str">
        <f t="shared" si="336"/>
        <v>3</v>
      </c>
      <c r="B1774" s="12" t="str">
        <f t="shared" si="337"/>
        <v>3</v>
      </c>
      <c r="C1774" s="13" t="str">
        <f t="shared" si="338"/>
        <v>96</v>
      </c>
      <c r="D1774" s="13" t="str">
        <f t="shared" si="339"/>
        <v>39</v>
      </c>
      <c r="E1774" s="13" t="str">
        <f t="shared" si="340"/>
        <v>18</v>
      </c>
      <c r="F1774" s="14" t="str">
        <f t="shared" si="341"/>
        <v>00</v>
      </c>
      <c r="G1774" s="18">
        <v>3396391800</v>
      </c>
      <c r="H1774" s="15" t="s">
        <v>723</v>
      </c>
      <c r="I1774" s="12" t="s">
        <v>13</v>
      </c>
      <c r="K1774" t="str">
        <f t="shared" si="330"/>
        <v>3396391800</v>
      </c>
      <c r="L1774" t="str">
        <f t="shared" si="331"/>
        <v>'3396391800'</v>
      </c>
      <c r="M1774" t="str">
        <f t="shared" si="332"/>
        <v>' MANUTENÇÃO E CONSERVAÇÃO DE ESTRADAS OU OUTRAS VIAS '</v>
      </c>
      <c r="N1774" t="str">
        <f t="shared" si="333"/>
        <v>'S'</v>
      </c>
      <c r="O1774">
        <f t="shared" si="334"/>
        <v>8</v>
      </c>
      <c r="P1774" t="str">
        <f t="shared" si="335"/>
        <v>Insert into CONTA_RECEITA_DESPESA  (VERSION,ATIVO,DATE_CREATED,LAST_UPDATED,TIPO,CODIGO,DESCRICAO,ANALITICO,TAMANHO) values (0,'S',sysdate,sysdate,'D','3396391800',' MANUTENÇÃO E CONSERVAÇÃO DE ESTRADAS OU OUTRAS VIAS ','S',8);</v>
      </c>
    </row>
    <row r="1775" spans="1:16" ht="17" thickBot="1" x14ac:dyDescent="0.25">
      <c r="A1775" s="11" t="str">
        <f t="shared" si="336"/>
        <v>3</v>
      </c>
      <c r="B1775" s="12" t="str">
        <f t="shared" si="337"/>
        <v>3</v>
      </c>
      <c r="C1775" s="13" t="str">
        <f t="shared" si="338"/>
        <v>96</v>
      </c>
      <c r="D1775" s="13" t="str">
        <f t="shared" si="339"/>
        <v>39</v>
      </c>
      <c r="E1775" s="13" t="str">
        <f t="shared" si="340"/>
        <v>19</v>
      </c>
      <c r="F1775" s="14" t="str">
        <f t="shared" si="341"/>
        <v>00</v>
      </c>
      <c r="G1775" s="18">
        <v>3396391900</v>
      </c>
      <c r="H1775" s="15" t="s">
        <v>724</v>
      </c>
      <c r="I1775" s="12" t="s">
        <v>13</v>
      </c>
      <c r="K1775" t="str">
        <f t="shared" si="330"/>
        <v>3396391900</v>
      </c>
      <c r="L1775" t="str">
        <f t="shared" si="331"/>
        <v>'3396391900'</v>
      </c>
      <c r="M1775" t="str">
        <f t="shared" si="332"/>
        <v>' EXPOSIÇÕES, CONGRESSOS E CONFERÊNCIAS '</v>
      </c>
      <c r="N1775" t="str">
        <f t="shared" si="333"/>
        <v>'S'</v>
      </c>
      <c r="O1775">
        <f t="shared" si="334"/>
        <v>8</v>
      </c>
      <c r="P1775" t="str">
        <f t="shared" si="335"/>
        <v>Insert into CONTA_RECEITA_DESPESA  (VERSION,ATIVO,DATE_CREATED,LAST_UPDATED,TIPO,CODIGO,DESCRICAO,ANALITICO,TAMANHO) values (0,'S',sysdate,sysdate,'D','3396391900',' EXPOSIÇÕES, CONGRESSOS E CONFERÊNCIAS ','S',8);</v>
      </c>
    </row>
    <row r="1776" spans="1:16" ht="17" thickBot="1" x14ac:dyDescent="0.25">
      <c r="A1776" s="11" t="str">
        <f t="shared" si="336"/>
        <v>3</v>
      </c>
      <c r="B1776" s="12" t="str">
        <f t="shared" si="337"/>
        <v>3</v>
      </c>
      <c r="C1776" s="13" t="str">
        <f t="shared" si="338"/>
        <v>96</v>
      </c>
      <c r="D1776" s="13" t="str">
        <f t="shared" si="339"/>
        <v>39</v>
      </c>
      <c r="E1776" s="13" t="str">
        <f t="shared" si="340"/>
        <v>20</v>
      </c>
      <c r="F1776" s="14" t="str">
        <f t="shared" si="341"/>
        <v>00</v>
      </c>
      <c r="G1776" s="18">
        <v>3396392000</v>
      </c>
      <c r="H1776" s="15" t="s">
        <v>518</v>
      </c>
      <c r="I1776" s="12" t="s">
        <v>13</v>
      </c>
      <c r="K1776" t="str">
        <f t="shared" si="330"/>
        <v>3396392000</v>
      </c>
      <c r="L1776" t="str">
        <f t="shared" si="331"/>
        <v>'3396392000'</v>
      </c>
      <c r="M1776" t="str">
        <f t="shared" si="332"/>
        <v>'FESTIVIDADES E HOMENAGENS '</v>
      </c>
      <c r="N1776" t="str">
        <f t="shared" si="333"/>
        <v>'S'</v>
      </c>
      <c r="O1776">
        <f t="shared" si="334"/>
        <v>8</v>
      </c>
      <c r="P1776" t="str">
        <f t="shared" si="335"/>
        <v>Insert into CONTA_RECEITA_DESPESA  (VERSION,ATIVO,DATE_CREATED,LAST_UPDATED,TIPO,CODIGO,DESCRICAO,ANALITICO,TAMANHO) values (0,'S',sysdate,sysdate,'D','3396392000','FESTIVIDADES E HOMENAGENS ','S',8);</v>
      </c>
    </row>
    <row r="1777" spans="1:16" ht="17" thickBot="1" x14ac:dyDescent="0.25">
      <c r="A1777" s="11" t="str">
        <f t="shared" si="336"/>
        <v>3</v>
      </c>
      <c r="B1777" s="12" t="str">
        <f t="shared" si="337"/>
        <v>3</v>
      </c>
      <c r="C1777" s="13" t="str">
        <f t="shared" si="338"/>
        <v>96</v>
      </c>
      <c r="D1777" s="13" t="str">
        <f t="shared" si="339"/>
        <v>39</v>
      </c>
      <c r="E1777" s="13" t="str">
        <f t="shared" si="340"/>
        <v>21</v>
      </c>
      <c r="F1777" s="14" t="str">
        <f t="shared" si="341"/>
        <v>00</v>
      </c>
      <c r="G1777" s="18">
        <v>3396392100</v>
      </c>
      <c r="H1777" s="15" t="s">
        <v>725</v>
      </c>
      <c r="I1777" s="12" t="s">
        <v>13</v>
      </c>
      <c r="K1777" t="str">
        <f t="shared" si="330"/>
        <v>3396392100</v>
      </c>
      <c r="L1777" t="str">
        <f t="shared" si="331"/>
        <v>'3396392100'</v>
      </c>
      <c r="M1777" t="str">
        <f t="shared" si="332"/>
        <v>' MULTAS DEDUTÍVEIS '</v>
      </c>
      <c r="N1777" t="str">
        <f t="shared" si="333"/>
        <v>'S'</v>
      </c>
      <c r="O1777">
        <f t="shared" si="334"/>
        <v>8</v>
      </c>
      <c r="P1777" t="str">
        <f t="shared" si="335"/>
        <v>Insert into CONTA_RECEITA_DESPESA  (VERSION,ATIVO,DATE_CREATED,LAST_UPDATED,TIPO,CODIGO,DESCRICAO,ANALITICO,TAMANHO) values (0,'S',sysdate,sysdate,'D','3396392100',' MULTAS DEDUTÍVEIS ','S',8);</v>
      </c>
    </row>
    <row r="1778" spans="1:16" ht="17" thickBot="1" x14ac:dyDescent="0.25">
      <c r="A1778" s="11" t="str">
        <f t="shared" si="336"/>
        <v>3</v>
      </c>
      <c r="B1778" s="12" t="str">
        <f t="shared" si="337"/>
        <v>3</v>
      </c>
      <c r="C1778" s="13" t="str">
        <f t="shared" si="338"/>
        <v>96</v>
      </c>
      <c r="D1778" s="13" t="str">
        <f t="shared" si="339"/>
        <v>39</v>
      </c>
      <c r="E1778" s="13" t="str">
        <f t="shared" si="340"/>
        <v>22</v>
      </c>
      <c r="F1778" s="14" t="str">
        <f t="shared" si="341"/>
        <v>00</v>
      </c>
      <c r="G1778" s="18">
        <v>3396392200</v>
      </c>
      <c r="H1778" s="15" t="s">
        <v>726</v>
      </c>
      <c r="I1778" s="12" t="s">
        <v>13</v>
      </c>
      <c r="K1778" t="str">
        <f t="shared" si="330"/>
        <v>3396392200</v>
      </c>
      <c r="L1778" t="str">
        <f t="shared" si="331"/>
        <v>'3396392200'</v>
      </c>
      <c r="M1778" t="str">
        <f t="shared" si="332"/>
        <v>' MULTAS INDEDUTÍVEIS '</v>
      </c>
      <c r="N1778" t="str">
        <f t="shared" si="333"/>
        <v>'S'</v>
      </c>
      <c r="O1778">
        <f t="shared" si="334"/>
        <v>8</v>
      </c>
      <c r="P1778" t="str">
        <f t="shared" si="335"/>
        <v>Insert into CONTA_RECEITA_DESPESA  (VERSION,ATIVO,DATE_CREATED,LAST_UPDATED,TIPO,CODIGO,DESCRICAO,ANALITICO,TAMANHO) values (0,'S',sysdate,sysdate,'D','3396392200',' MULTAS INDEDUTÍVEIS ','S',8);</v>
      </c>
    </row>
    <row r="1779" spans="1:16" ht="17" thickBot="1" x14ac:dyDescent="0.25">
      <c r="A1779" s="11" t="str">
        <f t="shared" si="336"/>
        <v>3</v>
      </c>
      <c r="B1779" s="12" t="str">
        <f t="shared" si="337"/>
        <v>3</v>
      </c>
      <c r="C1779" s="13" t="str">
        <f t="shared" si="338"/>
        <v>96</v>
      </c>
      <c r="D1779" s="13" t="str">
        <f t="shared" si="339"/>
        <v>39</v>
      </c>
      <c r="E1779" s="13" t="str">
        <f t="shared" si="340"/>
        <v>23</v>
      </c>
      <c r="F1779" s="14" t="str">
        <f t="shared" si="341"/>
        <v>00</v>
      </c>
      <c r="G1779" s="18">
        <v>3396392300</v>
      </c>
      <c r="H1779" s="15" t="s">
        <v>727</v>
      </c>
      <c r="I1779" s="12" t="s">
        <v>13</v>
      </c>
      <c r="K1779" t="str">
        <f t="shared" si="330"/>
        <v>3396392300</v>
      </c>
      <c r="L1779" t="str">
        <f t="shared" si="331"/>
        <v>'3396392300'</v>
      </c>
      <c r="M1779" t="str">
        <f t="shared" si="332"/>
        <v>' JUROS '</v>
      </c>
      <c r="N1779" t="str">
        <f t="shared" si="333"/>
        <v>'S'</v>
      </c>
      <c r="O1779">
        <f t="shared" si="334"/>
        <v>8</v>
      </c>
      <c r="P1779" t="str">
        <f t="shared" si="335"/>
        <v>Insert into CONTA_RECEITA_DESPESA  (VERSION,ATIVO,DATE_CREATED,LAST_UPDATED,TIPO,CODIGO,DESCRICAO,ANALITICO,TAMANHO) values (0,'S',sysdate,sysdate,'D','3396392300',' JUROS ','S',8);</v>
      </c>
    </row>
    <row r="1780" spans="1:16" ht="17" thickBot="1" x14ac:dyDescent="0.25">
      <c r="A1780" s="11" t="str">
        <f t="shared" si="336"/>
        <v>3</v>
      </c>
      <c r="B1780" s="12" t="str">
        <f t="shared" si="337"/>
        <v>3</v>
      </c>
      <c r="C1780" s="13" t="str">
        <f t="shared" si="338"/>
        <v>96</v>
      </c>
      <c r="D1780" s="13" t="str">
        <f t="shared" si="339"/>
        <v>39</v>
      </c>
      <c r="E1780" s="13" t="str">
        <f t="shared" si="340"/>
        <v>24</v>
      </c>
      <c r="F1780" s="14" t="str">
        <f t="shared" si="341"/>
        <v>00</v>
      </c>
      <c r="G1780" s="18">
        <v>3396392400</v>
      </c>
      <c r="H1780" s="15" t="s">
        <v>492</v>
      </c>
      <c r="I1780" s="12" t="s">
        <v>13</v>
      </c>
      <c r="K1780" t="str">
        <f t="shared" si="330"/>
        <v>3396392400</v>
      </c>
      <c r="L1780" t="str">
        <f t="shared" si="331"/>
        <v>'3396392400'</v>
      </c>
      <c r="M1780" t="str">
        <f t="shared" si="332"/>
        <v>'ENCARGOS FINANCEIROS DEDUTÍVEIS '</v>
      </c>
      <c r="N1780" t="str">
        <f t="shared" si="333"/>
        <v>'S'</v>
      </c>
      <c r="O1780">
        <f t="shared" si="334"/>
        <v>8</v>
      </c>
      <c r="P1780" t="str">
        <f t="shared" si="335"/>
        <v>Insert into CONTA_RECEITA_DESPESA  (VERSION,ATIVO,DATE_CREATED,LAST_UPDATED,TIPO,CODIGO,DESCRICAO,ANALITICO,TAMANHO) values (0,'S',sysdate,sysdate,'D','3396392400','ENCARGOS FINANCEIROS DEDUTÍVEIS ','S',8);</v>
      </c>
    </row>
    <row r="1781" spans="1:16" ht="17" thickBot="1" x14ac:dyDescent="0.25">
      <c r="A1781" s="11" t="str">
        <f t="shared" si="336"/>
        <v>3</v>
      </c>
      <c r="B1781" s="12" t="str">
        <f t="shared" si="337"/>
        <v>3</v>
      </c>
      <c r="C1781" s="13" t="str">
        <f t="shared" si="338"/>
        <v>96</v>
      </c>
      <c r="D1781" s="13" t="str">
        <f t="shared" si="339"/>
        <v>39</v>
      </c>
      <c r="E1781" s="13" t="str">
        <f t="shared" si="340"/>
        <v>25</v>
      </c>
      <c r="F1781" s="14" t="str">
        <f t="shared" si="341"/>
        <v>00</v>
      </c>
      <c r="G1781" s="18">
        <v>3396392500</v>
      </c>
      <c r="H1781" s="15" t="s">
        <v>495</v>
      </c>
      <c r="I1781" s="12" t="s">
        <v>13</v>
      </c>
      <c r="K1781" t="str">
        <f t="shared" si="330"/>
        <v>3396392500</v>
      </c>
      <c r="L1781" t="str">
        <f t="shared" si="331"/>
        <v>'3396392500'</v>
      </c>
      <c r="M1781" t="str">
        <f t="shared" si="332"/>
        <v>'ENCARGOS FINANCEIROS INDEDUTÍVEIS '</v>
      </c>
      <c r="N1781" t="str">
        <f t="shared" si="333"/>
        <v>'S'</v>
      </c>
      <c r="O1781">
        <f t="shared" si="334"/>
        <v>8</v>
      </c>
      <c r="P1781" t="str">
        <f t="shared" si="335"/>
        <v>Insert into CONTA_RECEITA_DESPESA  (VERSION,ATIVO,DATE_CREATED,LAST_UPDATED,TIPO,CODIGO,DESCRICAO,ANALITICO,TAMANHO) values (0,'S',sysdate,sysdate,'D','3396392500','ENCARGOS FINANCEIROS INDEDUTÍVEIS ','S',8);</v>
      </c>
    </row>
    <row r="1782" spans="1:16" ht="17" thickBot="1" x14ac:dyDescent="0.25">
      <c r="A1782" s="11" t="str">
        <f t="shared" si="336"/>
        <v>3</v>
      </c>
      <c r="B1782" s="12" t="str">
        <f t="shared" si="337"/>
        <v>3</v>
      </c>
      <c r="C1782" s="13" t="str">
        <f t="shared" si="338"/>
        <v>96</v>
      </c>
      <c r="D1782" s="13" t="str">
        <f t="shared" si="339"/>
        <v>39</v>
      </c>
      <c r="E1782" s="13" t="str">
        <f t="shared" si="340"/>
        <v>26</v>
      </c>
      <c r="F1782" s="14" t="str">
        <f t="shared" si="341"/>
        <v>00</v>
      </c>
      <c r="G1782" s="18">
        <v>3396392600</v>
      </c>
      <c r="H1782" s="15" t="s">
        <v>519</v>
      </c>
      <c r="I1782" s="12" t="s">
        <v>13</v>
      </c>
      <c r="K1782" t="str">
        <f t="shared" si="330"/>
        <v>3396392600</v>
      </c>
      <c r="L1782" t="str">
        <f t="shared" si="331"/>
        <v>'3396392600'</v>
      </c>
      <c r="M1782" t="str">
        <f t="shared" si="332"/>
        <v>'PROGRAMA DE ALIMENTAÇÃO DO TRABALHADOR '</v>
      </c>
      <c r="N1782" t="str">
        <f t="shared" si="333"/>
        <v>'S'</v>
      </c>
      <c r="O1782">
        <f t="shared" si="334"/>
        <v>8</v>
      </c>
      <c r="P1782" t="str">
        <f t="shared" si="335"/>
        <v>Insert into CONTA_RECEITA_DESPESA  (VERSION,ATIVO,DATE_CREATED,LAST_UPDATED,TIPO,CODIGO,DESCRICAO,ANALITICO,TAMANHO) values (0,'S',sysdate,sysdate,'D','3396392600','PROGRAMA DE ALIMENTAÇÃO DO TRABALHADOR ','S',8);</v>
      </c>
    </row>
    <row r="1783" spans="1:16" ht="17" thickBot="1" x14ac:dyDescent="0.25">
      <c r="A1783" s="11" t="str">
        <f t="shared" si="336"/>
        <v>3</v>
      </c>
      <c r="B1783" s="12" t="str">
        <f t="shared" si="337"/>
        <v>3</v>
      </c>
      <c r="C1783" s="13" t="str">
        <f t="shared" si="338"/>
        <v>96</v>
      </c>
      <c r="D1783" s="13" t="str">
        <f t="shared" si="339"/>
        <v>39</v>
      </c>
      <c r="E1783" s="13" t="str">
        <f t="shared" si="340"/>
        <v>27</v>
      </c>
      <c r="F1783" s="14" t="str">
        <f t="shared" si="341"/>
        <v>00</v>
      </c>
      <c r="G1783" s="18">
        <v>3396392700</v>
      </c>
      <c r="H1783" s="15" t="s">
        <v>728</v>
      </c>
      <c r="I1783" s="12" t="s">
        <v>13</v>
      </c>
      <c r="K1783" t="str">
        <f t="shared" si="330"/>
        <v>3396392700</v>
      </c>
      <c r="L1783" t="str">
        <f t="shared" si="331"/>
        <v>'3396392700'</v>
      </c>
      <c r="M1783" t="str">
        <f t="shared" si="332"/>
        <v>' FORNECIMENTO DE ALIMENTAÇÃO '</v>
      </c>
      <c r="N1783" t="str">
        <f t="shared" si="333"/>
        <v>'S'</v>
      </c>
      <c r="O1783">
        <f t="shared" si="334"/>
        <v>8</v>
      </c>
      <c r="P1783" t="str">
        <f t="shared" si="335"/>
        <v>Insert into CONTA_RECEITA_DESPESA  (VERSION,ATIVO,DATE_CREATED,LAST_UPDATED,TIPO,CODIGO,DESCRICAO,ANALITICO,TAMANHO) values (0,'S',sysdate,sysdate,'D','3396392700',' FORNECIMENTO DE ALIMENTAÇÃO ','S',8);</v>
      </c>
    </row>
    <row r="1784" spans="1:16" ht="17" thickBot="1" x14ac:dyDescent="0.25">
      <c r="A1784" s="11" t="str">
        <f t="shared" si="336"/>
        <v>3</v>
      </c>
      <c r="B1784" s="12" t="str">
        <f t="shared" si="337"/>
        <v>3</v>
      </c>
      <c r="C1784" s="13" t="str">
        <f t="shared" si="338"/>
        <v>96</v>
      </c>
      <c r="D1784" s="13" t="str">
        <f t="shared" si="339"/>
        <v>39</v>
      </c>
      <c r="E1784" s="13" t="str">
        <f t="shared" si="340"/>
        <v>28</v>
      </c>
      <c r="F1784" s="14" t="str">
        <f t="shared" si="341"/>
        <v>00</v>
      </c>
      <c r="G1784" s="18">
        <v>3396392800</v>
      </c>
      <c r="H1784" s="15" t="s">
        <v>480</v>
      </c>
      <c r="I1784" s="12" t="s">
        <v>13</v>
      </c>
      <c r="K1784" t="str">
        <f t="shared" si="330"/>
        <v>3396392800</v>
      </c>
      <c r="L1784" t="str">
        <f t="shared" si="331"/>
        <v>'3396392800'</v>
      </c>
      <c r="M1784" t="str">
        <f t="shared" si="332"/>
        <v>'SERVIÇOS DE CARÁTER SECRETO OU RESERVADO '</v>
      </c>
      <c r="N1784" t="str">
        <f t="shared" si="333"/>
        <v>'S'</v>
      </c>
      <c r="O1784">
        <f t="shared" si="334"/>
        <v>8</v>
      </c>
      <c r="P1784" t="str">
        <f t="shared" si="335"/>
        <v>Insert into CONTA_RECEITA_DESPESA  (VERSION,ATIVO,DATE_CREATED,LAST_UPDATED,TIPO,CODIGO,DESCRICAO,ANALITICO,TAMANHO) values (0,'S',sysdate,sysdate,'D','3396392800','SERVIÇOS DE CARÁTER SECRETO OU RESERVADO ','S',8);</v>
      </c>
    </row>
    <row r="1785" spans="1:16" ht="17" thickBot="1" x14ac:dyDescent="0.25">
      <c r="A1785" s="11" t="str">
        <f t="shared" si="336"/>
        <v>3</v>
      </c>
      <c r="B1785" s="12" t="str">
        <f t="shared" si="337"/>
        <v>3</v>
      </c>
      <c r="C1785" s="13" t="str">
        <f t="shared" si="338"/>
        <v>96</v>
      </c>
      <c r="D1785" s="13" t="str">
        <f t="shared" si="339"/>
        <v>39</v>
      </c>
      <c r="E1785" s="13" t="str">
        <f t="shared" si="340"/>
        <v>29</v>
      </c>
      <c r="F1785" s="14" t="str">
        <f t="shared" si="341"/>
        <v>00</v>
      </c>
      <c r="G1785" s="18">
        <v>3396392900</v>
      </c>
      <c r="H1785" s="15" t="s">
        <v>729</v>
      </c>
      <c r="I1785" s="12" t="s">
        <v>13</v>
      </c>
      <c r="K1785" t="str">
        <f t="shared" si="330"/>
        <v>3396392900</v>
      </c>
      <c r="L1785" t="str">
        <f t="shared" si="331"/>
        <v>'3396392900'</v>
      </c>
      <c r="M1785" t="str">
        <f t="shared" si="332"/>
        <v>' SERVIÇOS DE ENERGIA ELÉTRICA '</v>
      </c>
      <c r="N1785" t="str">
        <f t="shared" si="333"/>
        <v>'S'</v>
      </c>
      <c r="O1785">
        <f t="shared" si="334"/>
        <v>8</v>
      </c>
      <c r="P1785" t="str">
        <f t="shared" si="335"/>
        <v>Insert into CONTA_RECEITA_DESPESA  (VERSION,ATIVO,DATE_CREATED,LAST_UPDATED,TIPO,CODIGO,DESCRICAO,ANALITICO,TAMANHO) values (0,'S',sysdate,sysdate,'D','3396392900',' SERVIÇOS DE ENERGIA ELÉTRICA ','S',8);</v>
      </c>
    </row>
    <row r="1786" spans="1:16" ht="17" thickBot="1" x14ac:dyDescent="0.25">
      <c r="A1786" s="11" t="str">
        <f t="shared" si="336"/>
        <v>3</v>
      </c>
      <c r="B1786" s="12" t="str">
        <f t="shared" si="337"/>
        <v>3</v>
      </c>
      <c r="C1786" s="13" t="str">
        <f t="shared" si="338"/>
        <v>96</v>
      </c>
      <c r="D1786" s="13" t="str">
        <f t="shared" si="339"/>
        <v>39</v>
      </c>
      <c r="E1786" s="13" t="str">
        <f t="shared" si="340"/>
        <v>30</v>
      </c>
      <c r="F1786" s="14" t="str">
        <f t="shared" si="341"/>
        <v>00</v>
      </c>
      <c r="G1786" s="18">
        <v>3396393000</v>
      </c>
      <c r="H1786" s="15" t="s">
        <v>678</v>
      </c>
      <c r="I1786" s="12" t="s">
        <v>13</v>
      </c>
      <c r="K1786" t="str">
        <f t="shared" si="330"/>
        <v>3396393000</v>
      </c>
      <c r="L1786" t="str">
        <f t="shared" si="331"/>
        <v>'3396393000'</v>
      </c>
      <c r="M1786" t="str">
        <f t="shared" si="332"/>
        <v>'SERVIÇOS DE ÁGUA E ESGOTO '</v>
      </c>
      <c r="N1786" t="str">
        <f t="shared" si="333"/>
        <v>'S'</v>
      </c>
      <c r="O1786">
        <f t="shared" si="334"/>
        <v>8</v>
      </c>
      <c r="P1786" t="str">
        <f t="shared" si="335"/>
        <v>Insert into CONTA_RECEITA_DESPESA  (VERSION,ATIVO,DATE_CREATED,LAST_UPDATED,TIPO,CODIGO,DESCRICAO,ANALITICO,TAMANHO) values (0,'S',sysdate,sysdate,'D','3396393000','SERVIÇOS DE ÁGUA E ESGOTO ','S',8);</v>
      </c>
    </row>
    <row r="1787" spans="1:16" ht="17" thickBot="1" x14ac:dyDescent="0.25">
      <c r="A1787" s="11" t="str">
        <f t="shared" si="336"/>
        <v>3</v>
      </c>
      <c r="B1787" s="12" t="str">
        <f t="shared" si="337"/>
        <v>3</v>
      </c>
      <c r="C1787" s="13" t="str">
        <f t="shared" si="338"/>
        <v>96</v>
      </c>
      <c r="D1787" s="13" t="str">
        <f t="shared" si="339"/>
        <v>39</v>
      </c>
      <c r="E1787" s="13" t="str">
        <f t="shared" si="340"/>
        <v>31</v>
      </c>
      <c r="F1787" s="14" t="str">
        <f t="shared" si="341"/>
        <v>00</v>
      </c>
      <c r="G1787" s="18">
        <v>3396393100</v>
      </c>
      <c r="H1787" s="15" t="s">
        <v>521</v>
      </c>
      <c r="I1787" s="12" t="s">
        <v>13</v>
      </c>
      <c r="K1787" t="str">
        <f t="shared" si="330"/>
        <v>3396393100</v>
      </c>
      <c r="L1787" t="str">
        <f t="shared" si="331"/>
        <v>'3396393100'</v>
      </c>
      <c r="M1787" t="str">
        <f t="shared" si="332"/>
        <v>'SERVIÇOS DE GÁS '</v>
      </c>
      <c r="N1787" t="str">
        <f t="shared" si="333"/>
        <v>'S'</v>
      </c>
      <c r="O1787">
        <f t="shared" si="334"/>
        <v>8</v>
      </c>
      <c r="P1787" t="str">
        <f t="shared" si="335"/>
        <v>Insert into CONTA_RECEITA_DESPESA  (VERSION,ATIVO,DATE_CREATED,LAST_UPDATED,TIPO,CODIGO,DESCRICAO,ANALITICO,TAMANHO) values (0,'S',sysdate,sysdate,'D','3396393100','SERVIÇOS DE GÁS ','S',8);</v>
      </c>
    </row>
    <row r="1788" spans="1:16" ht="17" thickBot="1" x14ac:dyDescent="0.25">
      <c r="A1788" s="11" t="str">
        <f t="shared" si="336"/>
        <v>3</v>
      </c>
      <c r="B1788" s="12" t="str">
        <f t="shared" si="337"/>
        <v>3</v>
      </c>
      <c r="C1788" s="13" t="str">
        <f t="shared" si="338"/>
        <v>96</v>
      </c>
      <c r="D1788" s="13" t="str">
        <f t="shared" si="339"/>
        <v>39</v>
      </c>
      <c r="E1788" s="13" t="str">
        <f t="shared" si="340"/>
        <v>32</v>
      </c>
      <c r="F1788" s="14" t="str">
        <f t="shared" si="341"/>
        <v>00</v>
      </c>
      <c r="G1788" s="18">
        <v>3396393200</v>
      </c>
      <c r="H1788" s="15" t="s">
        <v>482</v>
      </c>
      <c r="I1788" s="12" t="s">
        <v>13</v>
      </c>
      <c r="K1788" t="str">
        <f t="shared" si="330"/>
        <v>3396393200</v>
      </c>
      <c r="L1788" t="str">
        <f t="shared" si="331"/>
        <v>'3396393200'</v>
      </c>
      <c r="M1788" t="str">
        <f t="shared" si="332"/>
        <v>'SERVIÇOS DOMÉSTICOS '</v>
      </c>
      <c r="N1788" t="str">
        <f t="shared" si="333"/>
        <v>'S'</v>
      </c>
      <c r="O1788">
        <f t="shared" si="334"/>
        <v>8</v>
      </c>
      <c r="P1788" t="str">
        <f t="shared" si="335"/>
        <v>Insert into CONTA_RECEITA_DESPESA  (VERSION,ATIVO,DATE_CREATED,LAST_UPDATED,TIPO,CODIGO,DESCRICAO,ANALITICO,TAMANHO) values (0,'S',sysdate,sysdate,'D','3396393200','SERVIÇOS DOMÉSTICOS ','S',8);</v>
      </c>
    </row>
    <row r="1789" spans="1:16" ht="17" thickBot="1" x14ac:dyDescent="0.25">
      <c r="A1789" s="11" t="str">
        <f t="shared" si="336"/>
        <v>3</v>
      </c>
      <c r="B1789" s="12" t="str">
        <f t="shared" si="337"/>
        <v>3</v>
      </c>
      <c r="C1789" s="13" t="str">
        <f t="shared" si="338"/>
        <v>96</v>
      </c>
      <c r="D1789" s="13" t="str">
        <f t="shared" si="339"/>
        <v>39</v>
      </c>
      <c r="E1789" s="13" t="str">
        <f t="shared" si="340"/>
        <v>33</v>
      </c>
      <c r="F1789" s="14" t="str">
        <f t="shared" si="341"/>
        <v>00</v>
      </c>
      <c r="G1789" s="18">
        <v>3396393300</v>
      </c>
      <c r="H1789" s="15" t="s">
        <v>483</v>
      </c>
      <c r="I1789" s="12" t="s">
        <v>13</v>
      </c>
      <c r="K1789" t="str">
        <f t="shared" si="330"/>
        <v>3396393300</v>
      </c>
      <c r="L1789" t="str">
        <f t="shared" si="331"/>
        <v>'3396393300'</v>
      </c>
      <c r="M1789" t="str">
        <f t="shared" si="332"/>
        <v>'SERVIÇOS DE COMUNICAÇÃO EM GERAL '</v>
      </c>
      <c r="N1789" t="str">
        <f t="shared" si="333"/>
        <v>'S'</v>
      </c>
      <c r="O1789">
        <f t="shared" si="334"/>
        <v>8</v>
      </c>
      <c r="P1789" t="str">
        <f t="shared" si="335"/>
        <v>Insert into CONTA_RECEITA_DESPESA  (VERSION,ATIVO,DATE_CREATED,LAST_UPDATED,TIPO,CODIGO,DESCRICAO,ANALITICO,TAMANHO) values (0,'S',sysdate,sysdate,'D','3396393300','SERVIÇOS DE COMUNICAÇÃO EM GERAL ','S',8);</v>
      </c>
    </row>
    <row r="1790" spans="1:16" ht="17" thickBot="1" x14ac:dyDescent="0.25">
      <c r="A1790" s="11" t="str">
        <f t="shared" si="336"/>
        <v>3</v>
      </c>
      <c r="B1790" s="12" t="str">
        <f t="shared" si="337"/>
        <v>3</v>
      </c>
      <c r="C1790" s="13" t="str">
        <f t="shared" si="338"/>
        <v>96</v>
      </c>
      <c r="D1790" s="13" t="str">
        <f t="shared" si="339"/>
        <v>39</v>
      </c>
      <c r="E1790" s="13" t="str">
        <f t="shared" si="340"/>
        <v>34</v>
      </c>
      <c r="F1790" s="14" t="str">
        <f t="shared" si="341"/>
        <v>00</v>
      </c>
      <c r="G1790" s="18">
        <v>3396393400</v>
      </c>
      <c r="H1790" s="15" t="s">
        <v>484</v>
      </c>
      <c r="I1790" s="12" t="s">
        <v>13</v>
      </c>
      <c r="K1790" t="str">
        <f t="shared" si="330"/>
        <v>3396393400</v>
      </c>
      <c r="L1790" t="str">
        <f t="shared" si="331"/>
        <v>'3396393400'</v>
      </c>
      <c r="M1790" t="str">
        <f t="shared" si="332"/>
        <v>'SERVIÇO DE SELEÇÃO E TREINAMENTO '</v>
      </c>
      <c r="N1790" t="str">
        <f t="shared" si="333"/>
        <v>'S'</v>
      </c>
      <c r="O1790">
        <f t="shared" si="334"/>
        <v>8</v>
      </c>
      <c r="P1790" t="str">
        <f t="shared" si="335"/>
        <v>Insert into CONTA_RECEITA_DESPESA  (VERSION,ATIVO,DATE_CREATED,LAST_UPDATED,TIPO,CODIGO,DESCRICAO,ANALITICO,TAMANHO) values (0,'S',sysdate,sysdate,'D','3396393400','SERVIÇO DE SELEÇÃO E TREINAMENTO ','S',8);</v>
      </c>
    </row>
    <row r="1791" spans="1:16" ht="17" thickBot="1" x14ac:dyDescent="0.25">
      <c r="A1791" s="11" t="str">
        <f t="shared" si="336"/>
        <v>3</v>
      </c>
      <c r="B1791" s="12" t="str">
        <f t="shared" si="337"/>
        <v>3</v>
      </c>
      <c r="C1791" s="13" t="str">
        <f t="shared" si="338"/>
        <v>96</v>
      </c>
      <c r="D1791" s="13" t="str">
        <f t="shared" si="339"/>
        <v>39</v>
      </c>
      <c r="E1791" s="13" t="str">
        <f t="shared" si="340"/>
        <v>35</v>
      </c>
      <c r="F1791" s="14" t="str">
        <f t="shared" si="341"/>
        <v>00</v>
      </c>
      <c r="G1791" s="18">
        <v>3396393500</v>
      </c>
      <c r="H1791" s="15" t="s">
        <v>523</v>
      </c>
      <c r="I1791" s="12" t="s">
        <v>13</v>
      </c>
      <c r="K1791" t="str">
        <f t="shared" si="330"/>
        <v>3396393500</v>
      </c>
      <c r="L1791" t="str">
        <f t="shared" si="331"/>
        <v>'3396393500'</v>
      </c>
      <c r="M1791" t="str">
        <f t="shared" si="332"/>
        <v>'PRODUÇÕES JORNALÍSTICAS '</v>
      </c>
      <c r="N1791" t="str">
        <f t="shared" si="333"/>
        <v>'S'</v>
      </c>
      <c r="O1791">
        <f t="shared" si="334"/>
        <v>8</v>
      </c>
      <c r="P1791" t="str">
        <f t="shared" si="335"/>
        <v>Insert into CONTA_RECEITA_DESPESA  (VERSION,ATIVO,DATE_CREATED,LAST_UPDATED,TIPO,CODIGO,DESCRICAO,ANALITICO,TAMANHO) values (0,'S',sysdate,sysdate,'D','3396393500','PRODUÇÕES JORNALÍSTICAS ','S',8);</v>
      </c>
    </row>
    <row r="1792" spans="1:16" ht="17" thickBot="1" x14ac:dyDescent="0.25">
      <c r="A1792" s="11" t="str">
        <f t="shared" si="336"/>
        <v>3</v>
      </c>
      <c r="B1792" s="12" t="str">
        <f t="shared" si="337"/>
        <v>3</v>
      </c>
      <c r="C1792" s="13" t="str">
        <f t="shared" si="338"/>
        <v>96</v>
      </c>
      <c r="D1792" s="13" t="str">
        <f t="shared" si="339"/>
        <v>39</v>
      </c>
      <c r="E1792" s="13" t="str">
        <f t="shared" si="340"/>
        <v>36</v>
      </c>
      <c r="F1792" s="14" t="str">
        <f t="shared" si="341"/>
        <v>00</v>
      </c>
      <c r="G1792" s="18">
        <v>3396393600</v>
      </c>
      <c r="H1792" s="15" t="s">
        <v>524</v>
      </c>
      <c r="I1792" s="12" t="s">
        <v>13</v>
      </c>
      <c r="K1792" t="str">
        <f t="shared" si="330"/>
        <v>3396393600</v>
      </c>
      <c r="L1792" t="str">
        <f t="shared" si="331"/>
        <v>'3396393600'</v>
      </c>
      <c r="M1792" t="str">
        <f t="shared" si="332"/>
        <v>'SERVIÇO MÉDICO-HOSPITALAR, ODONTOLÓGICO E LABORATORIAL '</v>
      </c>
      <c r="N1792" t="str">
        <f t="shared" si="333"/>
        <v>'S'</v>
      </c>
      <c r="O1792">
        <f t="shared" si="334"/>
        <v>8</v>
      </c>
      <c r="P1792" t="str">
        <f t="shared" si="335"/>
        <v>Insert into CONTA_RECEITA_DESPESA  (VERSION,ATIVO,DATE_CREATED,LAST_UPDATED,TIPO,CODIGO,DESCRICAO,ANALITICO,TAMANHO) values (0,'S',sysdate,sysdate,'D','3396393600','SERVIÇO MÉDICO-HOSPITALAR, ODONTOLÓGICO E LABORATORIAL ','S',8);</v>
      </c>
    </row>
    <row r="1793" spans="1:16" ht="17" thickBot="1" x14ac:dyDescent="0.25">
      <c r="A1793" s="11" t="str">
        <f t="shared" si="336"/>
        <v>3</v>
      </c>
      <c r="B1793" s="12" t="str">
        <f t="shared" si="337"/>
        <v>3</v>
      </c>
      <c r="C1793" s="13" t="str">
        <f t="shared" si="338"/>
        <v>96</v>
      </c>
      <c r="D1793" s="13" t="str">
        <f t="shared" si="339"/>
        <v>39</v>
      </c>
      <c r="E1793" s="13" t="str">
        <f t="shared" si="340"/>
        <v>37</v>
      </c>
      <c r="F1793" s="14" t="str">
        <f t="shared" si="341"/>
        <v>00</v>
      </c>
      <c r="G1793" s="18">
        <v>3396393700</v>
      </c>
      <c r="H1793" s="15" t="s">
        <v>525</v>
      </c>
      <c r="I1793" s="12" t="s">
        <v>13</v>
      </c>
      <c r="K1793" t="str">
        <f t="shared" si="330"/>
        <v>3396393700</v>
      </c>
      <c r="L1793" t="str">
        <f t="shared" si="331"/>
        <v>'3396393700'</v>
      </c>
      <c r="M1793" t="str">
        <f t="shared" si="332"/>
        <v>'SERVIÇOS DE ANÁLISES E PESQUISAS CIENTÍFICAS '</v>
      </c>
      <c r="N1793" t="str">
        <f t="shared" si="333"/>
        <v>'S'</v>
      </c>
      <c r="O1793">
        <f t="shared" si="334"/>
        <v>8</v>
      </c>
      <c r="P1793" t="str">
        <f t="shared" si="335"/>
        <v>Insert into CONTA_RECEITA_DESPESA  (VERSION,ATIVO,DATE_CREATED,LAST_UPDATED,TIPO,CODIGO,DESCRICAO,ANALITICO,TAMANHO) values (0,'S',sysdate,sysdate,'D','3396393700','SERVIÇOS DE ANÁLISES E PESQUISAS CIENTÍFICAS ','S',8);</v>
      </c>
    </row>
    <row r="1794" spans="1:16" ht="17" thickBot="1" x14ac:dyDescent="0.25">
      <c r="A1794" s="11" t="str">
        <f t="shared" si="336"/>
        <v>3</v>
      </c>
      <c r="B1794" s="12" t="str">
        <f t="shared" si="337"/>
        <v>3</v>
      </c>
      <c r="C1794" s="13" t="str">
        <f t="shared" si="338"/>
        <v>96</v>
      </c>
      <c r="D1794" s="13" t="str">
        <f t="shared" si="339"/>
        <v>39</v>
      </c>
      <c r="E1794" s="13" t="str">
        <f t="shared" si="340"/>
        <v>38</v>
      </c>
      <c r="F1794" s="14" t="str">
        <f t="shared" si="341"/>
        <v>00</v>
      </c>
      <c r="G1794" s="18">
        <v>3396393800</v>
      </c>
      <c r="H1794" s="15" t="s">
        <v>486</v>
      </c>
      <c r="I1794" s="12" t="s">
        <v>13</v>
      </c>
      <c r="K1794" t="str">
        <f t="shared" si="330"/>
        <v>3396393800</v>
      </c>
      <c r="L1794" t="str">
        <f t="shared" si="331"/>
        <v>'3396393800'</v>
      </c>
      <c r="M1794" t="str">
        <f t="shared" si="332"/>
        <v>'SERVIÇOS DE REABILITAÇÃO PROFISSIONAL '</v>
      </c>
      <c r="N1794" t="str">
        <f t="shared" si="333"/>
        <v>'S'</v>
      </c>
      <c r="O1794">
        <f t="shared" si="334"/>
        <v>8</v>
      </c>
      <c r="P1794" t="str">
        <f t="shared" si="335"/>
        <v>Insert into CONTA_RECEITA_DESPESA  (VERSION,ATIVO,DATE_CREATED,LAST_UPDATED,TIPO,CODIGO,DESCRICAO,ANALITICO,TAMANHO) values (0,'S',sysdate,sysdate,'D','3396393800','SERVIÇOS DE REABILITAÇÃO PROFISSIONAL ','S',8);</v>
      </c>
    </row>
    <row r="1795" spans="1:16" ht="17" thickBot="1" x14ac:dyDescent="0.25">
      <c r="A1795" s="11" t="str">
        <f t="shared" si="336"/>
        <v>3</v>
      </c>
      <c r="B1795" s="12" t="str">
        <f t="shared" si="337"/>
        <v>3</v>
      </c>
      <c r="C1795" s="13" t="str">
        <f t="shared" si="338"/>
        <v>96</v>
      </c>
      <c r="D1795" s="13" t="str">
        <f t="shared" si="339"/>
        <v>39</v>
      </c>
      <c r="E1795" s="13" t="str">
        <f t="shared" si="340"/>
        <v>39</v>
      </c>
      <c r="F1795" s="14" t="str">
        <f t="shared" si="341"/>
        <v>00</v>
      </c>
      <c r="G1795" s="18">
        <v>3396393900</v>
      </c>
      <c r="H1795" s="15" t="s">
        <v>526</v>
      </c>
      <c r="I1795" s="12" t="s">
        <v>13</v>
      </c>
      <c r="K1795" t="str">
        <f t="shared" si="330"/>
        <v>3396393900</v>
      </c>
      <c r="L1795" t="str">
        <f t="shared" si="331"/>
        <v>'3396393900'</v>
      </c>
      <c r="M1795" t="str">
        <f t="shared" si="332"/>
        <v>'SERVIÇOS DE ASSISTÊNCIA SOCIAL '</v>
      </c>
      <c r="N1795" t="str">
        <f t="shared" si="333"/>
        <v>'S'</v>
      </c>
      <c r="O1795">
        <f t="shared" si="334"/>
        <v>8</v>
      </c>
      <c r="P1795" t="str">
        <f t="shared" si="335"/>
        <v>Insert into CONTA_RECEITA_DESPESA  (VERSION,ATIVO,DATE_CREATED,LAST_UPDATED,TIPO,CODIGO,DESCRICAO,ANALITICO,TAMANHO) values (0,'S',sysdate,sysdate,'D','3396393900','SERVIÇOS DE ASSISTÊNCIA SOCIAL ','S',8);</v>
      </c>
    </row>
    <row r="1796" spans="1:16" ht="17" thickBot="1" x14ac:dyDescent="0.25">
      <c r="A1796" s="11" t="str">
        <f t="shared" si="336"/>
        <v>3</v>
      </c>
      <c r="B1796" s="12" t="str">
        <f t="shared" si="337"/>
        <v>3</v>
      </c>
      <c r="C1796" s="13" t="str">
        <f t="shared" si="338"/>
        <v>96</v>
      </c>
      <c r="D1796" s="13" t="str">
        <f t="shared" si="339"/>
        <v>39</v>
      </c>
      <c r="E1796" s="13" t="str">
        <f t="shared" si="340"/>
        <v>40</v>
      </c>
      <c r="F1796" s="14" t="str">
        <f t="shared" si="341"/>
        <v>00</v>
      </c>
      <c r="G1796" s="18">
        <v>3396394000</v>
      </c>
      <c r="H1796" s="15" t="s">
        <v>527</v>
      </c>
      <c r="I1796" s="12" t="s">
        <v>13</v>
      </c>
      <c r="K1796" t="str">
        <f t="shared" si="330"/>
        <v>3396394000</v>
      </c>
      <c r="L1796" t="str">
        <f t="shared" si="331"/>
        <v>'3396394000'</v>
      </c>
      <c r="M1796" t="str">
        <f t="shared" si="332"/>
        <v>'SERVIÇOS DE CRECHES E ASSISTÊNCIA PRÉ-ESCOLAR '</v>
      </c>
      <c r="N1796" t="str">
        <f t="shared" si="333"/>
        <v>'S'</v>
      </c>
      <c r="O1796">
        <f t="shared" si="334"/>
        <v>8</v>
      </c>
      <c r="P1796" t="str">
        <f t="shared" si="335"/>
        <v>Insert into CONTA_RECEITA_DESPESA  (VERSION,ATIVO,DATE_CREATED,LAST_UPDATED,TIPO,CODIGO,DESCRICAO,ANALITICO,TAMANHO) values (0,'S',sysdate,sysdate,'D','3396394000','SERVIÇOS DE CRECHES E ASSISTÊNCIA PRÉ-ESCOLAR ','S',8);</v>
      </c>
    </row>
    <row r="1797" spans="1:16" ht="17" thickBot="1" x14ac:dyDescent="0.25">
      <c r="A1797" s="11" t="str">
        <f t="shared" si="336"/>
        <v>3</v>
      </c>
      <c r="B1797" s="12" t="str">
        <f t="shared" si="337"/>
        <v>3</v>
      </c>
      <c r="C1797" s="13" t="str">
        <f t="shared" si="338"/>
        <v>96</v>
      </c>
      <c r="D1797" s="13" t="str">
        <f t="shared" si="339"/>
        <v>39</v>
      </c>
      <c r="E1797" s="13" t="str">
        <f t="shared" si="340"/>
        <v>41</v>
      </c>
      <c r="F1797" s="14" t="str">
        <f t="shared" si="341"/>
        <v>00</v>
      </c>
      <c r="G1797" s="18">
        <v>3396394100</v>
      </c>
      <c r="H1797" s="15" t="s">
        <v>679</v>
      </c>
      <c r="I1797" s="12" t="s">
        <v>13</v>
      </c>
      <c r="K1797" t="str">
        <f t="shared" si="330"/>
        <v>3396394100</v>
      </c>
      <c r="L1797" t="str">
        <f t="shared" si="331"/>
        <v>'3396394100'</v>
      </c>
      <c r="M1797" t="str">
        <f t="shared" si="332"/>
        <v>' SERVIÇOS DE PERÍCIAS MÉDICAS POR BENEFÍCIOS '</v>
      </c>
      <c r="N1797" t="str">
        <f t="shared" si="333"/>
        <v>'S'</v>
      </c>
      <c r="O1797">
        <f t="shared" si="334"/>
        <v>8</v>
      </c>
      <c r="P1797" t="str">
        <f t="shared" si="335"/>
        <v>Insert into CONTA_RECEITA_DESPESA  (VERSION,ATIVO,DATE_CREATED,LAST_UPDATED,TIPO,CODIGO,DESCRICAO,ANALITICO,TAMANHO) values (0,'S',sysdate,sysdate,'D','3396394100',' SERVIÇOS DE PERÍCIAS MÉDICAS POR BENEFÍCIOS ','S',8);</v>
      </c>
    </row>
    <row r="1798" spans="1:16" ht="17" thickBot="1" x14ac:dyDescent="0.25">
      <c r="A1798" s="11" t="str">
        <f t="shared" si="336"/>
        <v>3</v>
      </c>
      <c r="B1798" s="12" t="str">
        <f t="shared" si="337"/>
        <v>3</v>
      </c>
      <c r="C1798" s="13" t="str">
        <f t="shared" si="338"/>
        <v>96</v>
      </c>
      <c r="D1798" s="13" t="str">
        <f t="shared" si="339"/>
        <v>39</v>
      </c>
      <c r="E1798" s="13" t="str">
        <f t="shared" si="340"/>
        <v>43</v>
      </c>
      <c r="F1798" s="14" t="str">
        <f t="shared" si="341"/>
        <v>00</v>
      </c>
      <c r="G1798" s="18">
        <v>3396394300</v>
      </c>
      <c r="H1798" s="15" t="s">
        <v>680</v>
      </c>
      <c r="I1798" s="12" t="s">
        <v>13</v>
      </c>
      <c r="K1798" t="str">
        <f t="shared" ref="K1798:K1861" si="342">SUBSTITUTE(G1798,".","")</f>
        <v>3396394300</v>
      </c>
      <c r="L1798" t="str">
        <f t="shared" ref="L1798:L1861" si="343">_xlfn.CONCAT("'",K1798,"'")</f>
        <v>'3396394300'</v>
      </c>
      <c r="M1798" t="str">
        <f t="shared" ref="M1798:M1861" si="344">_xlfn.CONCAT("'",CLEAN(H1798),"'")</f>
        <v>'SERVIÇOS DE TELECOMUNICAÇÕES '</v>
      </c>
      <c r="N1798" t="str">
        <f t="shared" ref="N1798:N1861" si="345">IF(TRIM(I1798)="Sintética","'N'",IF(TRIM(I1798)="Analítica","'S'","*ERR0*"))</f>
        <v>'S'</v>
      </c>
      <c r="O1798">
        <f t="shared" ref="O1798:O1861" si="346">IF(RIGHT(K1798,2)&lt;&gt;"00",10,IF(MID(K1798,7,2)&lt;&gt;"00",8,IF(MID(K1798,5,2)&lt;&gt;"00",6,IF(MID(K1798,3,2)&lt;&gt;"00",4,IF(MID(K1798,2,1)&lt;&gt;"0",2,IF(LEFT(K1798,1)&lt;&gt;"0",1,"*ERR0*"))))))</f>
        <v>8</v>
      </c>
      <c r="P1798" t="str">
        <f t="shared" ref="P1798:P1861" si="347">_xlfn.CONCAT("Insert into CONTA_RECEITA_DESPESA  (VERSION,ATIVO,DATE_CREATED,LAST_UPDATED,TIPO,CODIGO,DESCRICAO,ANALITICO,TAMANHO) values (0,'S',sysdate,sysdate,'D',",L1798,",",M1798,",",N1798,",",O1798,");")</f>
        <v>Insert into CONTA_RECEITA_DESPESA  (VERSION,ATIVO,DATE_CREATED,LAST_UPDATED,TIPO,CODIGO,DESCRICAO,ANALITICO,TAMANHO) values (0,'S',sysdate,sysdate,'D','3396394300','SERVIÇOS DE TELECOMUNICAÇÕES ','S',8);</v>
      </c>
    </row>
    <row r="1799" spans="1:16" ht="17" thickBot="1" x14ac:dyDescent="0.25">
      <c r="A1799" s="11" t="str">
        <f t="shared" si="336"/>
        <v>3</v>
      </c>
      <c r="B1799" s="12" t="str">
        <f t="shared" si="337"/>
        <v>3</v>
      </c>
      <c r="C1799" s="13" t="str">
        <f t="shared" si="338"/>
        <v>96</v>
      </c>
      <c r="D1799" s="13" t="str">
        <f t="shared" si="339"/>
        <v>39</v>
      </c>
      <c r="E1799" s="13" t="str">
        <f t="shared" si="340"/>
        <v>44</v>
      </c>
      <c r="F1799" s="14" t="str">
        <f t="shared" si="341"/>
        <v>00</v>
      </c>
      <c r="G1799" s="18">
        <v>3396394400</v>
      </c>
      <c r="H1799" s="15" t="s">
        <v>681</v>
      </c>
      <c r="I1799" s="12" t="s">
        <v>13</v>
      </c>
      <c r="K1799" t="str">
        <f t="shared" si="342"/>
        <v>3396394400</v>
      </c>
      <c r="L1799" t="str">
        <f t="shared" si="343"/>
        <v>'3396394400'</v>
      </c>
      <c r="M1799" t="str">
        <f t="shared" si="344"/>
        <v>'SERVIÇOS DE ÁUDIO, VÍDEO E FOTO '</v>
      </c>
      <c r="N1799" t="str">
        <f t="shared" si="345"/>
        <v>'S'</v>
      </c>
      <c r="O1799">
        <f t="shared" si="346"/>
        <v>8</v>
      </c>
      <c r="P1799" t="str">
        <f t="shared" si="347"/>
        <v>Insert into CONTA_RECEITA_DESPESA  (VERSION,ATIVO,DATE_CREATED,LAST_UPDATED,TIPO,CODIGO,DESCRICAO,ANALITICO,TAMANHO) values (0,'S',sysdate,sysdate,'D','3396394400','SERVIÇOS DE ÁUDIO, VÍDEO E FOTO ','S',8);</v>
      </c>
    </row>
    <row r="1800" spans="1:16" ht="17" thickBot="1" x14ac:dyDescent="0.25">
      <c r="A1800" s="11" t="str">
        <f t="shared" si="336"/>
        <v>3</v>
      </c>
      <c r="B1800" s="12" t="str">
        <f t="shared" si="337"/>
        <v>3</v>
      </c>
      <c r="C1800" s="13" t="str">
        <f t="shared" si="338"/>
        <v>96</v>
      </c>
      <c r="D1800" s="13" t="str">
        <f t="shared" si="339"/>
        <v>39</v>
      </c>
      <c r="E1800" s="13" t="str">
        <f t="shared" si="340"/>
        <v>45</v>
      </c>
      <c r="F1800" s="14" t="str">
        <f t="shared" si="341"/>
        <v>00</v>
      </c>
      <c r="G1800" s="18">
        <v>3396394500</v>
      </c>
      <c r="H1800" s="15" t="s">
        <v>682</v>
      </c>
      <c r="I1800" s="12" t="s">
        <v>13</v>
      </c>
      <c r="K1800" t="str">
        <f t="shared" si="342"/>
        <v>3396394500</v>
      </c>
      <c r="L1800" t="str">
        <f t="shared" si="343"/>
        <v>'3396394500'</v>
      </c>
      <c r="M1800" t="str">
        <f t="shared" si="344"/>
        <v>' SERVIÇOS DE MANOBRA E PATRULHAMENTO '</v>
      </c>
      <c r="N1800" t="str">
        <f t="shared" si="345"/>
        <v>'S'</v>
      </c>
      <c r="O1800">
        <f t="shared" si="346"/>
        <v>8</v>
      </c>
      <c r="P1800" t="str">
        <f t="shared" si="347"/>
        <v>Insert into CONTA_RECEITA_DESPESA  (VERSION,ATIVO,DATE_CREATED,LAST_UPDATED,TIPO,CODIGO,DESCRICAO,ANALITICO,TAMANHO) values (0,'S',sysdate,sysdate,'D','3396394500',' SERVIÇOS DE MANOBRA E PATRULHAMENTO ','S',8);</v>
      </c>
    </row>
    <row r="1801" spans="1:16" ht="17" thickBot="1" x14ac:dyDescent="0.25">
      <c r="A1801" s="11" t="str">
        <f t="shared" ref="A1801:A1864" si="348">MID($G1801,1,1)</f>
        <v>3</v>
      </c>
      <c r="B1801" s="12" t="str">
        <f t="shared" ref="B1801:B1864" si="349">MID($G1801,2,1)</f>
        <v>3</v>
      </c>
      <c r="C1801" s="13" t="str">
        <f t="shared" ref="C1801:C1864" si="350">MID($G1801,3,2)</f>
        <v>96</v>
      </c>
      <c r="D1801" s="13" t="str">
        <f t="shared" ref="D1801:D1864" si="351">MID($G1801,5,2)</f>
        <v>39</v>
      </c>
      <c r="E1801" s="13" t="str">
        <f t="shared" ref="E1801:E1864" si="352">MID($G1801,7,2)</f>
        <v>46</v>
      </c>
      <c r="F1801" s="14" t="str">
        <f t="shared" ref="F1801:F1864" si="353">MID($G1801,9,2)</f>
        <v>00</v>
      </c>
      <c r="G1801" s="18">
        <v>3396394600</v>
      </c>
      <c r="H1801" s="15" t="s">
        <v>532</v>
      </c>
      <c r="I1801" s="12" t="s">
        <v>13</v>
      </c>
      <c r="K1801" t="str">
        <f t="shared" si="342"/>
        <v>3396394600</v>
      </c>
      <c r="L1801" t="str">
        <f t="shared" si="343"/>
        <v>'3396394600'</v>
      </c>
      <c r="M1801" t="str">
        <f t="shared" si="344"/>
        <v>'SERVIÇOS DE SOCORRO E SALVAMENTO '</v>
      </c>
      <c r="N1801" t="str">
        <f t="shared" si="345"/>
        <v>'S'</v>
      </c>
      <c r="O1801">
        <f t="shared" si="346"/>
        <v>8</v>
      </c>
      <c r="P1801" t="str">
        <f t="shared" si="347"/>
        <v>Insert into CONTA_RECEITA_DESPESA  (VERSION,ATIVO,DATE_CREATED,LAST_UPDATED,TIPO,CODIGO,DESCRICAO,ANALITICO,TAMANHO) values (0,'S',sysdate,sysdate,'D','3396394600','SERVIÇOS DE SOCORRO E SALVAMENTO ','S',8);</v>
      </c>
    </row>
    <row r="1802" spans="1:16" ht="17" thickBot="1" x14ac:dyDescent="0.25">
      <c r="A1802" s="11" t="str">
        <f t="shared" si="348"/>
        <v>3</v>
      </c>
      <c r="B1802" s="12" t="str">
        <f t="shared" si="349"/>
        <v>3</v>
      </c>
      <c r="C1802" s="13" t="str">
        <f t="shared" si="350"/>
        <v>96</v>
      </c>
      <c r="D1802" s="13" t="str">
        <f t="shared" si="351"/>
        <v>39</v>
      </c>
      <c r="E1802" s="13" t="str">
        <f t="shared" si="352"/>
        <v>47</v>
      </c>
      <c r="F1802" s="14" t="str">
        <f t="shared" si="353"/>
        <v>00</v>
      </c>
      <c r="G1802" s="18">
        <v>3396394700</v>
      </c>
      <c r="H1802" s="15" t="s">
        <v>683</v>
      </c>
      <c r="I1802" s="12" t="s">
        <v>13</v>
      </c>
      <c r="K1802" t="str">
        <f t="shared" si="342"/>
        <v>3396394700</v>
      </c>
      <c r="L1802" t="str">
        <f t="shared" si="343"/>
        <v>'3396394700'</v>
      </c>
      <c r="M1802" t="str">
        <f t="shared" si="344"/>
        <v>'SERVIÇOS DE PRODUÇÃO INDUSTRIAL '</v>
      </c>
      <c r="N1802" t="str">
        <f t="shared" si="345"/>
        <v>'S'</v>
      </c>
      <c r="O1802">
        <f t="shared" si="346"/>
        <v>8</v>
      </c>
      <c r="P1802" t="str">
        <f t="shared" si="347"/>
        <v>Insert into CONTA_RECEITA_DESPESA  (VERSION,ATIVO,DATE_CREATED,LAST_UPDATED,TIPO,CODIGO,DESCRICAO,ANALITICO,TAMANHO) values (0,'S',sysdate,sysdate,'D','3396394700','SERVIÇOS DE PRODUÇÃO INDUSTRIAL ','S',8);</v>
      </c>
    </row>
    <row r="1803" spans="1:16" ht="17" thickBot="1" x14ac:dyDescent="0.25">
      <c r="A1803" s="11" t="str">
        <f t="shared" si="348"/>
        <v>3</v>
      </c>
      <c r="B1803" s="12" t="str">
        <f t="shared" si="349"/>
        <v>3</v>
      </c>
      <c r="C1803" s="13" t="str">
        <f t="shared" si="350"/>
        <v>96</v>
      </c>
      <c r="D1803" s="13" t="str">
        <f t="shared" si="351"/>
        <v>39</v>
      </c>
      <c r="E1803" s="13" t="str">
        <f t="shared" si="352"/>
        <v>48</v>
      </c>
      <c r="F1803" s="14" t="str">
        <f t="shared" si="353"/>
        <v>00</v>
      </c>
      <c r="G1803" s="18">
        <v>3396394800</v>
      </c>
      <c r="H1803" s="15" t="s">
        <v>684</v>
      </c>
      <c r="I1803" s="12" t="s">
        <v>13</v>
      </c>
      <c r="K1803" t="str">
        <f t="shared" si="342"/>
        <v>3396394800</v>
      </c>
      <c r="L1803" t="str">
        <f t="shared" si="343"/>
        <v>'3396394800'</v>
      </c>
      <c r="M1803" t="str">
        <f t="shared" si="344"/>
        <v>' SERVIÇOS GRÁFICOS '</v>
      </c>
      <c r="N1803" t="str">
        <f t="shared" si="345"/>
        <v>'S'</v>
      </c>
      <c r="O1803">
        <f t="shared" si="346"/>
        <v>8</v>
      </c>
      <c r="P1803" t="str">
        <f t="shared" si="347"/>
        <v>Insert into CONTA_RECEITA_DESPESA  (VERSION,ATIVO,DATE_CREATED,LAST_UPDATED,TIPO,CODIGO,DESCRICAO,ANALITICO,TAMANHO) values (0,'S',sysdate,sysdate,'D','3396394800',' SERVIÇOS GRÁFICOS ','S',8);</v>
      </c>
    </row>
    <row r="1804" spans="1:16" ht="17" thickBot="1" x14ac:dyDescent="0.25">
      <c r="A1804" s="11" t="str">
        <f t="shared" si="348"/>
        <v>3</v>
      </c>
      <c r="B1804" s="12" t="str">
        <f t="shared" si="349"/>
        <v>3</v>
      </c>
      <c r="C1804" s="13" t="str">
        <f t="shared" si="350"/>
        <v>96</v>
      </c>
      <c r="D1804" s="13" t="str">
        <f t="shared" si="351"/>
        <v>39</v>
      </c>
      <c r="E1804" s="13" t="str">
        <f t="shared" si="352"/>
        <v>49</v>
      </c>
      <c r="F1804" s="14" t="str">
        <f t="shared" si="353"/>
        <v>00</v>
      </c>
      <c r="G1804" s="18">
        <v>3396394900</v>
      </c>
      <c r="H1804" s="15" t="s">
        <v>535</v>
      </c>
      <c r="I1804" s="12" t="s">
        <v>13</v>
      </c>
      <c r="K1804" t="str">
        <f t="shared" si="342"/>
        <v>3396394900</v>
      </c>
      <c r="L1804" t="str">
        <f t="shared" si="343"/>
        <v>'3396394900'</v>
      </c>
      <c r="M1804" t="str">
        <f t="shared" si="344"/>
        <v>'SERVIÇOS DE APOIO AO ENSINO '</v>
      </c>
      <c r="N1804" t="str">
        <f t="shared" si="345"/>
        <v>'S'</v>
      </c>
      <c r="O1804">
        <f t="shared" si="346"/>
        <v>8</v>
      </c>
      <c r="P1804" t="str">
        <f t="shared" si="347"/>
        <v>Insert into CONTA_RECEITA_DESPESA  (VERSION,ATIVO,DATE_CREATED,LAST_UPDATED,TIPO,CODIGO,DESCRICAO,ANALITICO,TAMANHO) values (0,'S',sysdate,sysdate,'D','3396394900','SERVIÇOS DE APOIO AO ENSINO ','S',8);</v>
      </c>
    </row>
    <row r="1805" spans="1:16" ht="17" thickBot="1" x14ac:dyDescent="0.25">
      <c r="A1805" s="11" t="str">
        <f t="shared" si="348"/>
        <v>3</v>
      </c>
      <c r="B1805" s="12" t="str">
        <f t="shared" si="349"/>
        <v>3</v>
      </c>
      <c r="C1805" s="13" t="str">
        <f t="shared" si="350"/>
        <v>96</v>
      </c>
      <c r="D1805" s="13" t="str">
        <f t="shared" si="351"/>
        <v>39</v>
      </c>
      <c r="E1805" s="13" t="str">
        <f t="shared" si="352"/>
        <v>50</v>
      </c>
      <c r="F1805" s="14" t="str">
        <f t="shared" si="353"/>
        <v>00</v>
      </c>
      <c r="G1805" s="18">
        <v>3396395000</v>
      </c>
      <c r="H1805" s="15" t="s">
        <v>920</v>
      </c>
      <c r="I1805" s="12" t="s">
        <v>13</v>
      </c>
      <c r="K1805" t="str">
        <f t="shared" si="342"/>
        <v>3396395000</v>
      </c>
      <c r="L1805" t="str">
        <f t="shared" si="343"/>
        <v>'3396395000'</v>
      </c>
      <c r="M1805" t="str">
        <f t="shared" si="344"/>
        <v>'SERV.MEDICO-HOSPITAL.,ODONTOL.E LABORATORIAIS'</v>
      </c>
      <c r="N1805" t="str">
        <f t="shared" si="345"/>
        <v>'S'</v>
      </c>
      <c r="O1805">
        <f t="shared" si="346"/>
        <v>8</v>
      </c>
      <c r="P1805" t="str">
        <f t="shared" si="347"/>
        <v>Insert into CONTA_RECEITA_DESPESA  (VERSION,ATIVO,DATE_CREATED,LAST_UPDATED,TIPO,CODIGO,DESCRICAO,ANALITICO,TAMANHO) values (0,'S',sysdate,sysdate,'D','3396395000','SERV.MEDICO-HOSPITAL.,ODONTOL.E LABORATORIAIS','S',8);</v>
      </c>
    </row>
    <row r="1806" spans="1:16" ht="17" thickBot="1" x14ac:dyDescent="0.25">
      <c r="A1806" s="11" t="str">
        <f t="shared" si="348"/>
        <v>3</v>
      </c>
      <c r="B1806" s="12" t="str">
        <f t="shared" si="349"/>
        <v>3</v>
      </c>
      <c r="C1806" s="13" t="str">
        <f t="shared" si="350"/>
        <v>96</v>
      </c>
      <c r="D1806" s="13" t="str">
        <f t="shared" si="351"/>
        <v>39</v>
      </c>
      <c r="E1806" s="13" t="str">
        <f t="shared" si="352"/>
        <v>51</v>
      </c>
      <c r="F1806" s="14" t="str">
        <f t="shared" si="353"/>
        <v>00</v>
      </c>
      <c r="G1806" s="18">
        <v>3396395100</v>
      </c>
      <c r="H1806" s="15" t="s">
        <v>537</v>
      </c>
      <c r="I1806" s="12" t="s">
        <v>13</v>
      </c>
      <c r="K1806" t="str">
        <f t="shared" si="342"/>
        <v>3396395100</v>
      </c>
      <c r="L1806" t="str">
        <f t="shared" si="343"/>
        <v>'3396395100'</v>
      </c>
      <c r="M1806" t="str">
        <f t="shared" si="344"/>
        <v>'SERVIÇOS FUNERÁRIOS '</v>
      </c>
      <c r="N1806" t="str">
        <f t="shared" si="345"/>
        <v>'S'</v>
      </c>
      <c r="O1806">
        <f t="shared" si="346"/>
        <v>8</v>
      </c>
      <c r="P1806" t="str">
        <f t="shared" si="347"/>
        <v>Insert into CONTA_RECEITA_DESPESA  (VERSION,ATIVO,DATE_CREATED,LAST_UPDATED,TIPO,CODIGO,DESCRICAO,ANALITICO,TAMANHO) values (0,'S',sysdate,sysdate,'D','3396395100','SERVIÇOS FUNERÁRIOS ','S',8);</v>
      </c>
    </row>
    <row r="1807" spans="1:16" ht="17" thickBot="1" x14ac:dyDescent="0.25">
      <c r="A1807" s="11" t="str">
        <f t="shared" si="348"/>
        <v>3</v>
      </c>
      <c r="B1807" s="12" t="str">
        <f t="shared" si="349"/>
        <v>3</v>
      </c>
      <c r="C1807" s="13" t="str">
        <f t="shared" si="350"/>
        <v>96</v>
      </c>
      <c r="D1807" s="13" t="str">
        <f t="shared" si="351"/>
        <v>39</v>
      </c>
      <c r="E1807" s="13" t="str">
        <f t="shared" si="352"/>
        <v>52</v>
      </c>
      <c r="F1807" s="14" t="str">
        <f t="shared" si="353"/>
        <v>00</v>
      </c>
      <c r="G1807" s="18">
        <v>3396395200</v>
      </c>
      <c r="H1807" s="15" t="s">
        <v>538</v>
      </c>
      <c r="I1807" s="12" t="s">
        <v>13</v>
      </c>
      <c r="K1807" t="str">
        <f t="shared" si="342"/>
        <v>3396395200</v>
      </c>
      <c r="L1807" t="str">
        <f t="shared" si="343"/>
        <v>'3396395200'</v>
      </c>
      <c r="M1807" t="str">
        <f t="shared" si="344"/>
        <v>'SERVIÇO DE CONSERVAÇÃO E REBENEFICIAMENTO DE MERCADORIAS '</v>
      </c>
      <c r="N1807" t="str">
        <f t="shared" si="345"/>
        <v>'S'</v>
      </c>
      <c r="O1807">
        <f t="shared" si="346"/>
        <v>8</v>
      </c>
      <c r="P1807" t="str">
        <f t="shared" si="347"/>
        <v>Insert into CONTA_RECEITA_DESPESA  (VERSION,ATIVO,DATE_CREATED,LAST_UPDATED,TIPO,CODIGO,DESCRICAO,ANALITICO,TAMANHO) values (0,'S',sysdate,sysdate,'D','3396395200','SERVIÇO DE CONSERVAÇÃO E REBENEFICIAMENTO DE MERCADORIAS ','S',8);</v>
      </c>
    </row>
    <row r="1808" spans="1:16" ht="17" thickBot="1" x14ac:dyDescent="0.25">
      <c r="A1808" s="11" t="str">
        <f t="shared" si="348"/>
        <v>3</v>
      </c>
      <c r="B1808" s="12" t="str">
        <f t="shared" si="349"/>
        <v>3</v>
      </c>
      <c r="C1808" s="13" t="str">
        <f t="shared" si="350"/>
        <v>96</v>
      </c>
      <c r="D1808" s="13" t="str">
        <f t="shared" si="351"/>
        <v>39</v>
      </c>
      <c r="E1808" s="13" t="str">
        <f t="shared" si="352"/>
        <v>53</v>
      </c>
      <c r="F1808" s="14" t="str">
        <f t="shared" si="353"/>
        <v>00</v>
      </c>
      <c r="G1808" s="18">
        <v>3396395300</v>
      </c>
      <c r="H1808" s="15" t="s">
        <v>686</v>
      </c>
      <c r="I1808" s="12" t="s">
        <v>13</v>
      </c>
      <c r="K1808" t="str">
        <f t="shared" si="342"/>
        <v>3396395300</v>
      </c>
      <c r="L1808" t="str">
        <f t="shared" si="343"/>
        <v>'3396395300'</v>
      </c>
      <c r="M1808" t="str">
        <f t="shared" si="344"/>
        <v>'SEGUROS EM GERAL '</v>
      </c>
      <c r="N1808" t="str">
        <f t="shared" si="345"/>
        <v>'S'</v>
      </c>
      <c r="O1808">
        <f t="shared" si="346"/>
        <v>8</v>
      </c>
      <c r="P1808" t="str">
        <f t="shared" si="347"/>
        <v>Insert into CONTA_RECEITA_DESPESA  (VERSION,ATIVO,DATE_CREATED,LAST_UPDATED,TIPO,CODIGO,DESCRICAO,ANALITICO,TAMANHO) values (0,'S',sysdate,sysdate,'D','3396395300','SEGUROS EM GERAL ','S',8);</v>
      </c>
    </row>
    <row r="1809" spans="1:16" ht="17" thickBot="1" x14ac:dyDescent="0.25">
      <c r="A1809" s="11" t="str">
        <f t="shared" si="348"/>
        <v>3</v>
      </c>
      <c r="B1809" s="12" t="str">
        <f t="shared" si="349"/>
        <v>3</v>
      </c>
      <c r="C1809" s="13" t="str">
        <f t="shared" si="350"/>
        <v>96</v>
      </c>
      <c r="D1809" s="13" t="str">
        <f t="shared" si="351"/>
        <v>39</v>
      </c>
      <c r="E1809" s="13" t="str">
        <f t="shared" si="352"/>
        <v>54</v>
      </c>
      <c r="F1809" s="14" t="str">
        <f t="shared" si="353"/>
        <v>00</v>
      </c>
      <c r="G1809" s="18">
        <v>3396395400</v>
      </c>
      <c r="H1809" s="15" t="s">
        <v>490</v>
      </c>
      <c r="I1809" s="12" t="s">
        <v>13</v>
      </c>
      <c r="K1809" t="str">
        <f t="shared" si="342"/>
        <v>3396395400</v>
      </c>
      <c r="L1809" t="str">
        <f t="shared" si="343"/>
        <v>'3396395400'</v>
      </c>
      <c r="M1809" t="str">
        <f t="shared" si="344"/>
        <v>'CONFECÇÃO DE UNIFORMES, BANDEIRAS E FLÂMULAS '</v>
      </c>
      <c r="N1809" t="str">
        <f t="shared" si="345"/>
        <v>'S'</v>
      </c>
      <c r="O1809">
        <f t="shared" si="346"/>
        <v>8</v>
      </c>
      <c r="P1809" t="str">
        <f t="shared" si="347"/>
        <v>Insert into CONTA_RECEITA_DESPESA  (VERSION,ATIVO,DATE_CREATED,LAST_UPDATED,TIPO,CODIGO,DESCRICAO,ANALITICO,TAMANHO) values (0,'S',sysdate,sysdate,'D','3396395400','CONFECÇÃO DE UNIFORMES, BANDEIRAS E FLÂMULAS ','S',8);</v>
      </c>
    </row>
    <row r="1810" spans="1:16" ht="17" thickBot="1" x14ac:dyDescent="0.25">
      <c r="A1810" s="11" t="str">
        <f t="shared" si="348"/>
        <v>3</v>
      </c>
      <c r="B1810" s="12" t="str">
        <f t="shared" si="349"/>
        <v>3</v>
      </c>
      <c r="C1810" s="13" t="str">
        <f t="shared" si="350"/>
        <v>96</v>
      </c>
      <c r="D1810" s="13" t="str">
        <f t="shared" si="351"/>
        <v>39</v>
      </c>
      <c r="E1810" s="13" t="str">
        <f t="shared" si="352"/>
        <v>55</v>
      </c>
      <c r="F1810" s="14" t="str">
        <f t="shared" si="353"/>
        <v>00</v>
      </c>
      <c r="G1810" s="18">
        <v>3396395500</v>
      </c>
      <c r="H1810" s="15" t="s">
        <v>540</v>
      </c>
      <c r="I1810" s="12" t="s">
        <v>13</v>
      </c>
      <c r="K1810" t="str">
        <f t="shared" si="342"/>
        <v>3396395500</v>
      </c>
      <c r="L1810" t="str">
        <f t="shared" si="343"/>
        <v>'3396395500'</v>
      </c>
      <c r="M1810" t="str">
        <f t="shared" si="344"/>
        <v>'CONFECÇÃO DE MATERIAL DE ACONDICIONAMENTO E EMBALAGEM '</v>
      </c>
      <c r="N1810" t="str">
        <f t="shared" si="345"/>
        <v>'S'</v>
      </c>
      <c r="O1810">
        <f t="shared" si="346"/>
        <v>8</v>
      </c>
      <c r="P1810" t="str">
        <f t="shared" si="347"/>
        <v>Insert into CONTA_RECEITA_DESPESA  (VERSION,ATIVO,DATE_CREATED,LAST_UPDATED,TIPO,CODIGO,DESCRICAO,ANALITICO,TAMANHO) values (0,'S',sysdate,sysdate,'D','3396395500','CONFECÇÃO DE MATERIAL DE ACONDICIONAMENTO E EMBALAGEM ','S',8);</v>
      </c>
    </row>
    <row r="1811" spans="1:16" ht="17" thickBot="1" x14ac:dyDescent="0.25">
      <c r="A1811" s="11" t="str">
        <f t="shared" si="348"/>
        <v>3</v>
      </c>
      <c r="B1811" s="12" t="str">
        <f t="shared" si="349"/>
        <v>3</v>
      </c>
      <c r="C1811" s="13" t="str">
        <f t="shared" si="350"/>
        <v>96</v>
      </c>
      <c r="D1811" s="13" t="str">
        <f t="shared" si="351"/>
        <v>39</v>
      </c>
      <c r="E1811" s="13" t="str">
        <f t="shared" si="352"/>
        <v>56</v>
      </c>
      <c r="F1811" s="14" t="str">
        <f t="shared" si="353"/>
        <v>00</v>
      </c>
      <c r="G1811" s="18">
        <v>3396395600</v>
      </c>
      <c r="H1811" s="15" t="s">
        <v>687</v>
      </c>
      <c r="I1811" s="12" t="s">
        <v>13</v>
      </c>
      <c r="K1811" t="str">
        <f t="shared" si="342"/>
        <v>3396395600</v>
      </c>
      <c r="L1811" t="str">
        <f t="shared" si="343"/>
        <v>'3396395600'</v>
      </c>
      <c r="M1811" t="str">
        <f t="shared" si="344"/>
        <v>'VALE-TRANSPORTE '</v>
      </c>
      <c r="N1811" t="str">
        <f t="shared" si="345"/>
        <v>'S'</v>
      </c>
      <c r="O1811">
        <f t="shared" si="346"/>
        <v>8</v>
      </c>
      <c r="P1811" t="str">
        <f t="shared" si="347"/>
        <v>Insert into CONTA_RECEITA_DESPESA  (VERSION,ATIVO,DATE_CREATED,LAST_UPDATED,TIPO,CODIGO,DESCRICAO,ANALITICO,TAMANHO) values (0,'S',sysdate,sysdate,'D','3396395600','VALE-TRANSPORTE ','S',8);</v>
      </c>
    </row>
    <row r="1812" spans="1:16" ht="17" thickBot="1" x14ac:dyDescent="0.25">
      <c r="A1812" s="11" t="str">
        <f t="shared" si="348"/>
        <v>3</v>
      </c>
      <c r="B1812" s="12" t="str">
        <f t="shared" si="349"/>
        <v>3</v>
      </c>
      <c r="C1812" s="13" t="str">
        <f t="shared" si="350"/>
        <v>96</v>
      </c>
      <c r="D1812" s="13" t="str">
        <f t="shared" si="351"/>
        <v>39</v>
      </c>
      <c r="E1812" s="13" t="str">
        <f t="shared" si="352"/>
        <v>57</v>
      </c>
      <c r="F1812" s="14" t="str">
        <f t="shared" si="353"/>
        <v>00</v>
      </c>
      <c r="G1812" s="18">
        <v>3396395700</v>
      </c>
      <c r="H1812" s="15" t="s">
        <v>542</v>
      </c>
      <c r="I1812" s="12" t="s">
        <v>13</v>
      </c>
      <c r="K1812" t="str">
        <f t="shared" si="342"/>
        <v>3396395700</v>
      </c>
      <c r="L1812" t="str">
        <f t="shared" si="343"/>
        <v>'3396395700'</v>
      </c>
      <c r="M1812" t="str">
        <f t="shared" si="344"/>
        <v>'TRANSPORTE ESCOLAR '</v>
      </c>
      <c r="N1812" t="str">
        <f t="shared" si="345"/>
        <v>'S'</v>
      </c>
      <c r="O1812">
        <f t="shared" si="346"/>
        <v>8</v>
      </c>
      <c r="P1812" t="str">
        <f t="shared" si="347"/>
        <v>Insert into CONTA_RECEITA_DESPESA  (VERSION,ATIVO,DATE_CREATED,LAST_UPDATED,TIPO,CODIGO,DESCRICAO,ANALITICO,TAMANHO) values (0,'S',sysdate,sysdate,'D','3396395700','TRANSPORTE ESCOLAR ','S',8);</v>
      </c>
    </row>
    <row r="1813" spans="1:16" ht="17" thickBot="1" x14ac:dyDescent="0.25">
      <c r="A1813" s="11" t="str">
        <f t="shared" si="348"/>
        <v>3</v>
      </c>
      <c r="B1813" s="12" t="str">
        <f t="shared" si="349"/>
        <v>3</v>
      </c>
      <c r="C1813" s="13" t="str">
        <f t="shared" si="350"/>
        <v>96</v>
      </c>
      <c r="D1813" s="13" t="str">
        <f t="shared" si="351"/>
        <v>39</v>
      </c>
      <c r="E1813" s="13" t="str">
        <f t="shared" si="352"/>
        <v>58</v>
      </c>
      <c r="F1813" s="14" t="str">
        <f t="shared" si="353"/>
        <v>00</v>
      </c>
      <c r="G1813" s="18">
        <v>3396395800</v>
      </c>
      <c r="H1813" s="15" t="s">
        <v>543</v>
      </c>
      <c r="I1813" s="12" t="s">
        <v>13</v>
      </c>
      <c r="K1813" t="str">
        <f t="shared" si="342"/>
        <v>3396395800</v>
      </c>
      <c r="L1813" t="str">
        <f t="shared" si="343"/>
        <v>'3396395800'</v>
      </c>
      <c r="M1813" t="str">
        <f t="shared" si="344"/>
        <v>'FRETES E TRANSPORTES DE ENCOMENDAS '</v>
      </c>
      <c r="N1813" t="str">
        <f t="shared" si="345"/>
        <v>'S'</v>
      </c>
      <c r="O1813">
        <f t="shared" si="346"/>
        <v>8</v>
      </c>
      <c r="P1813" t="str">
        <f t="shared" si="347"/>
        <v>Insert into CONTA_RECEITA_DESPESA  (VERSION,ATIVO,DATE_CREATED,LAST_UPDATED,TIPO,CODIGO,DESCRICAO,ANALITICO,TAMANHO) values (0,'S',sysdate,sysdate,'D','3396395800','FRETES E TRANSPORTES DE ENCOMENDAS ','S',8);</v>
      </c>
    </row>
    <row r="1814" spans="1:16" ht="17" thickBot="1" x14ac:dyDescent="0.25">
      <c r="A1814" s="11" t="str">
        <f t="shared" si="348"/>
        <v>3</v>
      </c>
      <c r="B1814" s="12" t="str">
        <f t="shared" si="349"/>
        <v>3</v>
      </c>
      <c r="C1814" s="13" t="str">
        <f t="shared" si="350"/>
        <v>96</v>
      </c>
      <c r="D1814" s="13" t="str">
        <f t="shared" si="351"/>
        <v>39</v>
      </c>
      <c r="E1814" s="13" t="str">
        <f t="shared" si="352"/>
        <v>59</v>
      </c>
      <c r="F1814" s="14" t="str">
        <f t="shared" si="353"/>
        <v>00</v>
      </c>
      <c r="G1814" s="18">
        <v>3396395900</v>
      </c>
      <c r="H1814" s="15" t="s">
        <v>544</v>
      </c>
      <c r="I1814" s="12" t="s">
        <v>13</v>
      </c>
      <c r="K1814" t="str">
        <f t="shared" si="342"/>
        <v>3396395900</v>
      </c>
      <c r="L1814" t="str">
        <f t="shared" si="343"/>
        <v>'3396395900'</v>
      </c>
      <c r="M1814" t="str">
        <f t="shared" si="344"/>
        <v>'CLASSIFICAÇÃO DE PRODUTOS '</v>
      </c>
      <c r="N1814" t="str">
        <f t="shared" si="345"/>
        <v>'S'</v>
      </c>
      <c r="O1814">
        <f t="shared" si="346"/>
        <v>8</v>
      </c>
      <c r="P1814" t="str">
        <f t="shared" si="347"/>
        <v>Insert into CONTA_RECEITA_DESPESA  (VERSION,ATIVO,DATE_CREATED,LAST_UPDATED,TIPO,CODIGO,DESCRICAO,ANALITICO,TAMANHO) values (0,'S',sysdate,sysdate,'D','3396395900','CLASSIFICAÇÃO DE PRODUTOS ','S',8);</v>
      </c>
    </row>
    <row r="1815" spans="1:16" ht="17" thickBot="1" x14ac:dyDescent="0.25">
      <c r="A1815" s="11" t="str">
        <f t="shared" si="348"/>
        <v>3</v>
      </c>
      <c r="B1815" s="12" t="str">
        <f t="shared" si="349"/>
        <v>3</v>
      </c>
      <c r="C1815" s="13" t="str">
        <f t="shared" si="350"/>
        <v>96</v>
      </c>
      <c r="D1815" s="13" t="str">
        <f t="shared" si="351"/>
        <v>39</v>
      </c>
      <c r="E1815" s="13" t="str">
        <f t="shared" si="352"/>
        <v>60</v>
      </c>
      <c r="F1815" s="14" t="str">
        <f t="shared" si="353"/>
        <v>00</v>
      </c>
      <c r="G1815" s="18">
        <v>3396396000</v>
      </c>
      <c r="H1815" s="15" t="s">
        <v>688</v>
      </c>
      <c r="I1815" s="12" t="s">
        <v>13</v>
      </c>
      <c r="K1815" t="str">
        <f t="shared" si="342"/>
        <v>3396396000</v>
      </c>
      <c r="L1815" t="str">
        <f t="shared" si="343"/>
        <v>'3396396000'</v>
      </c>
      <c r="M1815" t="str">
        <f t="shared" si="344"/>
        <v>'VIGILÂNCIA OSTENSIVA '</v>
      </c>
      <c r="N1815" t="str">
        <f t="shared" si="345"/>
        <v>'S'</v>
      </c>
      <c r="O1815">
        <f t="shared" si="346"/>
        <v>8</v>
      </c>
      <c r="P1815" t="str">
        <f t="shared" si="347"/>
        <v>Insert into CONTA_RECEITA_DESPESA  (VERSION,ATIVO,DATE_CREATED,LAST_UPDATED,TIPO,CODIGO,DESCRICAO,ANALITICO,TAMANHO) values (0,'S',sysdate,sysdate,'D','3396396000','VIGILÂNCIA OSTENSIVA ','S',8);</v>
      </c>
    </row>
    <row r="1816" spans="1:16" ht="17" thickBot="1" x14ac:dyDescent="0.25">
      <c r="A1816" s="11" t="str">
        <f t="shared" si="348"/>
        <v>3</v>
      </c>
      <c r="B1816" s="12" t="str">
        <f t="shared" si="349"/>
        <v>3</v>
      </c>
      <c r="C1816" s="13" t="str">
        <f t="shared" si="350"/>
        <v>96</v>
      </c>
      <c r="D1816" s="13" t="str">
        <f t="shared" si="351"/>
        <v>39</v>
      </c>
      <c r="E1816" s="13" t="str">
        <f t="shared" si="352"/>
        <v>61</v>
      </c>
      <c r="F1816" s="14" t="str">
        <f t="shared" si="353"/>
        <v>00</v>
      </c>
      <c r="G1816" s="18">
        <v>3396396100</v>
      </c>
      <c r="H1816" s="15" t="s">
        <v>730</v>
      </c>
      <c r="I1816" s="12" t="s">
        <v>13</v>
      </c>
      <c r="K1816" t="str">
        <f t="shared" si="342"/>
        <v>3396396100</v>
      </c>
      <c r="L1816" t="str">
        <f t="shared" si="343"/>
        <v>'3396396100'</v>
      </c>
      <c r="M1816" t="str">
        <f t="shared" si="344"/>
        <v>' LIMPEZA E CONSERVAÇÃO '</v>
      </c>
      <c r="N1816" t="str">
        <f t="shared" si="345"/>
        <v>'S'</v>
      </c>
      <c r="O1816">
        <f t="shared" si="346"/>
        <v>8</v>
      </c>
      <c r="P1816" t="str">
        <f t="shared" si="347"/>
        <v>Insert into CONTA_RECEITA_DESPESA  (VERSION,ATIVO,DATE_CREATED,LAST_UPDATED,TIPO,CODIGO,DESCRICAO,ANALITICO,TAMANHO) values (0,'S',sysdate,sysdate,'D','3396396100',' LIMPEZA E CONSERVAÇÃO ','S',8);</v>
      </c>
    </row>
    <row r="1817" spans="1:16" ht="17" thickBot="1" x14ac:dyDescent="0.25">
      <c r="A1817" s="11" t="str">
        <f t="shared" si="348"/>
        <v>3</v>
      </c>
      <c r="B1817" s="12" t="str">
        <f t="shared" si="349"/>
        <v>3</v>
      </c>
      <c r="C1817" s="13" t="str">
        <f t="shared" si="350"/>
        <v>96</v>
      </c>
      <c r="D1817" s="13" t="str">
        <f t="shared" si="351"/>
        <v>39</v>
      </c>
      <c r="E1817" s="13" t="str">
        <f t="shared" si="352"/>
        <v>62</v>
      </c>
      <c r="F1817" s="14" t="str">
        <f t="shared" si="353"/>
        <v>00</v>
      </c>
      <c r="G1817" s="18">
        <v>3396396200</v>
      </c>
      <c r="H1817" s="15" t="s">
        <v>546</v>
      </c>
      <c r="I1817" s="12" t="s">
        <v>13</v>
      </c>
      <c r="K1817" t="str">
        <f t="shared" si="342"/>
        <v>3396396200</v>
      </c>
      <c r="L1817" t="str">
        <f t="shared" si="343"/>
        <v>'3396396200'</v>
      </c>
      <c r="M1817" t="str">
        <f t="shared" si="344"/>
        <v>'SERVIÇO DE APOIO ADMINISTRATIVO, TÉCNICO E OPERACIONAL '</v>
      </c>
      <c r="N1817" t="str">
        <f t="shared" si="345"/>
        <v>'S'</v>
      </c>
      <c r="O1817">
        <f t="shared" si="346"/>
        <v>8</v>
      </c>
      <c r="P1817" t="str">
        <f t="shared" si="347"/>
        <v>Insert into CONTA_RECEITA_DESPESA  (VERSION,ATIVO,DATE_CREATED,LAST_UPDATED,TIPO,CODIGO,DESCRICAO,ANALITICO,TAMANHO) values (0,'S',sysdate,sysdate,'D','3396396200','SERVIÇO DE APOIO ADMINISTRATIVO, TÉCNICO E OPERACIONAL ','S',8);</v>
      </c>
    </row>
    <row r="1818" spans="1:16" ht="17" thickBot="1" x14ac:dyDescent="0.25">
      <c r="A1818" s="11" t="str">
        <f t="shared" si="348"/>
        <v>3</v>
      </c>
      <c r="B1818" s="12" t="str">
        <f t="shared" si="349"/>
        <v>3</v>
      </c>
      <c r="C1818" s="13" t="str">
        <f t="shared" si="350"/>
        <v>96</v>
      </c>
      <c r="D1818" s="13" t="str">
        <f t="shared" si="351"/>
        <v>39</v>
      </c>
      <c r="E1818" s="13" t="str">
        <f t="shared" si="352"/>
        <v>63</v>
      </c>
      <c r="F1818" s="14" t="str">
        <f t="shared" si="353"/>
        <v>00</v>
      </c>
      <c r="G1818" s="18">
        <v>3396396300</v>
      </c>
      <c r="H1818" s="15" t="s">
        <v>547</v>
      </c>
      <c r="I1818" s="12" t="s">
        <v>13</v>
      </c>
      <c r="K1818" t="str">
        <f t="shared" si="342"/>
        <v>3396396300</v>
      </c>
      <c r="L1818" t="str">
        <f t="shared" si="343"/>
        <v>'3396396300'</v>
      </c>
      <c r="M1818" t="str">
        <f t="shared" si="344"/>
        <v>'HOSPEDAGENS '</v>
      </c>
      <c r="N1818" t="str">
        <f t="shared" si="345"/>
        <v>'S'</v>
      </c>
      <c r="O1818">
        <f t="shared" si="346"/>
        <v>8</v>
      </c>
      <c r="P1818" t="str">
        <f t="shared" si="347"/>
        <v>Insert into CONTA_RECEITA_DESPESA  (VERSION,ATIVO,DATE_CREATED,LAST_UPDATED,TIPO,CODIGO,DESCRICAO,ANALITICO,TAMANHO) values (0,'S',sysdate,sysdate,'D','3396396300','HOSPEDAGENS ','S',8);</v>
      </c>
    </row>
    <row r="1819" spans="1:16" ht="17" thickBot="1" x14ac:dyDescent="0.25">
      <c r="A1819" s="11" t="str">
        <f t="shared" si="348"/>
        <v>3</v>
      </c>
      <c r="B1819" s="12" t="str">
        <f t="shared" si="349"/>
        <v>3</v>
      </c>
      <c r="C1819" s="13" t="str">
        <f t="shared" si="350"/>
        <v>96</v>
      </c>
      <c r="D1819" s="13" t="str">
        <f t="shared" si="351"/>
        <v>39</v>
      </c>
      <c r="E1819" s="13" t="str">
        <f t="shared" si="352"/>
        <v>64</v>
      </c>
      <c r="F1819" s="14" t="str">
        <f t="shared" si="353"/>
        <v>00</v>
      </c>
      <c r="G1819" s="18">
        <v>3396396400</v>
      </c>
      <c r="H1819" s="15" t="s">
        <v>690</v>
      </c>
      <c r="I1819" s="12" t="s">
        <v>13</v>
      </c>
      <c r="K1819" t="str">
        <f t="shared" si="342"/>
        <v>3396396400</v>
      </c>
      <c r="L1819" t="str">
        <f t="shared" si="343"/>
        <v>'3396396400'</v>
      </c>
      <c r="M1819" t="str">
        <f t="shared" si="344"/>
        <v>'SERVIÇOS BANCÁRIOS '</v>
      </c>
      <c r="N1819" t="str">
        <f t="shared" si="345"/>
        <v>'S'</v>
      </c>
      <c r="O1819">
        <f t="shared" si="346"/>
        <v>8</v>
      </c>
      <c r="P1819" t="str">
        <f t="shared" si="347"/>
        <v>Insert into CONTA_RECEITA_DESPESA  (VERSION,ATIVO,DATE_CREATED,LAST_UPDATED,TIPO,CODIGO,DESCRICAO,ANALITICO,TAMANHO) values (0,'S',sysdate,sysdate,'D','3396396400','SERVIÇOS BANCÁRIOS ','S',8);</v>
      </c>
    </row>
    <row r="1820" spans="1:16" ht="17" thickBot="1" x14ac:dyDescent="0.25">
      <c r="A1820" s="11" t="str">
        <f t="shared" si="348"/>
        <v>3</v>
      </c>
      <c r="B1820" s="12" t="str">
        <f t="shared" si="349"/>
        <v>3</v>
      </c>
      <c r="C1820" s="13" t="str">
        <f t="shared" si="350"/>
        <v>96</v>
      </c>
      <c r="D1820" s="13" t="str">
        <f t="shared" si="351"/>
        <v>39</v>
      </c>
      <c r="E1820" s="13" t="str">
        <f t="shared" si="352"/>
        <v>65</v>
      </c>
      <c r="F1820" s="14" t="str">
        <f t="shared" si="353"/>
        <v>00</v>
      </c>
      <c r="G1820" s="18">
        <v>3396396500</v>
      </c>
      <c r="H1820" s="15" t="s">
        <v>552</v>
      </c>
      <c r="I1820" s="12" t="s">
        <v>13</v>
      </c>
      <c r="K1820" t="str">
        <f t="shared" si="342"/>
        <v>3396396500</v>
      </c>
      <c r="L1820" t="str">
        <f t="shared" si="343"/>
        <v>'3396396500'</v>
      </c>
      <c r="M1820" t="str">
        <f t="shared" si="344"/>
        <v>'SERVIÇOS DE CÓPIAS E REPRODUÇÃO DE DOCUMENTOS'</v>
      </c>
      <c r="N1820" t="str">
        <f t="shared" si="345"/>
        <v>'S'</v>
      </c>
      <c r="O1820">
        <f t="shared" si="346"/>
        <v>8</v>
      </c>
      <c r="P1820" t="str">
        <f t="shared" si="347"/>
        <v>Insert into CONTA_RECEITA_DESPESA  (VERSION,ATIVO,DATE_CREATED,LAST_UPDATED,TIPO,CODIGO,DESCRICAO,ANALITICO,TAMANHO) values (0,'S',sysdate,sysdate,'D','3396396500','SERVIÇOS DE CÓPIAS E REPRODUÇÃO DE DOCUMENTOS','S',8);</v>
      </c>
    </row>
    <row r="1821" spans="1:16" ht="17" thickBot="1" x14ac:dyDescent="0.25">
      <c r="A1821" s="11" t="str">
        <f t="shared" si="348"/>
        <v>3</v>
      </c>
      <c r="B1821" s="12" t="str">
        <f t="shared" si="349"/>
        <v>3</v>
      </c>
      <c r="C1821" s="13" t="str">
        <f t="shared" si="350"/>
        <v>96</v>
      </c>
      <c r="D1821" s="13" t="str">
        <f t="shared" si="351"/>
        <v>39</v>
      </c>
      <c r="E1821" s="13" t="str">
        <f t="shared" si="352"/>
        <v>66</v>
      </c>
      <c r="F1821" s="14" t="str">
        <f t="shared" si="353"/>
        <v>00</v>
      </c>
      <c r="G1821" s="18">
        <v>3396396600</v>
      </c>
      <c r="H1821" s="15" t="s">
        <v>550</v>
      </c>
      <c r="I1821" s="12" t="s">
        <v>13</v>
      </c>
      <c r="K1821" t="str">
        <f t="shared" si="342"/>
        <v>3396396600</v>
      </c>
      <c r="L1821" t="str">
        <f t="shared" si="343"/>
        <v>'3396396600'</v>
      </c>
      <c r="M1821" t="str">
        <f t="shared" si="344"/>
        <v>'SERVIÇOS EM ITENS REPARÁVEIS DE AVIAÇÃO'</v>
      </c>
      <c r="N1821" t="str">
        <f t="shared" si="345"/>
        <v>'S'</v>
      </c>
      <c r="O1821">
        <f t="shared" si="346"/>
        <v>8</v>
      </c>
      <c r="P1821" t="str">
        <f t="shared" si="347"/>
        <v>Insert into CONTA_RECEITA_DESPESA  (VERSION,ATIVO,DATE_CREATED,LAST_UPDATED,TIPO,CODIGO,DESCRICAO,ANALITICO,TAMANHO) values (0,'S',sysdate,sysdate,'D','3396396600','SERVIÇOS EM ITENS REPARÁVEIS DE AVIAÇÃO','S',8);</v>
      </c>
    </row>
    <row r="1822" spans="1:16" ht="17" thickBot="1" x14ac:dyDescent="0.25">
      <c r="A1822" s="11" t="str">
        <f t="shared" si="348"/>
        <v>3</v>
      </c>
      <c r="B1822" s="12" t="str">
        <f t="shared" si="349"/>
        <v>3</v>
      </c>
      <c r="C1822" s="13" t="str">
        <f t="shared" si="350"/>
        <v>96</v>
      </c>
      <c r="D1822" s="13" t="str">
        <f t="shared" si="351"/>
        <v>39</v>
      </c>
      <c r="E1822" s="13" t="str">
        <f t="shared" si="352"/>
        <v>67</v>
      </c>
      <c r="F1822" s="14" t="str">
        <f t="shared" si="353"/>
        <v>00</v>
      </c>
      <c r="G1822" s="18">
        <v>3396396700</v>
      </c>
      <c r="H1822" s="15" t="s">
        <v>551</v>
      </c>
      <c r="I1822" s="12" t="s">
        <v>13</v>
      </c>
      <c r="K1822" t="str">
        <f t="shared" si="342"/>
        <v>3396396700</v>
      </c>
      <c r="L1822" t="str">
        <f t="shared" si="343"/>
        <v>'3396396700'</v>
      </c>
      <c r="M1822" t="str">
        <f t="shared" si="344"/>
        <v>'SERVIÇOS RELACIONADOS À INDUSTRIALIZAÇÃO AEROESPACIAL '</v>
      </c>
      <c r="N1822" t="str">
        <f t="shared" si="345"/>
        <v>'S'</v>
      </c>
      <c r="O1822">
        <f t="shared" si="346"/>
        <v>8</v>
      </c>
      <c r="P1822" t="str">
        <f t="shared" si="347"/>
        <v>Insert into CONTA_RECEITA_DESPESA  (VERSION,ATIVO,DATE_CREATED,LAST_UPDATED,TIPO,CODIGO,DESCRICAO,ANALITICO,TAMANHO) values (0,'S',sysdate,sysdate,'D','3396396700','SERVIÇOS RELACIONADOS À INDUSTRIALIZAÇÃO AEROESPACIAL ','S',8);</v>
      </c>
    </row>
    <row r="1823" spans="1:16" ht="17" thickBot="1" x14ac:dyDescent="0.25">
      <c r="A1823" s="11" t="str">
        <f t="shared" si="348"/>
        <v>3</v>
      </c>
      <c r="B1823" s="12" t="str">
        <f t="shared" si="349"/>
        <v>3</v>
      </c>
      <c r="C1823" s="13" t="str">
        <f t="shared" si="350"/>
        <v>96</v>
      </c>
      <c r="D1823" s="13" t="str">
        <f t="shared" si="351"/>
        <v>39</v>
      </c>
      <c r="E1823" s="13" t="str">
        <f t="shared" si="352"/>
        <v>68</v>
      </c>
      <c r="F1823" s="14" t="str">
        <f t="shared" si="353"/>
        <v>00</v>
      </c>
      <c r="G1823" s="18">
        <v>3396396800</v>
      </c>
      <c r="H1823" s="15" t="s">
        <v>691</v>
      </c>
      <c r="I1823" s="12" t="s">
        <v>13</v>
      </c>
      <c r="K1823" t="str">
        <f t="shared" si="342"/>
        <v>3396396800</v>
      </c>
      <c r="L1823" t="str">
        <f t="shared" si="343"/>
        <v>'3396396800'</v>
      </c>
      <c r="M1823" t="str">
        <f t="shared" si="344"/>
        <v>'SERVIÇOS DE PUBLICIDADE E PROPAGANDA '</v>
      </c>
      <c r="N1823" t="str">
        <f t="shared" si="345"/>
        <v>'S'</v>
      </c>
      <c r="O1823">
        <f t="shared" si="346"/>
        <v>8</v>
      </c>
      <c r="P1823" t="str">
        <f t="shared" si="347"/>
        <v>Insert into CONTA_RECEITA_DESPESA  (VERSION,ATIVO,DATE_CREATED,LAST_UPDATED,TIPO,CODIGO,DESCRICAO,ANALITICO,TAMANHO) values (0,'S',sysdate,sysdate,'D','3396396800','SERVIÇOS DE PUBLICIDADE E PROPAGANDA ','S',8);</v>
      </c>
    </row>
    <row r="1824" spans="1:16" ht="17" thickBot="1" x14ac:dyDescent="0.25">
      <c r="A1824" s="11" t="str">
        <f t="shared" si="348"/>
        <v>3</v>
      </c>
      <c r="B1824" s="12" t="str">
        <f t="shared" si="349"/>
        <v>3</v>
      </c>
      <c r="C1824" s="13" t="str">
        <f t="shared" si="350"/>
        <v>96</v>
      </c>
      <c r="D1824" s="13" t="str">
        <f t="shared" si="351"/>
        <v>39</v>
      </c>
      <c r="E1824" s="13" t="str">
        <f t="shared" si="352"/>
        <v>69</v>
      </c>
      <c r="F1824" s="14" t="str">
        <f t="shared" si="353"/>
        <v>00</v>
      </c>
      <c r="G1824" s="18">
        <v>3396396900</v>
      </c>
      <c r="H1824" s="15" t="s">
        <v>553</v>
      </c>
      <c r="I1824" s="12" t="s">
        <v>13</v>
      </c>
      <c r="K1824" t="str">
        <f t="shared" si="342"/>
        <v>3396396900</v>
      </c>
      <c r="L1824" t="str">
        <f t="shared" si="343"/>
        <v>'3396396900'</v>
      </c>
      <c r="M1824" t="str">
        <f t="shared" si="344"/>
        <v>'MANUTENÇÃO DE REPARTIÇÕES – SERVIÇO EXTERIOR '</v>
      </c>
      <c r="N1824" t="str">
        <f t="shared" si="345"/>
        <v>'S'</v>
      </c>
      <c r="O1824">
        <f t="shared" si="346"/>
        <v>8</v>
      </c>
      <c r="P1824" t="str">
        <f t="shared" si="347"/>
        <v>Insert into CONTA_RECEITA_DESPESA  (VERSION,ATIVO,DATE_CREATED,LAST_UPDATED,TIPO,CODIGO,DESCRICAO,ANALITICO,TAMANHO) values (0,'S',sysdate,sysdate,'D','3396396900','MANUTENÇÃO DE REPARTIÇÕES – SERVIÇO EXTERIOR ','S',8);</v>
      </c>
    </row>
    <row r="1825" spans="1:16" ht="17" thickBot="1" x14ac:dyDescent="0.25">
      <c r="A1825" s="11" t="str">
        <f t="shared" si="348"/>
        <v>3</v>
      </c>
      <c r="B1825" s="12" t="str">
        <f t="shared" si="349"/>
        <v>3</v>
      </c>
      <c r="C1825" s="13" t="str">
        <f t="shared" si="350"/>
        <v>96</v>
      </c>
      <c r="D1825" s="13" t="str">
        <f t="shared" si="351"/>
        <v>39</v>
      </c>
      <c r="E1825" s="13" t="str">
        <f t="shared" si="352"/>
        <v>70</v>
      </c>
      <c r="F1825" s="14" t="str">
        <f t="shared" si="353"/>
        <v>00</v>
      </c>
      <c r="G1825" s="18">
        <v>3396397000</v>
      </c>
      <c r="H1825" s="15" t="s">
        <v>554</v>
      </c>
      <c r="I1825" s="12" t="s">
        <v>13</v>
      </c>
      <c r="K1825" t="str">
        <f t="shared" si="342"/>
        <v>3396397000</v>
      </c>
      <c r="L1825" t="str">
        <f t="shared" si="343"/>
        <v>'3396397000'</v>
      </c>
      <c r="M1825" t="str">
        <f t="shared" si="344"/>
        <v>'AQUISIÇÃO DE SOFTWARES DE APLICAÇÃO '</v>
      </c>
      <c r="N1825" t="str">
        <f t="shared" si="345"/>
        <v>'S'</v>
      </c>
      <c r="O1825">
        <f t="shared" si="346"/>
        <v>8</v>
      </c>
      <c r="P1825" t="str">
        <f t="shared" si="347"/>
        <v>Insert into CONTA_RECEITA_DESPESA  (VERSION,ATIVO,DATE_CREATED,LAST_UPDATED,TIPO,CODIGO,DESCRICAO,ANALITICO,TAMANHO) values (0,'S',sysdate,sysdate,'D','3396397000','AQUISIÇÃO DE SOFTWARES DE APLICAÇÃO ','S',8);</v>
      </c>
    </row>
    <row r="1826" spans="1:16" ht="17" thickBot="1" x14ac:dyDescent="0.25">
      <c r="A1826" s="11" t="str">
        <f t="shared" si="348"/>
        <v>3</v>
      </c>
      <c r="B1826" s="12" t="str">
        <f t="shared" si="349"/>
        <v>3</v>
      </c>
      <c r="C1826" s="13" t="str">
        <f t="shared" si="350"/>
        <v>96</v>
      </c>
      <c r="D1826" s="13" t="str">
        <f t="shared" si="351"/>
        <v>39</v>
      </c>
      <c r="E1826" s="13" t="str">
        <f t="shared" si="352"/>
        <v>73</v>
      </c>
      <c r="F1826" s="14" t="str">
        <f t="shared" si="353"/>
        <v>00</v>
      </c>
      <c r="G1826" s="18">
        <v>3396397300</v>
      </c>
      <c r="H1826" s="15" t="s">
        <v>556</v>
      </c>
      <c r="I1826" s="12" t="s">
        <v>13</v>
      </c>
      <c r="K1826" t="str">
        <f t="shared" si="342"/>
        <v>3396397300</v>
      </c>
      <c r="L1826" t="str">
        <f t="shared" si="343"/>
        <v>'3396397300'</v>
      </c>
      <c r="M1826" t="str">
        <f t="shared" si="344"/>
        <v>'LOCAÇÃO DE VEÍCULOS PARA TRANSPORTE DE CARGAS'</v>
      </c>
      <c r="N1826" t="str">
        <f t="shared" si="345"/>
        <v>'S'</v>
      </c>
      <c r="O1826">
        <f t="shared" si="346"/>
        <v>8</v>
      </c>
      <c r="P1826" t="str">
        <f t="shared" si="347"/>
        <v>Insert into CONTA_RECEITA_DESPESA  (VERSION,ATIVO,DATE_CREATED,LAST_UPDATED,TIPO,CODIGO,DESCRICAO,ANALITICO,TAMANHO) values (0,'S',sysdate,sysdate,'D','3396397300','LOCAÇÃO DE VEÍCULOS PARA TRANSPORTE DE CARGAS','S',8);</v>
      </c>
    </row>
    <row r="1827" spans="1:16" ht="17" thickBot="1" x14ac:dyDescent="0.25">
      <c r="A1827" s="11" t="str">
        <f t="shared" si="348"/>
        <v>3</v>
      </c>
      <c r="B1827" s="12" t="str">
        <f t="shared" si="349"/>
        <v>3</v>
      </c>
      <c r="C1827" s="13" t="str">
        <f t="shared" si="350"/>
        <v>96</v>
      </c>
      <c r="D1827" s="13" t="str">
        <f t="shared" si="351"/>
        <v>39</v>
      </c>
      <c r="E1827" s="13" t="str">
        <f t="shared" si="352"/>
        <v>99</v>
      </c>
      <c r="F1827" s="14" t="str">
        <f t="shared" si="353"/>
        <v>00</v>
      </c>
      <c r="G1827" s="18">
        <v>3396399900</v>
      </c>
      <c r="H1827" s="15" t="s">
        <v>321</v>
      </c>
      <c r="I1827" s="12" t="s">
        <v>13</v>
      </c>
      <c r="K1827" t="str">
        <f t="shared" si="342"/>
        <v>3396399900</v>
      </c>
      <c r="L1827" t="str">
        <f t="shared" si="343"/>
        <v>'3396399900'</v>
      </c>
      <c r="M1827" t="str">
        <f t="shared" si="344"/>
        <v>'OUTROS SERVIÇOS DE TERCEIROS – PESSOA JURÍDICA'</v>
      </c>
      <c r="N1827" t="str">
        <f t="shared" si="345"/>
        <v>'S'</v>
      </c>
      <c r="O1827">
        <f t="shared" si="346"/>
        <v>8</v>
      </c>
      <c r="P1827" t="str">
        <f t="shared" si="347"/>
        <v>Insert into CONTA_RECEITA_DESPESA  (VERSION,ATIVO,DATE_CREATED,LAST_UPDATED,TIPO,CODIGO,DESCRICAO,ANALITICO,TAMANHO) values (0,'S',sysdate,sysdate,'D','3396399900','OUTROS SERVIÇOS DE TERCEIROS – PESSOA JURÍDICA','S',8);</v>
      </c>
    </row>
    <row r="1828" spans="1:16" ht="17" thickBot="1" x14ac:dyDescent="0.25">
      <c r="A1828" s="11" t="str">
        <f t="shared" si="348"/>
        <v>3</v>
      </c>
      <c r="B1828" s="12" t="str">
        <f t="shared" si="349"/>
        <v>3</v>
      </c>
      <c r="C1828" s="13" t="str">
        <f t="shared" si="350"/>
        <v>96</v>
      </c>
      <c r="D1828" s="13" t="str">
        <f t="shared" si="351"/>
        <v>40</v>
      </c>
      <c r="E1828" s="13" t="str">
        <f t="shared" si="352"/>
        <v>00</v>
      </c>
      <c r="F1828" s="14" t="str">
        <f t="shared" si="353"/>
        <v>00</v>
      </c>
      <c r="G1828" s="18">
        <v>3396400000</v>
      </c>
      <c r="H1828" s="15" t="s">
        <v>286</v>
      </c>
      <c r="I1828" s="12" t="s">
        <v>10</v>
      </c>
      <c r="K1828" t="str">
        <f t="shared" si="342"/>
        <v>3396400000</v>
      </c>
      <c r="L1828" t="str">
        <f t="shared" si="343"/>
        <v>'3396400000'</v>
      </c>
      <c r="M1828" t="str">
        <f t="shared" si="344"/>
        <v>'SERVIÇOS DE TECNOLOGIA DA INFORMAÇÃO E COMUNICAÇÃO - PESSOA JURÍDICA'</v>
      </c>
      <c r="N1828" t="str">
        <f t="shared" si="345"/>
        <v>'N'</v>
      </c>
      <c r="O1828">
        <f t="shared" si="346"/>
        <v>6</v>
      </c>
      <c r="P1828" t="str">
        <f t="shared" si="347"/>
        <v>Insert into CONTA_RECEITA_DESPESA  (VERSION,ATIVO,DATE_CREATED,LAST_UPDATED,TIPO,CODIGO,DESCRICAO,ANALITICO,TAMANHO) values (0,'S',sysdate,sysdate,'D','3396400000','SERVIÇOS DE TECNOLOGIA DA INFORMAÇÃO E COMUNICAÇÃO - PESSOA JURÍDICA','N',6);</v>
      </c>
    </row>
    <row r="1829" spans="1:16" ht="17" thickBot="1" x14ac:dyDescent="0.25">
      <c r="A1829" s="11" t="str">
        <f t="shared" si="348"/>
        <v>3</v>
      </c>
      <c r="B1829" s="12" t="str">
        <f t="shared" si="349"/>
        <v>3</v>
      </c>
      <c r="C1829" s="13" t="str">
        <f t="shared" si="350"/>
        <v>96</v>
      </c>
      <c r="D1829" s="13" t="str">
        <f t="shared" si="351"/>
        <v>40</v>
      </c>
      <c r="E1829" s="13" t="str">
        <f t="shared" si="352"/>
        <v>01</v>
      </c>
      <c r="F1829" s="14" t="str">
        <f t="shared" si="353"/>
        <v>00</v>
      </c>
      <c r="G1829" s="18">
        <v>3396400100</v>
      </c>
      <c r="H1829" s="15" t="s">
        <v>693</v>
      </c>
      <c r="I1829" s="12" t="s">
        <v>13</v>
      </c>
      <c r="K1829" t="str">
        <f t="shared" si="342"/>
        <v>3396400100</v>
      </c>
      <c r="L1829" t="str">
        <f t="shared" si="343"/>
        <v>'3396400100'</v>
      </c>
      <c r="M1829" t="str">
        <f t="shared" si="344"/>
        <v>'LOCAÇÃO DE EQUIPAMENTOS DE TIC'</v>
      </c>
      <c r="N1829" t="str">
        <f t="shared" si="345"/>
        <v>'S'</v>
      </c>
      <c r="O1829">
        <f t="shared" si="346"/>
        <v>8</v>
      </c>
      <c r="P1829" t="str">
        <f t="shared" si="347"/>
        <v>Insert into CONTA_RECEITA_DESPESA  (VERSION,ATIVO,DATE_CREATED,LAST_UPDATED,TIPO,CODIGO,DESCRICAO,ANALITICO,TAMANHO) values (0,'S',sysdate,sysdate,'D','3396400100','LOCAÇÃO DE EQUIPAMENTOS DE TIC','S',8);</v>
      </c>
    </row>
    <row r="1830" spans="1:16" ht="17" thickBot="1" x14ac:dyDescent="0.25">
      <c r="A1830" s="11" t="str">
        <f t="shared" si="348"/>
        <v>3</v>
      </c>
      <c r="B1830" s="12" t="str">
        <f t="shared" si="349"/>
        <v>3</v>
      </c>
      <c r="C1830" s="13" t="str">
        <f t="shared" si="350"/>
        <v>96</v>
      </c>
      <c r="D1830" s="13" t="str">
        <f t="shared" si="351"/>
        <v>40</v>
      </c>
      <c r="E1830" s="13" t="str">
        <f t="shared" si="352"/>
        <v>02</v>
      </c>
      <c r="F1830" s="14" t="str">
        <f t="shared" si="353"/>
        <v>00</v>
      </c>
      <c r="G1830" s="18">
        <v>3396400200</v>
      </c>
      <c r="H1830" s="15" t="s">
        <v>694</v>
      </c>
      <c r="I1830" s="12" t="s">
        <v>13</v>
      </c>
      <c r="K1830" t="str">
        <f t="shared" si="342"/>
        <v>3396400200</v>
      </c>
      <c r="L1830" t="str">
        <f t="shared" si="343"/>
        <v>'3396400200'</v>
      </c>
      <c r="M1830" t="str">
        <f t="shared" si="344"/>
        <v>'LOCAÇÃO DE SOFTWARES'</v>
      </c>
      <c r="N1830" t="str">
        <f t="shared" si="345"/>
        <v>'S'</v>
      </c>
      <c r="O1830">
        <f t="shared" si="346"/>
        <v>8</v>
      </c>
      <c r="P1830" t="str">
        <f t="shared" si="347"/>
        <v>Insert into CONTA_RECEITA_DESPESA  (VERSION,ATIVO,DATE_CREATED,LAST_UPDATED,TIPO,CODIGO,DESCRICAO,ANALITICO,TAMANHO) values (0,'S',sysdate,sysdate,'D','3396400200','LOCAÇÃO DE SOFTWARES','S',8);</v>
      </c>
    </row>
    <row r="1831" spans="1:16" ht="17" thickBot="1" x14ac:dyDescent="0.25">
      <c r="A1831" s="11" t="str">
        <f t="shared" si="348"/>
        <v>3</v>
      </c>
      <c r="B1831" s="12" t="str">
        <f t="shared" si="349"/>
        <v>3</v>
      </c>
      <c r="C1831" s="13" t="str">
        <f t="shared" si="350"/>
        <v>96</v>
      </c>
      <c r="D1831" s="13" t="str">
        <f t="shared" si="351"/>
        <v>40</v>
      </c>
      <c r="E1831" s="13" t="str">
        <f t="shared" si="352"/>
        <v>03</v>
      </c>
      <c r="F1831" s="14" t="str">
        <f t="shared" si="353"/>
        <v>00</v>
      </c>
      <c r="G1831" s="18">
        <v>3396400300</v>
      </c>
      <c r="H1831" s="15" t="s">
        <v>568</v>
      </c>
      <c r="I1831" s="12" t="s">
        <v>13</v>
      </c>
      <c r="K1831" t="str">
        <f t="shared" si="342"/>
        <v>3396400300</v>
      </c>
      <c r="L1831" t="str">
        <f t="shared" si="343"/>
        <v>'3396400300'</v>
      </c>
      <c r="M1831" t="str">
        <f t="shared" si="344"/>
        <v>'DESENVOLVIMENTO DE SOFTWARE'</v>
      </c>
      <c r="N1831" t="str">
        <f t="shared" si="345"/>
        <v>'S'</v>
      </c>
      <c r="O1831">
        <f t="shared" si="346"/>
        <v>8</v>
      </c>
      <c r="P1831" t="str">
        <f t="shared" si="347"/>
        <v>Insert into CONTA_RECEITA_DESPESA  (VERSION,ATIVO,DATE_CREATED,LAST_UPDATED,TIPO,CODIGO,DESCRICAO,ANALITICO,TAMANHO) values (0,'S',sysdate,sysdate,'D','3396400300','DESENVOLVIMENTO DE SOFTWARE','S',8);</v>
      </c>
    </row>
    <row r="1832" spans="1:16" ht="17" thickBot="1" x14ac:dyDescent="0.25">
      <c r="A1832" s="11" t="str">
        <f t="shared" si="348"/>
        <v>3</v>
      </c>
      <c r="B1832" s="12" t="str">
        <f t="shared" si="349"/>
        <v>3</v>
      </c>
      <c r="C1832" s="13" t="str">
        <f t="shared" si="350"/>
        <v>96</v>
      </c>
      <c r="D1832" s="13" t="str">
        <f t="shared" si="351"/>
        <v>40</v>
      </c>
      <c r="E1832" s="13" t="str">
        <f t="shared" si="352"/>
        <v>04</v>
      </c>
      <c r="F1832" s="14" t="str">
        <f t="shared" si="353"/>
        <v>00</v>
      </c>
      <c r="G1832" s="18">
        <v>3396400400</v>
      </c>
      <c r="H1832" s="15" t="s">
        <v>695</v>
      </c>
      <c r="I1832" s="12" t="s">
        <v>13</v>
      </c>
      <c r="K1832" t="str">
        <f t="shared" si="342"/>
        <v>3396400400</v>
      </c>
      <c r="L1832" t="str">
        <f t="shared" si="343"/>
        <v>'3396400400'</v>
      </c>
      <c r="M1832" t="str">
        <f t="shared" si="344"/>
        <v>'MANUTENÇÃO DE SOFTWARE '</v>
      </c>
      <c r="N1832" t="str">
        <f t="shared" si="345"/>
        <v>'S'</v>
      </c>
      <c r="O1832">
        <f t="shared" si="346"/>
        <v>8</v>
      </c>
      <c r="P1832" t="str">
        <f t="shared" si="347"/>
        <v>Insert into CONTA_RECEITA_DESPESA  (VERSION,ATIVO,DATE_CREATED,LAST_UPDATED,TIPO,CODIGO,DESCRICAO,ANALITICO,TAMANHO) values (0,'S',sysdate,sysdate,'D','3396400400','MANUTENÇÃO DE SOFTWARE ','S',8);</v>
      </c>
    </row>
    <row r="1833" spans="1:16" ht="17" thickBot="1" x14ac:dyDescent="0.25">
      <c r="A1833" s="11" t="str">
        <f t="shared" si="348"/>
        <v>3</v>
      </c>
      <c r="B1833" s="12" t="str">
        <f t="shared" si="349"/>
        <v>3</v>
      </c>
      <c r="C1833" s="13" t="str">
        <f t="shared" si="350"/>
        <v>96</v>
      </c>
      <c r="D1833" s="13" t="str">
        <f t="shared" si="351"/>
        <v>40</v>
      </c>
      <c r="E1833" s="13" t="str">
        <f t="shared" si="352"/>
        <v>05</v>
      </c>
      <c r="F1833" s="14" t="str">
        <f t="shared" si="353"/>
        <v>00</v>
      </c>
      <c r="G1833" s="18">
        <v>3396400500</v>
      </c>
      <c r="H1833" s="15" t="s">
        <v>569</v>
      </c>
      <c r="I1833" s="12" t="s">
        <v>13</v>
      </c>
      <c r="K1833" t="str">
        <f t="shared" si="342"/>
        <v>3396400500</v>
      </c>
      <c r="L1833" t="str">
        <f t="shared" si="343"/>
        <v>'3396400500'</v>
      </c>
      <c r="M1833" t="str">
        <f t="shared" si="344"/>
        <v>'HOSPEDAGENS DE SISTEMAS'</v>
      </c>
      <c r="N1833" t="str">
        <f t="shared" si="345"/>
        <v>'S'</v>
      </c>
      <c r="O1833">
        <f t="shared" si="346"/>
        <v>8</v>
      </c>
      <c r="P1833" t="str">
        <f t="shared" si="347"/>
        <v>Insert into CONTA_RECEITA_DESPESA  (VERSION,ATIVO,DATE_CREATED,LAST_UPDATED,TIPO,CODIGO,DESCRICAO,ANALITICO,TAMANHO) values (0,'S',sysdate,sysdate,'D','3396400500','HOSPEDAGENS DE SISTEMAS','S',8);</v>
      </c>
    </row>
    <row r="1834" spans="1:16" ht="17" thickBot="1" x14ac:dyDescent="0.25">
      <c r="A1834" s="11" t="str">
        <f t="shared" si="348"/>
        <v>3</v>
      </c>
      <c r="B1834" s="12" t="str">
        <f t="shared" si="349"/>
        <v>3</v>
      </c>
      <c r="C1834" s="13" t="str">
        <f t="shared" si="350"/>
        <v>96</v>
      </c>
      <c r="D1834" s="13" t="str">
        <f t="shared" si="351"/>
        <v>40</v>
      </c>
      <c r="E1834" s="13" t="str">
        <f t="shared" si="352"/>
        <v>06</v>
      </c>
      <c r="F1834" s="14" t="str">
        <f t="shared" si="353"/>
        <v>00</v>
      </c>
      <c r="G1834" s="18">
        <v>3396400600</v>
      </c>
      <c r="H1834" s="15" t="s">
        <v>573</v>
      </c>
      <c r="I1834" s="12" t="s">
        <v>13</v>
      </c>
      <c r="K1834" t="str">
        <f t="shared" si="342"/>
        <v>3396400600</v>
      </c>
      <c r="L1834" t="str">
        <f t="shared" si="343"/>
        <v>'3396400600'</v>
      </c>
      <c r="M1834" t="str">
        <f t="shared" si="344"/>
        <v>'COMUNICAÇÃO DE DADOS'</v>
      </c>
      <c r="N1834" t="str">
        <f t="shared" si="345"/>
        <v>'S'</v>
      </c>
      <c r="O1834">
        <f t="shared" si="346"/>
        <v>8</v>
      </c>
      <c r="P1834" t="str">
        <f t="shared" si="347"/>
        <v>Insert into CONTA_RECEITA_DESPESA  (VERSION,ATIVO,DATE_CREATED,LAST_UPDATED,TIPO,CODIGO,DESCRICAO,ANALITICO,TAMANHO) values (0,'S',sysdate,sysdate,'D','3396400600','COMUNICAÇÃO DE DADOS','S',8);</v>
      </c>
    </row>
    <row r="1835" spans="1:16" ht="17" thickBot="1" x14ac:dyDescent="0.25">
      <c r="A1835" s="11" t="str">
        <f t="shared" si="348"/>
        <v>3</v>
      </c>
      <c r="B1835" s="12" t="str">
        <f t="shared" si="349"/>
        <v>3</v>
      </c>
      <c r="C1835" s="13" t="str">
        <f t="shared" si="350"/>
        <v>96</v>
      </c>
      <c r="D1835" s="13" t="str">
        <f t="shared" si="351"/>
        <v>40</v>
      </c>
      <c r="E1835" s="13" t="str">
        <f t="shared" si="352"/>
        <v>07</v>
      </c>
      <c r="F1835" s="14" t="str">
        <f t="shared" si="353"/>
        <v>00</v>
      </c>
      <c r="G1835" s="18">
        <v>3396400700</v>
      </c>
      <c r="H1835" s="15" t="s">
        <v>570</v>
      </c>
      <c r="I1835" s="12" t="s">
        <v>13</v>
      </c>
      <c r="K1835" t="str">
        <f t="shared" si="342"/>
        <v>3396400700</v>
      </c>
      <c r="L1835" t="str">
        <f t="shared" si="343"/>
        <v>'3396400700'</v>
      </c>
      <c r="M1835" t="str">
        <f t="shared" si="344"/>
        <v>'SUPORTE A USUÁRIOS DE TIC'</v>
      </c>
      <c r="N1835" t="str">
        <f t="shared" si="345"/>
        <v>'S'</v>
      </c>
      <c r="O1835">
        <f t="shared" si="346"/>
        <v>8</v>
      </c>
      <c r="P1835" t="str">
        <f t="shared" si="347"/>
        <v>Insert into CONTA_RECEITA_DESPESA  (VERSION,ATIVO,DATE_CREATED,LAST_UPDATED,TIPO,CODIGO,DESCRICAO,ANALITICO,TAMANHO) values (0,'S',sysdate,sysdate,'D','3396400700','SUPORTE A USUÁRIOS DE TIC','S',8);</v>
      </c>
    </row>
    <row r="1836" spans="1:16" ht="17" thickBot="1" x14ac:dyDescent="0.25">
      <c r="A1836" s="11" t="str">
        <f t="shared" si="348"/>
        <v>3</v>
      </c>
      <c r="B1836" s="12" t="str">
        <f t="shared" si="349"/>
        <v>3</v>
      </c>
      <c r="C1836" s="13" t="str">
        <f t="shared" si="350"/>
        <v>96</v>
      </c>
      <c r="D1836" s="13" t="str">
        <f t="shared" si="351"/>
        <v>40</v>
      </c>
      <c r="E1836" s="13" t="str">
        <f t="shared" si="352"/>
        <v>08</v>
      </c>
      <c r="F1836" s="14" t="str">
        <f t="shared" si="353"/>
        <v>00</v>
      </c>
      <c r="G1836" s="18">
        <v>3396400800</v>
      </c>
      <c r="H1836" s="15" t="s">
        <v>696</v>
      </c>
      <c r="I1836" s="12" t="s">
        <v>13</v>
      </c>
      <c r="K1836" t="str">
        <f t="shared" si="342"/>
        <v>3396400800</v>
      </c>
      <c r="L1836" t="str">
        <f t="shared" si="343"/>
        <v>'3396400800'</v>
      </c>
      <c r="M1836" t="str">
        <f t="shared" si="344"/>
        <v>'SUPORTE DE INFRAESTRUTURA DE TIC'</v>
      </c>
      <c r="N1836" t="str">
        <f t="shared" si="345"/>
        <v>'S'</v>
      </c>
      <c r="O1836">
        <f t="shared" si="346"/>
        <v>8</v>
      </c>
      <c r="P1836" t="str">
        <f t="shared" si="347"/>
        <v>Insert into CONTA_RECEITA_DESPESA  (VERSION,ATIVO,DATE_CREATED,LAST_UPDATED,TIPO,CODIGO,DESCRICAO,ANALITICO,TAMANHO) values (0,'S',sysdate,sysdate,'D','3396400800','SUPORTE DE INFRAESTRUTURA DE TIC','S',8);</v>
      </c>
    </row>
    <row r="1837" spans="1:16" ht="17" thickBot="1" x14ac:dyDescent="0.25">
      <c r="A1837" s="11" t="str">
        <f t="shared" si="348"/>
        <v>3</v>
      </c>
      <c r="B1837" s="12" t="str">
        <f t="shared" si="349"/>
        <v>3</v>
      </c>
      <c r="C1837" s="13" t="str">
        <f t="shared" si="350"/>
        <v>96</v>
      </c>
      <c r="D1837" s="13" t="str">
        <f t="shared" si="351"/>
        <v>40</v>
      </c>
      <c r="E1837" s="13" t="str">
        <f t="shared" si="352"/>
        <v>09</v>
      </c>
      <c r="F1837" s="14" t="str">
        <f t="shared" si="353"/>
        <v>00</v>
      </c>
      <c r="G1837" s="18">
        <v>3396400900</v>
      </c>
      <c r="H1837" s="15" t="s">
        <v>697</v>
      </c>
      <c r="I1837" s="12" t="s">
        <v>13</v>
      </c>
      <c r="K1837" t="str">
        <f t="shared" si="342"/>
        <v>3396400900</v>
      </c>
      <c r="L1837" t="str">
        <f t="shared" si="343"/>
        <v>'3396400900'</v>
      </c>
      <c r="M1837" t="str">
        <f t="shared" si="344"/>
        <v>'SERVIÇOS TÉCNICOS PROFISSIONAIS DE TIC '</v>
      </c>
      <c r="N1837" t="str">
        <f t="shared" si="345"/>
        <v>'S'</v>
      </c>
      <c r="O1837">
        <f t="shared" si="346"/>
        <v>8</v>
      </c>
      <c r="P1837" t="str">
        <f t="shared" si="347"/>
        <v>Insert into CONTA_RECEITA_DESPESA  (VERSION,ATIVO,DATE_CREATED,LAST_UPDATED,TIPO,CODIGO,DESCRICAO,ANALITICO,TAMANHO) values (0,'S',sysdate,sysdate,'D','3396400900','SERVIÇOS TÉCNICOS PROFISSIONAIS DE TIC ','S',8);</v>
      </c>
    </row>
    <row r="1838" spans="1:16" ht="17" thickBot="1" x14ac:dyDescent="0.25">
      <c r="A1838" s="11" t="str">
        <f t="shared" si="348"/>
        <v>3</v>
      </c>
      <c r="B1838" s="12" t="str">
        <f t="shared" si="349"/>
        <v>3</v>
      </c>
      <c r="C1838" s="13" t="str">
        <f t="shared" si="350"/>
        <v>96</v>
      </c>
      <c r="D1838" s="13" t="str">
        <f t="shared" si="351"/>
        <v>40</v>
      </c>
      <c r="E1838" s="13" t="str">
        <f t="shared" si="352"/>
        <v>10</v>
      </c>
      <c r="F1838" s="14" t="str">
        <f t="shared" si="353"/>
        <v>00</v>
      </c>
      <c r="G1838" s="18">
        <v>3396401000</v>
      </c>
      <c r="H1838" s="15" t="s">
        <v>572</v>
      </c>
      <c r="I1838" s="12" t="s">
        <v>13</v>
      </c>
      <c r="K1838" t="str">
        <f t="shared" si="342"/>
        <v>3396401000</v>
      </c>
      <c r="L1838" t="str">
        <f t="shared" si="343"/>
        <v>'3396401000'</v>
      </c>
      <c r="M1838" t="str">
        <f t="shared" si="344"/>
        <v>'MANUTENÇÃO E CONSERVAÇÃO DE EQUIPAMENTOS DE TIC'</v>
      </c>
      <c r="N1838" t="str">
        <f t="shared" si="345"/>
        <v>'S'</v>
      </c>
      <c r="O1838">
        <f t="shared" si="346"/>
        <v>8</v>
      </c>
      <c r="P1838" t="str">
        <f t="shared" si="347"/>
        <v>Insert into CONTA_RECEITA_DESPESA  (VERSION,ATIVO,DATE_CREATED,LAST_UPDATED,TIPO,CODIGO,DESCRICAO,ANALITICO,TAMANHO) values (0,'S',sysdate,sysdate,'D','3396401000','MANUTENÇÃO E CONSERVAÇÃO DE EQUIPAMENTOS DE TIC','S',8);</v>
      </c>
    </row>
    <row r="1839" spans="1:16" ht="17" thickBot="1" x14ac:dyDescent="0.25">
      <c r="A1839" s="11" t="str">
        <f t="shared" si="348"/>
        <v>3</v>
      </c>
      <c r="B1839" s="12" t="str">
        <f t="shared" si="349"/>
        <v>3</v>
      </c>
      <c r="C1839" s="13" t="str">
        <f t="shared" si="350"/>
        <v>96</v>
      </c>
      <c r="D1839" s="13" t="str">
        <f t="shared" si="351"/>
        <v>40</v>
      </c>
      <c r="E1839" s="13" t="str">
        <f t="shared" si="352"/>
        <v>11</v>
      </c>
      <c r="F1839" s="14" t="str">
        <f t="shared" si="353"/>
        <v>00</v>
      </c>
      <c r="G1839" s="18">
        <v>3396401100</v>
      </c>
      <c r="H1839" s="15" t="s">
        <v>698</v>
      </c>
      <c r="I1839" s="12" t="s">
        <v>13</v>
      </c>
      <c r="K1839" t="str">
        <f t="shared" si="342"/>
        <v>3396401100</v>
      </c>
      <c r="L1839" t="str">
        <f t="shared" si="343"/>
        <v>'3396401100'</v>
      </c>
      <c r="M1839" t="str">
        <f t="shared" si="344"/>
        <v>'TREINAMENTO E CAPACITAÇÃO EM TIC'</v>
      </c>
      <c r="N1839" t="str">
        <f t="shared" si="345"/>
        <v>'S'</v>
      </c>
      <c r="O1839">
        <f t="shared" si="346"/>
        <v>8</v>
      </c>
      <c r="P1839" t="str">
        <f t="shared" si="347"/>
        <v>Insert into CONTA_RECEITA_DESPESA  (VERSION,ATIVO,DATE_CREATED,LAST_UPDATED,TIPO,CODIGO,DESCRICAO,ANALITICO,TAMANHO) values (0,'S',sysdate,sysdate,'D','3396401100','TREINAMENTO E CAPACITAÇÃO EM TIC','S',8);</v>
      </c>
    </row>
    <row r="1840" spans="1:16" ht="17" thickBot="1" x14ac:dyDescent="0.25">
      <c r="A1840" s="11" t="str">
        <f t="shared" si="348"/>
        <v>3</v>
      </c>
      <c r="B1840" s="12" t="str">
        <f t="shared" si="349"/>
        <v>3</v>
      </c>
      <c r="C1840" s="13" t="str">
        <f t="shared" si="350"/>
        <v>96</v>
      </c>
      <c r="D1840" s="13" t="str">
        <f t="shared" si="351"/>
        <v>40</v>
      </c>
      <c r="E1840" s="13" t="str">
        <f t="shared" si="352"/>
        <v>99</v>
      </c>
      <c r="F1840" s="14" t="str">
        <f t="shared" si="353"/>
        <v>00</v>
      </c>
      <c r="G1840" s="18">
        <v>3396409900</v>
      </c>
      <c r="H1840" s="15" t="s">
        <v>699</v>
      </c>
      <c r="I1840" s="12" t="s">
        <v>13</v>
      </c>
      <c r="K1840" t="str">
        <f t="shared" si="342"/>
        <v>3396409900</v>
      </c>
      <c r="L1840" t="str">
        <f t="shared" si="343"/>
        <v>'3396409900'</v>
      </c>
      <c r="M1840" t="str">
        <f t="shared" si="344"/>
        <v>'OUTROS SERVIÇOS DE TECNOLOGIA DA INFORMAÇÃO E COMUNICAÇÃO - PESSOA JURÍDICA'</v>
      </c>
      <c r="N1840" t="str">
        <f t="shared" si="345"/>
        <v>'S'</v>
      </c>
      <c r="O1840">
        <f t="shared" si="346"/>
        <v>8</v>
      </c>
      <c r="P1840" t="str">
        <f t="shared" si="347"/>
        <v>Insert into CONTA_RECEITA_DESPESA  (VERSION,ATIVO,DATE_CREATED,LAST_UPDATED,TIPO,CODIGO,DESCRICAO,ANALITICO,TAMANHO) values (0,'S',sysdate,sysdate,'D','3396409900','OUTROS SERVIÇOS DE TECNOLOGIA DA INFORMAÇÃO E COMUNICAÇÃO - PESSOA JURÍDICA','S',8);</v>
      </c>
    </row>
    <row r="1841" spans="1:16" ht="17" thickBot="1" x14ac:dyDescent="0.25">
      <c r="A1841" s="11" t="str">
        <f t="shared" si="348"/>
        <v>3</v>
      </c>
      <c r="B1841" s="12" t="str">
        <f t="shared" si="349"/>
        <v>3</v>
      </c>
      <c r="C1841" s="13" t="str">
        <f t="shared" si="350"/>
        <v>96</v>
      </c>
      <c r="D1841" s="13" t="str">
        <f t="shared" si="351"/>
        <v>41</v>
      </c>
      <c r="E1841" s="13" t="str">
        <f t="shared" si="352"/>
        <v>00</v>
      </c>
      <c r="F1841" s="14" t="str">
        <f t="shared" si="353"/>
        <v>00</v>
      </c>
      <c r="G1841" s="18">
        <v>3396410000</v>
      </c>
      <c r="H1841" s="15" t="s">
        <v>16</v>
      </c>
      <c r="I1841" s="12" t="s">
        <v>13</v>
      </c>
      <c r="K1841" t="str">
        <f t="shared" si="342"/>
        <v>3396410000</v>
      </c>
      <c r="L1841" t="str">
        <f t="shared" si="343"/>
        <v>'3396410000'</v>
      </c>
      <c r="M1841" t="str">
        <f t="shared" si="344"/>
        <v>'CONTRIBUIÇÕES'</v>
      </c>
      <c r="N1841" t="str">
        <f t="shared" si="345"/>
        <v>'S'</v>
      </c>
      <c r="O1841">
        <f t="shared" si="346"/>
        <v>6</v>
      </c>
      <c r="P1841" t="str">
        <f t="shared" si="347"/>
        <v>Insert into CONTA_RECEITA_DESPESA  (VERSION,ATIVO,DATE_CREATED,LAST_UPDATED,TIPO,CODIGO,DESCRICAO,ANALITICO,TAMANHO) values (0,'S',sysdate,sysdate,'D','3396410000','CONTRIBUIÇÕES','S',6);</v>
      </c>
    </row>
    <row r="1842" spans="1:16" ht="17" thickBot="1" x14ac:dyDescent="0.25">
      <c r="A1842" s="11" t="str">
        <f t="shared" si="348"/>
        <v>3</v>
      </c>
      <c r="B1842" s="12" t="str">
        <f t="shared" si="349"/>
        <v>3</v>
      </c>
      <c r="C1842" s="13" t="str">
        <f t="shared" si="350"/>
        <v>96</v>
      </c>
      <c r="D1842" s="13" t="str">
        <f t="shared" si="351"/>
        <v>45</v>
      </c>
      <c r="E1842" s="13" t="str">
        <f t="shared" si="352"/>
        <v>00</v>
      </c>
      <c r="F1842" s="14" t="str">
        <f t="shared" si="353"/>
        <v>00</v>
      </c>
      <c r="G1842" s="18">
        <v>3396450000</v>
      </c>
      <c r="H1842" s="15" t="s">
        <v>586</v>
      </c>
      <c r="I1842" s="12" t="s">
        <v>13</v>
      </c>
      <c r="K1842" t="str">
        <f t="shared" si="342"/>
        <v>3396450000</v>
      </c>
      <c r="L1842" t="str">
        <f t="shared" si="343"/>
        <v>'3396450000'</v>
      </c>
      <c r="M1842" t="str">
        <f t="shared" si="344"/>
        <v>'SUBVENÇÕES ECONÔMICAS'</v>
      </c>
      <c r="N1842" t="str">
        <f t="shared" si="345"/>
        <v>'S'</v>
      </c>
      <c r="O1842">
        <f t="shared" si="346"/>
        <v>6</v>
      </c>
      <c r="P1842" t="str">
        <f t="shared" si="347"/>
        <v>Insert into CONTA_RECEITA_DESPESA  (VERSION,ATIVO,DATE_CREATED,LAST_UPDATED,TIPO,CODIGO,DESCRICAO,ANALITICO,TAMANHO) values (0,'S',sysdate,sysdate,'D','3396450000','SUBVENÇÕES ECONÔMICAS','S',6);</v>
      </c>
    </row>
    <row r="1843" spans="1:16" ht="17" thickBot="1" x14ac:dyDescent="0.25">
      <c r="A1843" s="11" t="str">
        <f t="shared" si="348"/>
        <v>3</v>
      </c>
      <c r="B1843" s="12" t="str">
        <f t="shared" si="349"/>
        <v>3</v>
      </c>
      <c r="C1843" s="13" t="str">
        <f t="shared" si="350"/>
        <v>96</v>
      </c>
      <c r="D1843" s="13" t="str">
        <f t="shared" si="351"/>
        <v>46</v>
      </c>
      <c r="E1843" s="13" t="str">
        <f t="shared" si="352"/>
        <v>00</v>
      </c>
      <c r="F1843" s="14" t="str">
        <f t="shared" si="353"/>
        <v>00</v>
      </c>
      <c r="G1843" s="18">
        <v>3396460000</v>
      </c>
      <c r="H1843" s="15" t="s">
        <v>587</v>
      </c>
      <c r="I1843" s="12" t="s">
        <v>13</v>
      </c>
      <c r="K1843" t="str">
        <f t="shared" si="342"/>
        <v>3396460000</v>
      </c>
      <c r="L1843" t="str">
        <f t="shared" si="343"/>
        <v>'3396460000'</v>
      </c>
      <c r="M1843" t="str">
        <f t="shared" si="344"/>
        <v>'AUXÍLIO-ALIMENTAÇÃO'</v>
      </c>
      <c r="N1843" t="str">
        <f t="shared" si="345"/>
        <v>'S'</v>
      </c>
      <c r="O1843">
        <f t="shared" si="346"/>
        <v>6</v>
      </c>
      <c r="P1843" t="str">
        <f t="shared" si="347"/>
        <v>Insert into CONTA_RECEITA_DESPESA  (VERSION,ATIVO,DATE_CREATED,LAST_UPDATED,TIPO,CODIGO,DESCRICAO,ANALITICO,TAMANHO) values (0,'S',sysdate,sysdate,'D','3396460000','AUXÍLIO-ALIMENTAÇÃO','S',6);</v>
      </c>
    </row>
    <row r="1844" spans="1:16" ht="17" thickBot="1" x14ac:dyDescent="0.25">
      <c r="A1844" s="11" t="str">
        <f t="shared" si="348"/>
        <v>3</v>
      </c>
      <c r="B1844" s="12" t="str">
        <f t="shared" si="349"/>
        <v>3</v>
      </c>
      <c r="C1844" s="13" t="str">
        <f t="shared" si="350"/>
        <v>96</v>
      </c>
      <c r="D1844" s="13" t="str">
        <f t="shared" si="351"/>
        <v>47</v>
      </c>
      <c r="E1844" s="13" t="str">
        <f t="shared" si="352"/>
        <v>00</v>
      </c>
      <c r="F1844" s="14" t="str">
        <f t="shared" si="353"/>
        <v>00</v>
      </c>
      <c r="G1844" s="18">
        <v>3396470000</v>
      </c>
      <c r="H1844" s="15" t="s">
        <v>588</v>
      </c>
      <c r="I1844" s="12" t="s">
        <v>13</v>
      </c>
      <c r="K1844" t="str">
        <f t="shared" si="342"/>
        <v>3396470000</v>
      </c>
      <c r="L1844" t="str">
        <f t="shared" si="343"/>
        <v>'3396470000'</v>
      </c>
      <c r="M1844" t="str">
        <f t="shared" si="344"/>
        <v>'OBRIGAÇÕES TRIBUTÁRIAS E CONTRIBUTIVAS'</v>
      </c>
      <c r="N1844" t="str">
        <f t="shared" si="345"/>
        <v>'S'</v>
      </c>
      <c r="O1844">
        <f t="shared" si="346"/>
        <v>6</v>
      </c>
      <c r="P1844" t="str">
        <f t="shared" si="347"/>
        <v>Insert into CONTA_RECEITA_DESPESA  (VERSION,ATIVO,DATE_CREATED,LAST_UPDATED,TIPO,CODIGO,DESCRICAO,ANALITICO,TAMANHO) values (0,'S',sysdate,sysdate,'D','3396470000','OBRIGAÇÕES TRIBUTÁRIAS E CONTRIBUTIVAS','S',6);</v>
      </c>
    </row>
    <row r="1845" spans="1:16" ht="17" thickBot="1" x14ac:dyDescent="0.25">
      <c r="A1845" s="11" t="str">
        <f t="shared" si="348"/>
        <v>3</v>
      </c>
      <c r="B1845" s="12" t="str">
        <f t="shared" si="349"/>
        <v>3</v>
      </c>
      <c r="C1845" s="13" t="str">
        <f t="shared" si="350"/>
        <v>96</v>
      </c>
      <c r="D1845" s="13" t="str">
        <f t="shared" si="351"/>
        <v>48</v>
      </c>
      <c r="E1845" s="13" t="str">
        <f t="shared" si="352"/>
        <v>00</v>
      </c>
      <c r="F1845" s="14" t="str">
        <f t="shared" si="353"/>
        <v>00</v>
      </c>
      <c r="G1845" s="18">
        <v>3396480000</v>
      </c>
      <c r="H1845" s="15" t="s">
        <v>589</v>
      </c>
      <c r="I1845" s="12" t="s">
        <v>13</v>
      </c>
      <c r="K1845" t="str">
        <f t="shared" si="342"/>
        <v>3396480000</v>
      </c>
      <c r="L1845" t="str">
        <f t="shared" si="343"/>
        <v>'3396480000'</v>
      </c>
      <c r="M1845" t="str">
        <f t="shared" si="344"/>
        <v>'OUTROS AUXÍLIOS FINANCEIROS A PESSOAS FÍSICAS'</v>
      </c>
      <c r="N1845" t="str">
        <f t="shared" si="345"/>
        <v>'S'</v>
      </c>
      <c r="O1845">
        <f t="shared" si="346"/>
        <v>6</v>
      </c>
      <c r="P1845" t="str">
        <f t="shared" si="347"/>
        <v>Insert into CONTA_RECEITA_DESPESA  (VERSION,ATIVO,DATE_CREATED,LAST_UPDATED,TIPO,CODIGO,DESCRICAO,ANALITICO,TAMANHO) values (0,'S',sysdate,sysdate,'D','3396480000','OUTROS AUXÍLIOS FINANCEIROS A PESSOAS FÍSICAS','S',6);</v>
      </c>
    </row>
    <row r="1846" spans="1:16" ht="17" thickBot="1" x14ac:dyDescent="0.25">
      <c r="A1846" s="11" t="str">
        <f t="shared" si="348"/>
        <v>3</v>
      </c>
      <c r="B1846" s="12" t="str">
        <f t="shared" si="349"/>
        <v>3</v>
      </c>
      <c r="C1846" s="13" t="str">
        <f t="shared" si="350"/>
        <v>96</v>
      </c>
      <c r="D1846" s="13" t="str">
        <f t="shared" si="351"/>
        <v>49</v>
      </c>
      <c r="E1846" s="13" t="str">
        <f t="shared" si="352"/>
        <v>00</v>
      </c>
      <c r="F1846" s="14" t="str">
        <f t="shared" si="353"/>
        <v>00</v>
      </c>
      <c r="G1846" s="18">
        <v>3396490000</v>
      </c>
      <c r="H1846" s="15" t="s">
        <v>592</v>
      </c>
      <c r="I1846" s="12" t="s">
        <v>13</v>
      </c>
      <c r="K1846" t="str">
        <f t="shared" si="342"/>
        <v>3396490000</v>
      </c>
      <c r="L1846" t="str">
        <f t="shared" si="343"/>
        <v>'3396490000'</v>
      </c>
      <c r="M1846" t="str">
        <f t="shared" si="344"/>
        <v>'AUXÍLIO-TRANSPORTE'</v>
      </c>
      <c r="N1846" t="str">
        <f t="shared" si="345"/>
        <v>'S'</v>
      </c>
      <c r="O1846">
        <f t="shared" si="346"/>
        <v>6</v>
      </c>
      <c r="P1846" t="str">
        <f t="shared" si="347"/>
        <v>Insert into CONTA_RECEITA_DESPESA  (VERSION,ATIVO,DATE_CREATED,LAST_UPDATED,TIPO,CODIGO,DESCRICAO,ANALITICO,TAMANHO) values (0,'S',sysdate,sysdate,'D','3396490000','AUXÍLIO-TRANSPORTE','S',6);</v>
      </c>
    </row>
    <row r="1847" spans="1:16" ht="17" thickBot="1" x14ac:dyDescent="0.25">
      <c r="A1847" s="11" t="str">
        <f t="shared" si="348"/>
        <v>3</v>
      </c>
      <c r="B1847" s="12" t="str">
        <f t="shared" si="349"/>
        <v>3</v>
      </c>
      <c r="C1847" s="13" t="str">
        <f t="shared" si="350"/>
        <v>96</v>
      </c>
      <c r="D1847" s="13" t="str">
        <f t="shared" si="351"/>
        <v>67</v>
      </c>
      <c r="E1847" s="13" t="str">
        <f t="shared" si="352"/>
        <v>00</v>
      </c>
      <c r="F1847" s="14" t="str">
        <f t="shared" si="353"/>
        <v>00</v>
      </c>
      <c r="G1847" s="18">
        <v>3396670000</v>
      </c>
      <c r="H1847" s="15" t="s">
        <v>142</v>
      </c>
      <c r="I1847" s="12" t="s">
        <v>13</v>
      </c>
      <c r="K1847" t="str">
        <f t="shared" si="342"/>
        <v>3396670000</v>
      </c>
      <c r="L1847" t="str">
        <f t="shared" si="343"/>
        <v>'3396670000'</v>
      </c>
      <c r="M1847" t="str">
        <f t="shared" si="344"/>
        <v>'DEPÓSITOS COMPULSÓRIOS'</v>
      </c>
      <c r="N1847" t="str">
        <f t="shared" si="345"/>
        <v>'S'</v>
      </c>
      <c r="O1847">
        <f t="shared" si="346"/>
        <v>6</v>
      </c>
      <c r="P1847" t="str">
        <f t="shared" si="347"/>
        <v>Insert into CONTA_RECEITA_DESPESA  (VERSION,ATIVO,DATE_CREATED,LAST_UPDATED,TIPO,CODIGO,DESCRICAO,ANALITICO,TAMANHO) values (0,'S',sysdate,sysdate,'D','3396670000','DEPÓSITOS COMPULSÓRIOS','S',6);</v>
      </c>
    </row>
    <row r="1848" spans="1:16" ht="17" thickBot="1" x14ac:dyDescent="0.25">
      <c r="A1848" s="11" t="str">
        <f t="shared" si="348"/>
        <v>3</v>
      </c>
      <c r="B1848" s="12" t="str">
        <f t="shared" si="349"/>
        <v>3</v>
      </c>
      <c r="C1848" s="13" t="str">
        <f t="shared" si="350"/>
        <v>96</v>
      </c>
      <c r="D1848" s="13" t="str">
        <f t="shared" si="351"/>
        <v>91</v>
      </c>
      <c r="E1848" s="13" t="str">
        <f t="shared" si="352"/>
        <v>00</v>
      </c>
      <c r="F1848" s="14" t="str">
        <f t="shared" si="353"/>
        <v>00</v>
      </c>
      <c r="G1848" s="18">
        <v>3396910000</v>
      </c>
      <c r="H1848" s="15" t="s">
        <v>143</v>
      </c>
      <c r="I1848" s="12" t="s">
        <v>10</v>
      </c>
      <c r="K1848" t="str">
        <f t="shared" si="342"/>
        <v>3396910000</v>
      </c>
      <c r="L1848" t="str">
        <f t="shared" si="343"/>
        <v>'3396910000'</v>
      </c>
      <c r="M1848" t="str">
        <f t="shared" si="344"/>
        <v>'SENTENÇAS JUDICIAIS'</v>
      </c>
      <c r="N1848" t="str">
        <f t="shared" si="345"/>
        <v>'N'</v>
      </c>
      <c r="O1848">
        <f t="shared" si="346"/>
        <v>6</v>
      </c>
      <c r="P1848" t="str">
        <f t="shared" si="347"/>
        <v>Insert into CONTA_RECEITA_DESPESA  (VERSION,ATIVO,DATE_CREATED,LAST_UPDATED,TIPO,CODIGO,DESCRICAO,ANALITICO,TAMANHO) values (0,'S',sysdate,sysdate,'D','3396910000','SENTENÇAS JUDICIAIS','N',6);</v>
      </c>
    </row>
    <row r="1849" spans="1:16" ht="17" thickBot="1" x14ac:dyDescent="0.25">
      <c r="A1849" s="11" t="str">
        <f t="shared" si="348"/>
        <v>3</v>
      </c>
      <c r="B1849" s="12" t="str">
        <f t="shared" si="349"/>
        <v>3</v>
      </c>
      <c r="C1849" s="13" t="str">
        <f t="shared" si="350"/>
        <v>96</v>
      </c>
      <c r="D1849" s="13" t="str">
        <f t="shared" si="351"/>
        <v>91</v>
      </c>
      <c r="E1849" s="13" t="str">
        <f t="shared" si="352"/>
        <v>04</v>
      </c>
      <c r="F1849" s="14" t="str">
        <f t="shared" si="353"/>
        <v>00</v>
      </c>
      <c r="G1849" s="18">
        <v>3396910400</v>
      </c>
      <c r="H1849" s="15" t="s">
        <v>741</v>
      </c>
      <c r="I1849" s="12" t="s">
        <v>13</v>
      </c>
      <c r="K1849" t="str">
        <f t="shared" si="342"/>
        <v>3396910400</v>
      </c>
      <c r="L1849" t="str">
        <f t="shared" si="343"/>
        <v>'3396910400'</v>
      </c>
      <c r="M1849" t="str">
        <f t="shared" si="344"/>
        <v>'PRECATÓRIOS, EXCETO DE PESSOAL E DE BENEFÍCIOS PREVIDENCIÁRIOS'</v>
      </c>
      <c r="N1849" t="str">
        <f t="shared" si="345"/>
        <v>'S'</v>
      </c>
      <c r="O1849">
        <f t="shared" si="346"/>
        <v>8</v>
      </c>
      <c r="P1849" t="str">
        <f t="shared" si="347"/>
        <v>Insert into CONTA_RECEITA_DESPESA  (VERSION,ATIVO,DATE_CREATED,LAST_UPDATED,TIPO,CODIGO,DESCRICAO,ANALITICO,TAMANHO) values (0,'S',sysdate,sysdate,'D','3396910400','PRECATÓRIOS, EXCETO DE PESSOAL E DE BENEFÍCIOS PREVIDENCIÁRIOS','S',8);</v>
      </c>
    </row>
    <row r="1850" spans="1:16" ht="17" thickBot="1" x14ac:dyDescent="0.25">
      <c r="A1850" s="11" t="str">
        <f t="shared" si="348"/>
        <v>3</v>
      </c>
      <c r="B1850" s="12" t="str">
        <f t="shared" si="349"/>
        <v>3</v>
      </c>
      <c r="C1850" s="13" t="str">
        <f t="shared" si="350"/>
        <v>96</v>
      </c>
      <c r="D1850" s="13" t="str">
        <f t="shared" si="351"/>
        <v>91</v>
      </c>
      <c r="E1850" s="13" t="str">
        <f t="shared" si="352"/>
        <v>05</v>
      </c>
      <c r="F1850" s="14" t="str">
        <f t="shared" si="353"/>
        <v>00</v>
      </c>
      <c r="G1850" s="18">
        <v>3396910500</v>
      </c>
      <c r="H1850" s="15" t="s">
        <v>742</v>
      </c>
      <c r="I1850" s="12" t="s">
        <v>13</v>
      </c>
      <c r="K1850" t="str">
        <f t="shared" si="342"/>
        <v>3396910500</v>
      </c>
      <c r="L1850" t="str">
        <f t="shared" si="343"/>
        <v>'3396910500'</v>
      </c>
      <c r="M1850" t="str">
        <f t="shared" si="344"/>
        <v>'SENTENÇA JUDICIAL PARA AQUISIÇÃO DE MEDICAMENTOS'</v>
      </c>
      <c r="N1850" t="str">
        <f t="shared" si="345"/>
        <v>'S'</v>
      </c>
      <c r="O1850">
        <f t="shared" si="346"/>
        <v>8</v>
      </c>
      <c r="P1850" t="str">
        <f t="shared" si="347"/>
        <v>Insert into CONTA_RECEITA_DESPESA  (VERSION,ATIVO,DATE_CREATED,LAST_UPDATED,TIPO,CODIGO,DESCRICAO,ANALITICO,TAMANHO) values (0,'S',sysdate,sysdate,'D','3396910500','SENTENÇA JUDICIAL PARA AQUISIÇÃO DE MEDICAMENTOS','S',8);</v>
      </c>
    </row>
    <row r="1851" spans="1:16" ht="17" thickBot="1" x14ac:dyDescent="0.25">
      <c r="A1851" s="11" t="str">
        <f t="shared" si="348"/>
        <v>3</v>
      </c>
      <c r="B1851" s="12" t="str">
        <f t="shared" si="349"/>
        <v>3</v>
      </c>
      <c r="C1851" s="13" t="str">
        <f t="shared" si="350"/>
        <v>96</v>
      </c>
      <c r="D1851" s="13" t="str">
        <f t="shared" si="351"/>
        <v>91</v>
      </c>
      <c r="E1851" s="13" t="str">
        <f t="shared" si="352"/>
        <v>06</v>
      </c>
      <c r="F1851" s="14" t="str">
        <f t="shared" si="353"/>
        <v>00</v>
      </c>
      <c r="G1851" s="18">
        <v>3396910600</v>
      </c>
      <c r="H1851" s="15" t="s">
        <v>604</v>
      </c>
      <c r="I1851" s="12" t="s">
        <v>13</v>
      </c>
      <c r="K1851" t="str">
        <f t="shared" si="342"/>
        <v>3396910600</v>
      </c>
      <c r="L1851" t="str">
        <f t="shared" si="343"/>
        <v>'3396910600'</v>
      </c>
      <c r="M1851" t="str">
        <f t="shared" si="344"/>
        <v>'SENTENÇA JUDICIAL PARA AQUISIÇÃO DE OUTROS INSUMOS E SERVIÇOS PARA SAÚDE'</v>
      </c>
      <c r="N1851" t="str">
        <f t="shared" si="345"/>
        <v>'S'</v>
      </c>
      <c r="O1851">
        <f t="shared" si="346"/>
        <v>8</v>
      </c>
      <c r="P1851" t="str">
        <f t="shared" si="347"/>
        <v>Insert into CONTA_RECEITA_DESPESA  (VERSION,ATIVO,DATE_CREATED,LAST_UPDATED,TIPO,CODIGO,DESCRICAO,ANALITICO,TAMANHO) values (0,'S',sysdate,sysdate,'D','3396910600','SENTENÇA JUDICIAL PARA AQUISIÇÃO DE OUTROS INSUMOS E SERVIÇOS PARA SAÚDE','S',8);</v>
      </c>
    </row>
    <row r="1852" spans="1:16" ht="17" thickBot="1" x14ac:dyDescent="0.25">
      <c r="A1852" s="11" t="str">
        <f t="shared" si="348"/>
        <v>3</v>
      </c>
      <c r="B1852" s="12" t="str">
        <f t="shared" si="349"/>
        <v>3</v>
      </c>
      <c r="C1852" s="13" t="str">
        <f t="shared" si="350"/>
        <v>96</v>
      </c>
      <c r="D1852" s="13" t="str">
        <f t="shared" si="351"/>
        <v>91</v>
      </c>
      <c r="E1852" s="13" t="str">
        <f t="shared" si="352"/>
        <v>99</v>
      </c>
      <c r="F1852" s="14" t="str">
        <f t="shared" si="353"/>
        <v>00</v>
      </c>
      <c r="G1852" s="18">
        <v>3396919900</v>
      </c>
      <c r="H1852" s="15" t="s">
        <v>743</v>
      </c>
      <c r="I1852" s="12" t="s">
        <v>13</v>
      </c>
      <c r="K1852" t="str">
        <f t="shared" si="342"/>
        <v>3396919900</v>
      </c>
      <c r="L1852" t="str">
        <f t="shared" si="343"/>
        <v>'3396919900'</v>
      </c>
      <c r="M1852" t="str">
        <f t="shared" si="344"/>
        <v>'OUTRAS SENTENÇAS JUDICIAIS E DECISÕES JUDICIAIS'</v>
      </c>
      <c r="N1852" t="str">
        <f t="shared" si="345"/>
        <v>'S'</v>
      </c>
      <c r="O1852">
        <f t="shared" si="346"/>
        <v>8</v>
      </c>
      <c r="P1852" t="str">
        <f t="shared" si="347"/>
        <v>Insert into CONTA_RECEITA_DESPESA  (VERSION,ATIVO,DATE_CREATED,LAST_UPDATED,TIPO,CODIGO,DESCRICAO,ANALITICO,TAMANHO) values (0,'S',sysdate,sysdate,'D','3396919900','OUTRAS SENTENÇAS JUDICIAIS E DECISÕES JUDICIAIS','S',8);</v>
      </c>
    </row>
    <row r="1853" spans="1:16" ht="17" thickBot="1" x14ac:dyDescent="0.25">
      <c r="A1853" s="11" t="str">
        <f t="shared" si="348"/>
        <v>3</v>
      </c>
      <c r="B1853" s="12" t="str">
        <f t="shared" si="349"/>
        <v>3</v>
      </c>
      <c r="C1853" s="13" t="str">
        <f t="shared" si="350"/>
        <v>96</v>
      </c>
      <c r="D1853" s="13" t="str">
        <f t="shared" si="351"/>
        <v>92</v>
      </c>
      <c r="E1853" s="13" t="str">
        <f t="shared" si="352"/>
        <v>00</v>
      </c>
      <c r="F1853" s="14" t="str">
        <f t="shared" si="353"/>
        <v>00</v>
      </c>
      <c r="G1853" s="18">
        <v>3396920000</v>
      </c>
      <c r="H1853" s="15" t="s">
        <v>172</v>
      </c>
      <c r="I1853" s="12" t="s">
        <v>10</v>
      </c>
      <c r="K1853" t="str">
        <f t="shared" si="342"/>
        <v>3396920000</v>
      </c>
      <c r="L1853" t="str">
        <f t="shared" si="343"/>
        <v>'3396920000'</v>
      </c>
      <c r="M1853" t="str">
        <f t="shared" si="344"/>
        <v>'DESPESAS DE EXERCÍCIOS ANTERIORES'</v>
      </c>
      <c r="N1853" t="str">
        <f t="shared" si="345"/>
        <v>'N'</v>
      </c>
      <c r="O1853">
        <f t="shared" si="346"/>
        <v>6</v>
      </c>
      <c r="P1853" t="str">
        <f t="shared" si="347"/>
        <v>Insert into CONTA_RECEITA_DESPESA  (VERSION,ATIVO,DATE_CREATED,LAST_UPDATED,TIPO,CODIGO,DESCRICAO,ANALITICO,TAMANHO) values (0,'S',sysdate,sysdate,'D','3396920000','DESPESAS DE EXERCÍCIOS ANTERIORES','N',6);</v>
      </c>
    </row>
    <row r="1854" spans="1:16" ht="17" thickBot="1" x14ac:dyDescent="0.25">
      <c r="A1854" s="11" t="str">
        <f t="shared" si="348"/>
        <v>3</v>
      </c>
      <c r="B1854" s="12" t="str">
        <f t="shared" si="349"/>
        <v>3</v>
      </c>
      <c r="C1854" s="13" t="str">
        <f t="shared" si="350"/>
        <v>96</v>
      </c>
      <c r="D1854" s="13" t="str">
        <f t="shared" si="351"/>
        <v>92</v>
      </c>
      <c r="E1854" s="13" t="str">
        <f t="shared" si="352"/>
        <v>30</v>
      </c>
      <c r="F1854" s="14" t="str">
        <f t="shared" si="353"/>
        <v>00</v>
      </c>
      <c r="G1854" s="20">
        <v>3396923000</v>
      </c>
      <c r="H1854" s="21" t="s">
        <v>337</v>
      </c>
      <c r="I1854" s="19" t="s">
        <v>13</v>
      </c>
      <c r="K1854" t="str">
        <f t="shared" si="342"/>
        <v>3396923000</v>
      </c>
      <c r="L1854" t="str">
        <f t="shared" si="343"/>
        <v>'3396923000'</v>
      </c>
      <c r="M1854" t="str">
        <f t="shared" si="344"/>
        <v>'MATERIAL DE CONSUMO'</v>
      </c>
      <c r="N1854" t="str">
        <f t="shared" si="345"/>
        <v>'S'</v>
      </c>
      <c r="O1854">
        <f t="shared" si="346"/>
        <v>8</v>
      </c>
      <c r="P1854" t="str">
        <f t="shared" si="347"/>
        <v>Insert into CONTA_RECEITA_DESPESA  (VERSION,ATIVO,DATE_CREATED,LAST_UPDATED,TIPO,CODIGO,DESCRICAO,ANALITICO,TAMANHO) values (0,'S',sysdate,sysdate,'D','3396923000','MATERIAL DE CONSUMO','S',8);</v>
      </c>
    </row>
    <row r="1855" spans="1:16" ht="17" thickBot="1" x14ac:dyDescent="0.25">
      <c r="A1855" s="11" t="str">
        <f t="shared" si="348"/>
        <v>3</v>
      </c>
      <c r="B1855" s="12" t="str">
        <f t="shared" si="349"/>
        <v>3</v>
      </c>
      <c r="C1855" s="13" t="str">
        <f t="shared" si="350"/>
        <v>96</v>
      </c>
      <c r="D1855" s="13" t="str">
        <f t="shared" si="351"/>
        <v>92</v>
      </c>
      <c r="E1855" s="13" t="str">
        <f t="shared" si="352"/>
        <v>39</v>
      </c>
      <c r="F1855" s="14" t="str">
        <f t="shared" si="353"/>
        <v>00</v>
      </c>
      <c r="G1855" s="20">
        <v>3396923900</v>
      </c>
      <c r="H1855" s="21" t="s">
        <v>619</v>
      </c>
      <c r="I1855" s="19" t="s">
        <v>13</v>
      </c>
      <c r="K1855" t="str">
        <f t="shared" si="342"/>
        <v>3396923900</v>
      </c>
      <c r="L1855" t="str">
        <f t="shared" si="343"/>
        <v>'3396923900'</v>
      </c>
      <c r="M1855" t="str">
        <f t="shared" si="344"/>
        <v>'OUTROS SERVICOS DE TERCEIROS - PJ'</v>
      </c>
      <c r="N1855" t="str">
        <f t="shared" si="345"/>
        <v>'S'</v>
      </c>
      <c r="O1855">
        <f t="shared" si="346"/>
        <v>8</v>
      </c>
      <c r="P1855" t="str">
        <f t="shared" si="347"/>
        <v>Insert into CONTA_RECEITA_DESPESA  (VERSION,ATIVO,DATE_CREATED,LAST_UPDATED,TIPO,CODIGO,DESCRICAO,ANALITICO,TAMANHO) values (0,'S',sysdate,sysdate,'D','3396923900','OUTROS SERVICOS DE TERCEIROS - PJ','S',8);</v>
      </c>
    </row>
    <row r="1856" spans="1:16" ht="17" thickBot="1" x14ac:dyDescent="0.25">
      <c r="A1856" s="11" t="str">
        <f t="shared" si="348"/>
        <v>3</v>
      </c>
      <c r="B1856" s="12" t="str">
        <f t="shared" si="349"/>
        <v>3</v>
      </c>
      <c r="C1856" s="13" t="str">
        <f t="shared" si="350"/>
        <v>96</v>
      </c>
      <c r="D1856" s="13" t="str">
        <f t="shared" si="351"/>
        <v>92</v>
      </c>
      <c r="E1856" s="13" t="str">
        <f t="shared" si="352"/>
        <v>99</v>
      </c>
      <c r="F1856" s="14" t="str">
        <f t="shared" si="353"/>
        <v>00</v>
      </c>
      <c r="G1856" s="20">
        <v>3396929900</v>
      </c>
      <c r="H1856" s="21" t="s">
        <v>185</v>
      </c>
      <c r="I1856" s="19" t="s">
        <v>13</v>
      </c>
      <c r="K1856" t="str">
        <f t="shared" si="342"/>
        <v>3396929900</v>
      </c>
      <c r="L1856" t="str">
        <f t="shared" si="343"/>
        <v>'3396929900'</v>
      </c>
      <c r="M1856" t="str">
        <f t="shared" si="344"/>
        <v>'OUTRAS DESPESAS DE EXERCICIOS ANTERIORES'</v>
      </c>
      <c r="N1856" t="str">
        <f t="shared" si="345"/>
        <v>'S'</v>
      </c>
      <c r="O1856">
        <f t="shared" si="346"/>
        <v>8</v>
      </c>
      <c r="P1856" t="str">
        <f t="shared" si="347"/>
        <v>Insert into CONTA_RECEITA_DESPESA  (VERSION,ATIVO,DATE_CREATED,LAST_UPDATED,TIPO,CODIGO,DESCRICAO,ANALITICO,TAMANHO) values (0,'S',sysdate,sysdate,'D','3396929900','OUTRAS DESPESAS DE EXERCICIOS ANTERIORES','S',8);</v>
      </c>
    </row>
    <row r="1857" spans="1:16" ht="17" thickBot="1" x14ac:dyDescent="0.25">
      <c r="A1857" s="11" t="str">
        <f t="shared" si="348"/>
        <v>3</v>
      </c>
      <c r="B1857" s="12" t="str">
        <f t="shared" si="349"/>
        <v>3</v>
      </c>
      <c r="C1857" s="13" t="str">
        <f t="shared" si="350"/>
        <v>96</v>
      </c>
      <c r="D1857" s="13" t="str">
        <f t="shared" si="351"/>
        <v>93</v>
      </c>
      <c r="E1857" s="13" t="str">
        <f t="shared" si="352"/>
        <v>00</v>
      </c>
      <c r="F1857" s="14" t="str">
        <f t="shared" si="353"/>
        <v>00</v>
      </c>
      <c r="G1857" s="18">
        <v>3396930000</v>
      </c>
      <c r="H1857" s="15" t="s">
        <v>277</v>
      </c>
      <c r="I1857" s="12" t="s">
        <v>13</v>
      </c>
      <c r="K1857" t="str">
        <f t="shared" si="342"/>
        <v>3396930000</v>
      </c>
      <c r="L1857" t="str">
        <f t="shared" si="343"/>
        <v>'3396930000'</v>
      </c>
      <c r="M1857" t="str">
        <f t="shared" si="344"/>
        <v>'INDENIZAÇÕES E RESTITUIÇÕES'</v>
      </c>
      <c r="N1857" t="str">
        <f t="shared" si="345"/>
        <v>'S'</v>
      </c>
      <c r="O1857">
        <f t="shared" si="346"/>
        <v>6</v>
      </c>
      <c r="P1857" t="str">
        <f t="shared" si="347"/>
        <v>Insert into CONTA_RECEITA_DESPESA  (VERSION,ATIVO,DATE_CREATED,LAST_UPDATED,TIPO,CODIGO,DESCRICAO,ANALITICO,TAMANHO) values (0,'S',sysdate,sysdate,'D','3396930000','INDENIZAÇÕES E RESTITUIÇÕES','S',6);</v>
      </c>
    </row>
    <row r="1858" spans="1:16" ht="17" thickBot="1" x14ac:dyDescent="0.25">
      <c r="A1858" s="11" t="str">
        <f t="shared" si="348"/>
        <v>3</v>
      </c>
      <c r="B1858" s="12" t="str">
        <f t="shared" si="349"/>
        <v>3</v>
      </c>
      <c r="C1858" s="13" t="str">
        <f t="shared" si="350"/>
        <v>96</v>
      </c>
      <c r="D1858" s="13" t="str">
        <f t="shared" si="351"/>
        <v>96</v>
      </c>
      <c r="E1858" s="13" t="str">
        <f t="shared" si="352"/>
        <v>00</v>
      </c>
      <c r="F1858" s="14" t="str">
        <f t="shared" si="353"/>
        <v>00</v>
      </c>
      <c r="G1858" s="18">
        <v>3396960000</v>
      </c>
      <c r="H1858" s="15" t="s">
        <v>196</v>
      </c>
      <c r="I1858" s="12" t="s">
        <v>13</v>
      </c>
      <c r="K1858" t="str">
        <f t="shared" si="342"/>
        <v>3396960000</v>
      </c>
      <c r="L1858" t="str">
        <f t="shared" si="343"/>
        <v>'3396960000'</v>
      </c>
      <c r="M1858" t="str">
        <f t="shared" si="344"/>
        <v>'RESSARCIMENTO DE DESPESAS DE PESSOAL REQUISITADO'</v>
      </c>
      <c r="N1858" t="str">
        <f t="shared" si="345"/>
        <v>'S'</v>
      </c>
      <c r="O1858">
        <f t="shared" si="346"/>
        <v>6</v>
      </c>
      <c r="P1858" t="str">
        <f t="shared" si="347"/>
        <v>Insert into CONTA_RECEITA_DESPESA  (VERSION,ATIVO,DATE_CREATED,LAST_UPDATED,TIPO,CODIGO,DESCRICAO,ANALITICO,TAMANHO) values (0,'S',sysdate,sysdate,'D','3396960000','RESSARCIMENTO DE DESPESAS DE PESSOAL REQUISITADO','S',6);</v>
      </c>
    </row>
    <row r="1859" spans="1:16" ht="17" thickBot="1" x14ac:dyDescent="0.25">
      <c r="A1859" s="11" t="str">
        <f t="shared" si="348"/>
        <v>3</v>
      </c>
      <c r="B1859" s="12" t="str">
        <f t="shared" si="349"/>
        <v>3</v>
      </c>
      <c r="C1859" s="13" t="str">
        <f t="shared" si="350"/>
        <v>96</v>
      </c>
      <c r="D1859" s="13" t="str">
        <f t="shared" si="351"/>
        <v>99</v>
      </c>
      <c r="E1859" s="13" t="str">
        <f t="shared" si="352"/>
        <v>00</v>
      </c>
      <c r="F1859" s="14" t="str">
        <f t="shared" si="353"/>
        <v>00</v>
      </c>
      <c r="G1859" s="18">
        <v>3396990000</v>
      </c>
      <c r="H1859" s="15" t="s">
        <v>17</v>
      </c>
      <c r="I1859" s="12" t="s">
        <v>13</v>
      </c>
      <c r="K1859" t="str">
        <f t="shared" si="342"/>
        <v>3396990000</v>
      </c>
      <c r="L1859" t="str">
        <f t="shared" si="343"/>
        <v>'3396990000'</v>
      </c>
      <c r="M1859" t="str">
        <f t="shared" si="344"/>
        <v>'ELEMENTO GENÉRICO'</v>
      </c>
      <c r="N1859" t="str">
        <f t="shared" si="345"/>
        <v>'S'</v>
      </c>
      <c r="O1859">
        <f t="shared" si="346"/>
        <v>6</v>
      </c>
      <c r="P1859" t="str">
        <f t="shared" si="347"/>
        <v>Insert into CONTA_RECEITA_DESPESA  (VERSION,ATIVO,DATE_CREATED,LAST_UPDATED,TIPO,CODIGO,DESCRICAO,ANALITICO,TAMANHO) values (0,'S',sysdate,sysdate,'D','3396990000','ELEMENTO GENÉRICO','S',6);</v>
      </c>
    </row>
    <row r="1860" spans="1:16" ht="17" thickBot="1" x14ac:dyDescent="0.25">
      <c r="A1860" s="11" t="str">
        <f t="shared" si="348"/>
        <v>3</v>
      </c>
      <c r="B1860" s="12" t="str">
        <f t="shared" si="349"/>
        <v>3</v>
      </c>
      <c r="C1860" s="13" t="str">
        <f t="shared" si="350"/>
        <v>99</v>
      </c>
      <c r="D1860" s="13" t="str">
        <f t="shared" si="351"/>
        <v>00</v>
      </c>
      <c r="E1860" s="13" t="str">
        <f t="shared" si="352"/>
        <v>00</v>
      </c>
      <c r="F1860" s="14" t="str">
        <f t="shared" si="353"/>
        <v>00</v>
      </c>
      <c r="G1860" s="18">
        <v>3399000000</v>
      </c>
      <c r="H1860" s="15" t="s">
        <v>246</v>
      </c>
      <c r="I1860" s="12" t="s">
        <v>10</v>
      </c>
      <c r="K1860" t="str">
        <f t="shared" si="342"/>
        <v>3399000000</v>
      </c>
      <c r="L1860" t="str">
        <f t="shared" si="343"/>
        <v>'3399000000'</v>
      </c>
      <c r="M1860" t="str">
        <f t="shared" si="344"/>
        <v>'MODALIDADE GENÉRICA'</v>
      </c>
      <c r="N1860" t="str">
        <f t="shared" si="345"/>
        <v>'N'</v>
      </c>
      <c r="O1860">
        <f t="shared" si="346"/>
        <v>4</v>
      </c>
      <c r="P1860" t="str">
        <f t="shared" si="347"/>
        <v>Insert into CONTA_RECEITA_DESPESA  (VERSION,ATIVO,DATE_CREATED,LAST_UPDATED,TIPO,CODIGO,DESCRICAO,ANALITICO,TAMANHO) values (0,'S',sysdate,sysdate,'D','3399000000','MODALIDADE GENÉRICA','N',4);</v>
      </c>
    </row>
    <row r="1861" spans="1:16" ht="17" thickBot="1" x14ac:dyDescent="0.25">
      <c r="A1861" s="11" t="str">
        <f t="shared" si="348"/>
        <v>3</v>
      </c>
      <c r="B1861" s="12" t="str">
        <f t="shared" si="349"/>
        <v>3</v>
      </c>
      <c r="C1861" s="13" t="str">
        <f t="shared" si="350"/>
        <v>99</v>
      </c>
      <c r="D1861" s="13" t="str">
        <f t="shared" si="351"/>
        <v>99</v>
      </c>
      <c r="E1861" s="13" t="str">
        <f t="shared" si="352"/>
        <v>00</v>
      </c>
      <c r="F1861" s="14" t="str">
        <f t="shared" si="353"/>
        <v>00</v>
      </c>
      <c r="G1861" s="18">
        <v>3399990000</v>
      </c>
      <c r="H1861" s="15" t="s">
        <v>17</v>
      </c>
      <c r="I1861" s="12" t="s">
        <v>13</v>
      </c>
      <c r="K1861" t="str">
        <f t="shared" si="342"/>
        <v>3399990000</v>
      </c>
      <c r="L1861" t="str">
        <f t="shared" si="343"/>
        <v>'3399990000'</v>
      </c>
      <c r="M1861" t="str">
        <f t="shared" si="344"/>
        <v>'ELEMENTO GENÉRICO'</v>
      </c>
      <c r="N1861" t="str">
        <f t="shared" si="345"/>
        <v>'S'</v>
      </c>
      <c r="O1861">
        <f t="shared" si="346"/>
        <v>6</v>
      </c>
      <c r="P1861" t="str">
        <f t="shared" si="347"/>
        <v>Insert into CONTA_RECEITA_DESPESA  (VERSION,ATIVO,DATE_CREATED,LAST_UPDATED,TIPO,CODIGO,DESCRICAO,ANALITICO,TAMANHO) values (0,'S',sysdate,sysdate,'D','3399990000','ELEMENTO GENÉRICO','S',6);</v>
      </c>
    </row>
    <row r="1862" spans="1:16" ht="17" thickBot="1" x14ac:dyDescent="0.25">
      <c r="A1862" s="11" t="str">
        <f t="shared" si="348"/>
        <v>4</v>
      </c>
      <c r="B1862" s="12" t="str">
        <f t="shared" si="349"/>
        <v>0</v>
      </c>
      <c r="C1862" s="13" t="str">
        <f t="shared" si="350"/>
        <v>00</v>
      </c>
      <c r="D1862" s="13" t="str">
        <f t="shared" si="351"/>
        <v>00</v>
      </c>
      <c r="E1862" s="13" t="str">
        <f t="shared" si="352"/>
        <v>00</v>
      </c>
      <c r="F1862" s="14" t="str">
        <f t="shared" si="353"/>
        <v>00</v>
      </c>
      <c r="G1862" s="18">
        <v>4000000000</v>
      </c>
      <c r="H1862" s="15" t="s">
        <v>744</v>
      </c>
      <c r="I1862" s="12" t="s">
        <v>10</v>
      </c>
      <c r="K1862" t="str">
        <f t="shared" ref="K1862:K1925" si="354">SUBSTITUTE(G1862,".","")</f>
        <v>4000000000</v>
      </c>
      <c r="L1862" t="str">
        <f t="shared" ref="L1862:L1925" si="355">_xlfn.CONCAT("'",K1862,"'")</f>
        <v>'4000000000'</v>
      </c>
      <c r="M1862" t="str">
        <f t="shared" ref="M1862:M1925" si="356">_xlfn.CONCAT("'",CLEAN(H1862),"'")</f>
        <v>'DESPESAS DE CAPITAL'</v>
      </c>
      <c r="N1862" t="str">
        <f t="shared" ref="N1862:N1925" si="357">IF(TRIM(I1862)="Sintética","'N'",IF(TRIM(I1862)="Analítica","'S'","*ERR0*"))</f>
        <v>'N'</v>
      </c>
      <c r="O1862">
        <f t="shared" ref="O1862:O1925" si="358">IF(RIGHT(K1862,2)&lt;&gt;"00",10,IF(MID(K1862,7,2)&lt;&gt;"00",8,IF(MID(K1862,5,2)&lt;&gt;"00",6,IF(MID(K1862,3,2)&lt;&gt;"00",4,IF(MID(K1862,2,1)&lt;&gt;"0",2,IF(LEFT(K1862,1)&lt;&gt;"0",1,"*ERR0*"))))))</f>
        <v>1</v>
      </c>
      <c r="P1862" t="str">
        <f t="shared" ref="P1862:P1925" si="359">_xlfn.CONCAT("Insert into CONTA_RECEITA_DESPESA  (VERSION,ATIVO,DATE_CREATED,LAST_UPDATED,TIPO,CODIGO,DESCRICAO,ANALITICO,TAMANHO) values (0,'S',sysdate,sysdate,'D',",L1862,",",M1862,",",N1862,",",O1862,");")</f>
        <v>Insert into CONTA_RECEITA_DESPESA  (VERSION,ATIVO,DATE_CREATED,LAST_UPDATED,TIPO,CODIGO,DESCRICAO,ANALITICO,TAMANHO) values (0,'S',sysdate,sysdate,'D','4000000000','DESPESAS DE CAPITAL','N',1);</v>
      </c>
    </row>
    <row r="1863" spans="1:16" ht="17" thickBot="1" x14ac:dyDescent="0.25">
      <c r="A1863" s="11" t="str">
        <f t="shared" si="348"/>
        <v>4</v>
      </c>
      <c r="B1863" s="12" t="str">
        <f t="shared" si="349"/>
        <v>4</v>
      </c>
      <c r="C1863" s="13" t="str">
        <f t="shared" si="350"/>
        <v>00</v>
      </c>
      <c r="D1863" s="13" t="str">
        <f t="shared" si="351"/>
        <v>00</v>
      </c>
      <c r="E1863" s="13" t="str">
        <f t="shared" si="352"/>
        <v>00</v>
      </c>
      <c r="F1863" s="14" t="str">
        <f t="shared" si="353"/>
        <v>00</v>
      </c>
      <c r="G1863" s="18">
        <v>4400000000</v>
      </c>
      <c r="H1863" s="15" t="s">
        <v>745</v>
      </c>
      <c r="I1863" s="12" t="s">
        <v>10</v>
      </c>
      <c r="K1863" t="str">
        <f t="shared" si="354"/>
        <v>4400000000</v>
      </c>
      <c r="L1863" t="str">
        <f t="shared" si="355"/>
        <v>'4400000000'</v>
      </c>
      <c r="M1863" t="str">
        <f t="shared" si="356"/>
        <v>'INVESTIMENTOS'</v>
      </c>
      <c r="N1863" t="str">
        <f t="shared" si="357"/>
        <v>'N'</v>
      </c>
      <c r="O1863">
        <f t="shared" si="358"/>
        <v>2</v>
      </c>
      <c r="P1863" t="str">
        <f t="shared" si="359"/>
        <v>Insert into CONTA_RECEITA_DESPESA  (VERSION,ATIVO,DATE_CREATED,LAST_UPDATED,TIPO,CODIGO,DESCRICAO,ANALITICO,TAMANHO) values (0,'S',sysdate,sysdate,'D','4400000000','INVESTIMENTOS','N',2);</v>
      </c>
    </row>
    <row r="1864" spans="1:16" ht="17" thickBot="1" x14ac:dyDescent="0.25">
      <c r="A1864" s="11" t="str">
        <f t="shared" si="348"/>
        <v>4</v>
      </c>
      <c r="B1864" s="12" t="str">
        <f t="shared" si="349"/>
        <v>4</v>
      </c>
      <c r="C1864" s="13" t="str">
        <f t="shared" si="350"/>
        <v>20</v>
      </c>
      <c r="D1864" s="13" t="str">
        <f t="shared" si="351"/>
        <v>00</v>
      </c>
      <c r="E1864" s="13" t="str">
        <f t="shared" si="352"/>
        <v>00</v>
      </c>
      <c r="F1864" s="14" t="str">
        <f t="shared" si="353"/>
        <v>00</v>
      </c>
      <c r="G1864" s="18">
        <v>4420000000</v>
      </c>
      <c r="H1864" s="15" t="s">
        <v>12</v>
      </c>
      <c r="I1864" s="12" t="s">
        <v>10</v>
      </c>
      <c r="K1864" t="str">
        <f t="shared" si="354"/>
        <v>4420000000</v>
      </c>
      <c r="L1864" t="str">
        <f t="shared" si="355"/>
        <v>'4420000000'</v>
      </c>
      <c r="M1864" t="str">
        <f t="shared" si="356"/>
        <v>'TRANSFERÊNCIAS À UNIÃO'</v>
      </c>
      <c r="N1864" t="str">
        <f t="shared" si="357"/>
        <v>'N'</v>
      </c>
      <c r="O1864">
        <f t="shared" si="358"/>
        <v>4</v>
      </c>
      <c r="P1864" t="str">
        <f t="shared" si="359"/>
        <v>Insert into CONTA_RECEITA_DESPESA  (VERSION,ATIVO,DATE_CREATED,LAST_UPDATED,TIPO,CODIGO,DESCRICAO,ANALITICO,TAMANHO) values (0,'S',sysdate,sysdate,'D','4420000000','TRANSFERÊNCIAS À UNIÃO','N',4);</v>
      </c>
    </row>
    <row r="1865" spans="1:16" ht="17" thickBot="1" x14ac:dyDescent="0.25">
      <c r="A1865" s="11" t="str">
        <f t="shared" ref="A1865:A1928" si="360">MID($G1865,1,1)</f>
        <v>4</v>
      </c>
      <c r="B1865" s="12" t="str">
        <f t="shared" ref="B1865:B1928" si="361">MID($G1865,2,1)</f>
        <v>4</v>
      </c>
      <c r="C1865" s="13" t="str">
        <f t="shared" ref="C1865:C1928" si="362">MID($G1865,3,2)</f>
        <v>20</v>
      </c>
      <c r="D1865" s="13" t="str">
        <f t="shared" ref="D1865:D1928" si="363">MID($G1865,5,2)</f>
        <v>41</v>
      </c>
      <c r="E1865" s="13" t="str">
        <f t="shared" ref="E1865:E1928" si="364">MID($G1865,7,2)</f>
        <v>00</v>
      </c>
      <c r="F1865" s="14" t="str">
        <f t="shared" ref="F1865:F1928" si="365">MID($G1865,9,2)</f>
        <v>00</v>
      </c>
      <c r="G1865" s="18">
        <v>4420410000</v>
      </c>
      <c r="H1865" s="15" t="s">
        <v>16</v>
      </c>
      <c r="I1865" s="12" t="s">
        <v>13</v>
      </c>
      <c r="K1865" t="str">
        <f t="shared" si="354"/>
        <v>4420410000</v>
      </c>
      <c r="L1865" t="str">
        <f t="shared" si="355"/>
        <v>'4420410000'</v>
      </c>
      <c r="M1865" t="str">
        <f t="shared" si="356"/>
        <v>'CONTRIBUIÇÕES'</v>
      </c>
      <c r="N1865" t="str">
        <f t="shared" si="357"/>
        <v>'S'</v>
      </c>
      <c r="O1865">
        <f t="shared" si="358"/>
        <v>6</v>
      </c>
      <c r="P1865" t="str">
        <f t="shared" si="359"/>
        <v>Insert into CONTA_RECEITA_DESPESA  (VERSION,ATIVO,DATE_CREATED,LAST_UPDATED,TIPO,CODIGO,DESCRICAO,ANALITICO,TAMANHO) values (0,'S',sysdate,sysdate,'D','4420410000','CONTRIBUIÇÕES','S',6);</v>
      </c>
    </row>
    <row r="1866" spans="1:16" ht="17" thickBot="1" x14ac:dyDescent="0.25">
      <c r="A1866" s="11" t="str">
        <f t="shared" si="360"/>
        <v>4</v>
      </c>
      <c r="B1866" s="12" t="str">
        <f t="shared" si="361"/>
        <v>4</v>
      </c>
      <c r="C1866" s="13" t="str">
        <f t="shared" si="362"/>
        <v>20</v>
      </c>
      <c r="D1866" s="13" t="str">
        <f t="shared" si="363"/>
        <v>42</v>
      </c>
      <c r="E1866" s="13" t="str">
        <f t="shared" si="364"/>
        <v>00</v>
      </c>
      <c r="F1866" s="14" t="str">
        <f t="shared" si="365"/>
        <v>00</v>
      </c>
      <c r="G1866" s="18">
        <v>4420420000</v>
      </c>
      <c r="H1866" s="15" t="s">
        <v>319</v>
      </c>
      <c r="I1866" s="12" t="s">
        <v>13</v>
      </c>
      <c r="K1866" t="str">
        <f t="shared" si="354"/>
        <v>4420420000</v>
      </c>
      <c r="L1866" t="str">
        <f t="shared" si="355"/>
        <v>'4420420000'</v>
      </c>
      <c r="M1866" t="str">
        <f t="shared" si="356"/>
        <v>'AUXÍLIOS'</v>
      </c>
      <c r="N1866" t="str">
        <f t="shared" si="357"/>
        <v>'S'</v>
      </c>
      <c r="O1866">
        <f t="shared" si="358"/>
        <v>6</v>
      </c>
      <c r="P1866" t="str">
        <f t="shared" si="359"/>
        <v>Insert into CONTA_RECEITA_DESPESA  (VERSION,ATIVO,DATE_CREATED,LAST_UPDATED,TIPO,CODIGO,DESCRICAO,ANALITICO,TAMANHO) values (0,'S',sysdate,sysdate,'D','4420420000','AUXÍLIOS','S',6);</v>
      </c>
    </row>
    <row r="1867" spans="1:16" ht="17" thickBot="1" x14ac:dyDescent="0.25">
      <c r="A1867" s="11" t="str">
        <f t="shared" si="360"/>
        <v>4</v>
      </c>
      <c r="B1867" s="12" t="str">
        <f t="shared" si="361"/>
        <v>4</v>
      </c>
      <c r="C1867" s="13" t="str">
        <f t="shared" si="362"/>
        <v>20</v>
      </c>
      <c r="D1867" s="13" t="str">
        <f t="shared" si="363"/>
        <v>92</v>
      </c>
      <c r="E1867" s="13" t="str">
        <f t="shared" si="364"/>
        <v>00</v>
      </c>
      <c r="F1867" s="14" t="str">
        <f t="shared" si="365"/>
        <v>00</v>
      </c>
      <c r="G1867" s="18">
        <v>4420920000</v>
      </c>
      <c r="H1867" s="15" t="s">
        <v>172</v>
      </c>
      <c r="I1867" s="12" t="s">
        <v>13</v>
      </c>
      <c r="K1867" t="str">
        <f t="shared" si="354"/>
        <v>4420920000</v>
      </c>
      <c r="L1867" t="str">
        <f t="shared" si="355"/>
        <v>'4420920000'</v>
      </c>
      <c r="M1867" t="str">
        <f t="shared" si="356"/>
        <v>'DESPESAS DE EXERCÍCIOS ANTERIORES'</v>
      </c>
      <c r="N1867" t="str">
        <f t="shared" si="357"/>
        <v>'S'</v>
      </c>
      <c r="O1867">
        <f t="shared" si="358"/>
        <v>6</v>
      </c>
      <c r="P1867" t="str">
        <f t="shared" si="359"/>
        <v>Insert into CONTA_RECEITA_DESPESA  (VERSION,ATIVO,DATE_CREATED,LAST_UPDATED,TIPO,CODIGO,DESCRICAO,ANALITICO,TAMANHO) values (0,'S',sysdate,sysdate,'D','4420920000','DESPESAS DE EXERCÍCIOS ANTERIORES','S',6);</v>
      </c>
    </row>
    <row r="1868" spans="1:16" ht="17" thickBot="1" x14ac:dyDescent="0.25">
      <c r="A1868" s="11" t="str">
        <f t="shared" si="360"/>
        <v>4</v>
      </c>
      <c r="B1868" s="12" t="str">
        <f t="shared" si="361"/>
        <v>4</v>
      </c>
      <c r="C1868" s="13" t="str">
        <f t="shared" si="362"/>
        <v>20</v>
      </c>
      <c r="D1868" s="13" t="str">
        <f t="shared" si="363"/>
        <v>93</v>
      </c>
      <c r="E1868" s="13" t="str">
        <f t="shared" si="364"/>
        <v>00</v>
      </c>
      <c r="F1868" s="14" t="str">
        <f t="shared" si="365"/>
        <v>00</v>
      </c>
      <c r="G1868" s="18">
        <v>4420930000</v>
      </c>
      <c r="H1868" s="15" t="s">
        <v>277</v>
      </c>
      <c r="I1868" s="12" t="s">
        <v>13</v>
      </c>
      <c r="K1868" t="str">
        <f t="shared" si="354"/>
        <v>4420930000</v>
      </c>
      <c r="L1868" t="str">
        <f t="shared" si="355"/>
        <v>'4420930000'</v>
      </c>
      <c r="M1868" t="str">
        <f t="shared" si="356"/>
        <v>'INDENIZAÇÕES E RESTITUIÇÕES'</v>
      </c>
      <c r="N1868" t="str">
        <f t="shared" si="357"/>
        <v>'S'</v>
      </c>
      <c r="O1868">
        <f t="shared" si="358"/>
        <v>6</v>
      </c>
      <c r="P1868" t="str">
        <f t="shared" si="359"/>
        <v>Insert into CONTA_RECEITA_DESPESA  (VERSION,ATIVO,DATE_CREATED,LAST_UPDATED,TIPO,CODIGO,DESCRICAO,ANALITICO,TAMANHO) values (0,'S',sysdate,sysdate,'D','4420930000','INDENIZAÇÕES E RESTITUIÇÕES','S',6);</v>
      </c>
    </row>
    <row r="1869" spans="1:16" ht="17" thickBot="1" x14ac:dyDescent="0.25">
      <c r="A1869" s="11" t="str">
        <f t="shared" si="360"/>
        <v>4</v>
      </c>
      <c r="B1869" s="12" t="str">
        <f t="shared" si="361"/>
        <v>4</v>
      </c>
      <c r="C1869" s="13" t="str">
        <f t="shared" si="362"/>
        <v>20</v>
      </c>
      <c r="D1869" s="13" t="str">
        <f t="shared" si="363"/>
        <v>99</v>
      </c>
      <c r="E1869" s="13" t="str">
        <f t="shared" si="364"/>
        <v>00</v>
      </c>
      <c r="F1869" s="14" t="str">
        <f t="shared" si="365"/>
        <v>00</v>
      </c>
      <c r="G1869" s="18">
        <v>4420990000</v>
      </c>
      <c r="H1869" s="15" t="s">
        <v>17</v>
      </c>
      <c r="I1869" s="12" t="s">
        <v>13</v>
      </c>
      <c r="K1869" t="str">
        <f t="shared" si="354"/>
        <v>4420990000</v>
      </c>
      <c r="L1869" t="str">
        <f t="shared" si="355"/>
        <v>'4420990000'</v>
      </c>
      <c r="M1869" t="str">
        <f t="shared" si="356"/>
        <v>'ELEMENTO GENÉRICO'</v>
      </c>
      <c r="N1869" t="str">
        <f t="shared" si="357"/>
        <v>'S'</v>
      </c>
      <c r="O1869">
        <f t="shared" si="358"/>
        <v>6</v>
      </c>
      <c r="P1869" t="str">
        <f t="shared" si="359"/>
        <v>Insert into CONTA_RECEITA_DESPESA  (VERSION,ATIVO,DATE_CREATED,LAST_UPDATED,TIPO,CODIGO,DESCRICAO,ANALITICO,TAMANHO) values (0,'S',sysdate,sysdate,'D','4420990000','ELEMENTO GENÉRICO','S',6);</v>
      </c>
    </row>
    <row r="1870" spans="1:16" ht="17" thickBot="1" x14ac:dyDescent="0.25">
      <c r="A1870" s="11" t="str">
        <f t="shared" si="360"/>
        <v>4</v>
      </c>
      <c r="B1870" s="12" t="str">
        <f t="shared" si="361"/>
        <v>4</v>
      </c>
      <c r="C1870" s="13" t="str">
        <f t="shared" si="362"/>
        <v>22</v>
      </c>
      <c r="D1870" s="13" t="str">
        <f t="shared" si="363"/>
        <v>00</v>
      </c>
      <c r="E1870" s="13" t="str">
        <f t="shared" si="364"/>
        <v>00</v>
      </c>
      <c r="F1870" s="14" t="str">
        <f t="shared" si="365"/>
        <v>00</v>
      </c>
      <c r="G1870" s="18">
        <v>4422000000</v>
      </c>
      <c r="H1870" s="15" t="s">
        <v>14</v>
      </c>
      <c r="I1870" s="12" t="s">
        <v>10</v>
      </c>
      <c r="K1870" t="str">
        <f t="shared" si="354"/>
        <v>4422000000</v>
      </c>
      <c r="L1870" t="str">
        <f t="shared" si="355"/>
        <v>'4422000000'</v>
      </c>
      <c r="M1870" t="str">
        <f t="shared" si="356"/>
        <v>'EXECUÇÃO ORÇAMENTÁRIA DELEGADA À UNIÃO '</v>
      </c>
      <c r="N1870" t="str">
        <f t="shared" si="357"/>
        <v>'N'</v>
      </c>
      <c r="O1870">
        <f t="shared" si="358"/>
        <v>4</v>
      </c>
      <c r="P1870" t="str">
        <f t="shared" si="359"/>
        <v>Insert into CONTA_RECEITA_DESPESA  (VERSION,ATIVO,DATE_CREATED,LAST_UPDATED,TIPO,CODIGO,DESCRICAO,ANALITICO,TAMANHO) values (0,'S',sysdate,sysdate,'D','4422000000','EXECUÇÃO ORÇAMENTÁRIA DELEGADA À UNIÃO ','N',4);</v>
      </c>
    </row>
    <row r="1871" spans="1:16" ht="17" thickBot="1" x14ac:dyDescent="0.25">
      <c r="A1871" s="11" t="str">
        <f t="shared" si="360"/>
        <v>4</v>
      </c>
      <c r="B1871" s="12" t="str">
        <f t="shared" si="361"/>
        <v>4</v>
      </c>
      <c r="C1871" s="13" t="str">
        <f t="shared" si="362"/>
        <v>22</v>
      </c>
      <c r="D1871" s="13" t="str">
        <f t="shared" si="363"/>
        <v>51</v>
      </c>
      <c r="E1871" s="13" t="str">
        <f t="shared" si="364"/>
        <v>00</v>
      </c>
      <c r="F1871" s="14" t="str">
        <f t="shared" si="365"/>
        <v>00</v>
      </c>
      <c r="G1871" s="18">
        <v>4422510000</v>
      </c>
      <c r="H1871" s="15" t="s">
        <v>746</v>
      </c>
      <c r="I1871" s="12" t="s">
        <v>13</v>
      </c>
      <c r="K1871" t="str">
        <f t="shared" si="354"/>
        <v>4422510000</v>
      </c>
      <c r="L1871" t="str">
        <f t="shared" si="355"/>
        <v>'4422510000'</v>
      </c>
      <c r="M1871" t="str">
        <f t="shared" si="356"/>
        <v>'OBRAS E INSTALAÇÕES '</v>
      </c>
      <c r="N1871" t="str">
        <f t="shared" si="357"/>
        <v>'S'</v>
      </c>
      <c r="O1871">
        <f t="shared" si="358"/>
        <v>6</v>
      </c>
      <c r="P1871" t="str">
        <f t="shared" si="359"/>
        <v>Insert into CONTA_RECEITA_DESPESA  (VERSION,ATIVO,DATE_CREATED,LAST_UPDATED,TIPO,CODIGO,DESCRICAO,ANALITICO,TAMANHO) values (0,'S',sysdate,sysdate,'D','4422510000','OBRAS E INSTALAÇÕES ','S',6);</v>
      </c>
    </row>
    <row r="1872" spans="1:16" ht="17" thickBot="1" x14ac:dyDescent="0.25">
      <c r="A1872" s="11" t="str">
        <f t="shared" si="360"/>
        <v>4</v>
      </c>
      <c r="B1872" s="12" t="str">
        <f t="shared" si="361"/>
        <v>4</v>
      </c>
      <c r="C1872" s="13" t="str">
        <f t="shared" si="362"/>
        <v>22</v>
      </c>
      <c r="D1872" s="13" t="str">
        <f t="shared" si="363"/>
        <v>52</v>
      </c>
      <c r="E1872" s="13" t="str">
        <f t="shared" si="364"/>
        <v>00</v>
      </c>
      <c r="F1872" s="14" t="str">
        <f t="shared" si="365"/>
        <v>00</v>
      </c>
      <c r="G1872" s="18">
        <v>4422520000</v>
      </c>
      <c r="H1872" s="15" t="s">
        <v>747</v>
      </c>
      <c r="I1872" s="12" t="s">
        <v>13</v>
      </c>
      <c r="K1872" t="str">
        <f t="shared" si="354"/>
        <v>4422520000</v>
      </c>
      <c r="L1872" t="str">
        <f t="shared" si="355"/>
        <v>'4422520000'</v>
      </c>
      <c r="M1872" t="str">
        <f t="shared" si="356"/>
        <v>'EQUIPAMENTOS E MATERIAL PERMANENTE '</v>
      </c>
      <c r="N1872" t="str">
        <f t="shared" si="357"/>
        <v>'S'</v>
      </c>
      <c r="O1872">
        <f t="shared" si="358"/>
        <v>6</v>
      </c>
      <c r="P1872" t="str">
        <f t="shared" si="359"/>
        <v>Insert into CONTA_RECEITA_DESPESA  (VERSION,ATIVO,DATE_CREATED,LAST_UPDATED,TIPO,CODIGO,DESCRICAO,ANALITICO,TAMANHO) values (0,'S',sysdate,sysdate,'D','4422520000','EQUIPAMENTOS E MATERIAL PERMANENTE ','S',6);</v>
      </c>
    </row>
    <row r="1873" spans="1:16" ht="17" thickBot="1" x14ac:dyDescent="0.25">
      <c r="A1873" s="11" t="str">
        <f t="shared" si="360"/>
        <v>4</v>
      </c>
      <c r="B1873" s="12" t="str">
        <f t="shared" si="361"/>
        <v>4</v>
      </c>
      <c r="C1873" s="13" t="str">
        <f t="shared" si="362"/>
        <v>22</v>
      </c>
      <c r="D1873" s="13" t="str">
        <f t="shared" si="363"/>
        <v>92</v>
      </c>
      <c r="E1873" s="13" t="str">
        <f t="shared" si="364"/>
        <v>00</v>
      </c>
      <c r="F1873" s="14" t="str">
        <f t="shared" si="365"/>
        <v>00</v>
      </c>
      <c r="G1873" s="18">
        <v>4422920000</v>
      </c>
      <c r="H1873" s="15" t="s">
        <v>216</v>
      </c>
      <c r="I1873" s="12" t="s">
        <v>13</v>
      </c>
      <c r="K1873" t="str">
        <f t="shared" si="354"/>
        <v>4422920000</v>
      </c>
      <c r="L1873" t="str">
        <f t="shared" si="355"/>
        <v>'4422920000'</v>
      </c>
      <c r="M1873" t="str">
        <f t="shared" si="356"/>
        <v>'DESPESAS DE EXERCÍCIOS ANTERIORES '</v>
      </c>
      <c r="N1873" t="str">
        <f t="shared" si="357"/>
        <v>'S'</v>
      </c>
      <c r="O1873">
        <f t="shared" si="358"/>
        <v>6</v>
      </c>
      <c r="P1873" t="str">
        <f t="shared" si="359"/>
        <v>Insert into CONTA_RECEITA_DESPESA  (VERSION,ATIVO,DATE_CREATED,LAST_UPDATED,TIPO,CODIGO,DESCRICAO,ANALITICO,TAMANHO) values (0,'S',sysdate,sysdate,'D','4422920000','DESPESAS DE EXERCÍCIOS ANTERIORES ','S',6);</v>
      </c>
    </row>
    <row r="1874" spans="1:16" ht="17" thickBot="1" x14ac:dyDescent="0.25">
      <c r="A1874" s="11" t="str">
        <f t="shared" si="360"/>
        <v>4</v>
      </c>
      <c r="B1874" s="12" t="str">
        <f t="shared" si="361"/>
        <v>4</v>
      </c>
      <c r="C1874" s="13" t="str">
        <f t="shared" si="362"/>
        <v>22</v>
      </c>
      <c r="D1874" s="13" t="str">
        <f t="shared" si="363"/>
        <v>93</v>
      </c>
      <c r="E1874" s="13" t="str">
        <f t="shared" si="364"/>
        <v>00</v>
      </c>
      <c r="F1874" s="14" t="str">
        <f t="shared" si="365"/>
        <v>00</v>
      </c>
      <c r="G1874" s="18">
        <v>4422930000</v>
      </c>
      <c r="H1874" s="15" t="s">
        <v>290</v>
      </c>
      <c r="I1874" s="12" t="s">
        <v>13</v>
      </c>
      <c r="K1874" t="str">
        <f t="shared" si="354"/>
        <v>4422930000</v>
      </c>
      <c r="L1874" t="str">
        <f t="shared" si="355"/>
        <v>'4422930000'</v>
      </c>
      <c r="M1874" t="str">
        <f t="shared" si="356"/>
        <v>'INDENIZAÇÕES E RESTITUIÇÕES '</v>
      </c>
      <c r="N1874" t="str">
        <f t="shared" si="357"/>
        <v>'S'</v>
      </c>
      <c r="O1874">
        <f t="shared" si="358"/>
        <v>6</v>
      </c>
      <c r="P1874" t="str">
        <f t="shared" si="359"/>
        <v>Insert into CONTA_RECEITA_DESPESA  (VERSION,ATIVO,DATE_CREATED,LAST_UPDATED,TIPO,CODIGO,DESCRICAO,ANALITICO,TAMANHO) values (0,'S',sysdate,sysdate,'D','4422930000','INDENIZAÇÕES E RESTITUIÇÕES ','S',6);</v>
      </c>
    </row>
    <row r="1875" spans="1:16" ht="17" thickBot="1" x14ac:dyDescent="0.25">
      <c r="A1875" s="11" t="str">
        <f t="shared" si="360"/>
        <v>4</v>
      </c>
      <c r="B1875" s="12" t="str">
        <f t="shared" si="361"/>
        <v>4</v>
      </c>
      <c r="C1875" s="13" t="str">
        <f t="shared" si="362"/>
        <v>22</v>
      </c>
      <c r="D1875" s="13" t="str">
        <f t="shared" si="363"/>
        <v>99</v>
      </c>
      <c r="E1875" s="13" t="str">
        <f t="shared" si="364"/>
        <v>00</v>
      </c>
      <c r="F1875" s="14" t="str">
        <f t="shared" si="365"/>
        <v>00</v>
      </c>
      <c r="G1875" s="18">
        <v>4422990000</v>
      </c>
      <c r="H1875" s="15" t="s">
        <v>17</v>
      </c>
      <c r="I1875" s="12" t="s">
        <v>13</v>
      </c>
      <c r="K1875" t="str">
        <f t="shared" si="354"/>
        <v>4422990000</v>
      </c>
      <c r="L1875" t="str">
        <f t="shared" si="355"/>
        <v>'4422990000'</v>
      </c>
      <c r="M1875" t="str">
        <f t="shared" si="356"/>
        <v>'ELEMENTO GENÉRICO'</v>
      </c>
      <c r="N1875" t="str">
        <f t="shared" si="357"/>
        <v>'S'</v>
      </c>
      <c r="O1875">
        <f t="shared" si="358"/>
        <v>6</v>
      </c>
      <c r="P1875" t="str">
        <f t="shared" si="359"/>
        <v>Insert into CONTA_RECEITA_DESPESA  (VERSION,ATIVO,DATE_CREATED,LAST_UPDATED,TIPO,CODIGO,DESCRICAO,ANALITICO,TAMANHO) values (0,'S',sysdate,sysdate,'D','4422990000','ELEMENTO GENÉRICO','S',6);</v>
      </c>
    </row>
    <row r="1876" spans="1:16" ht="17" thickBot="1" x14ac:dyDescent="0.25">
      <c r="A1876" s="11" t="str">
        <f t="shared" si="360"/>
        <v>4</v>
      </c>
      <c r="B1876" s="12" t="str">
        <f t="shared" si="361"/>
        <v>4</v>
      </c>
      <c r="C1876" s="13" t="str">
        <f t="shared" si="362"/>
        <v>30</v>
      </c>
      <c r="D1876" s="13" t="str">
        <f t="shared" si="363"/>
        <v>00</v>
      </c>
      <c r="E1876" s="13" t="str">
        <f t="shared" si="364"/>
        <v>00</v>
      </c>
      <c r="F1876" s="14" t="str">
        <f t="shared" si="365"/>
        <v>00</v>
      </c>
      <c r="G1876" s="18">
        <v>4430000000</v>
      </c>
      <c r="H1876" s="15" t="s">
        <v>15</v>
      </c>
      <c r="I1876" s="12" t="s">
        <v>10</v>
      </c>
      <c r="K1876" t="str">
        <f t="shared" si="354"/>
        <v>4430000000</v>
      </c>
      <c r="L1876" t="str">
        <f t="shared" si="355"/>
        <v>'4430000000'</v>
      </c>
      <c r="M1876" t="str">
        <f t="shared" si="356"/>
        <v>'TRANSFERÊNCIAS A ESTADOS E AO DISTRITO FEDERAL'</v>
      </c>
      <c r="N1876" t="str">
        <f t="shared" si="357"/>
        <v>'N'</v>
      </c>
      <c r="O1876">
        <f t="shared" si="358"/>
        <v>4</v>
      </c>
      <c r="P1876" t="str">
        <f t="shared" si="359"/>
        <v>Insert into CONTA_RECEITA_DESPESA  (VERSION,ATIVO,DATE_CREATED,LAST_UPDATED,TIPO,CODIGO,DESCRICAO,ANALITICO,TAMANHO) values (0,'S',sysdate,sysdate,'D','4430000000','TRANSFERÊNCIAS A ESTADOS E AO DISTRITO FEDERAL','N',4);</v>
      </c>
    </row>
    <row r="1877" spans="1:16" ht="17" thickBot="1" x14ac:dyDescent="0.25">
      <c r="A1877" s="11" t="str">
        <f t="shared" si="360"/>
        <v>4</v>
      </c>
      <c r="B1877" s="12" t="str">
        <f t="shared" si="361"/>
        <v>4</v>
      </c>
      <c r="C1877" s="13" t="str">
        <f t="shared" si="362"/>
        <v>30</v>
      </c>
      <c r="D1877" s="13" t="str">
        <f t="shared" si="363"/>
        <v>41</v>
      </c>
      <c r="E1877" s="13" t="str">
        <f t="shared" si="364"/>
        <v>00</v>
      </c>
      <c r="F1877" s="14" t="str">
        <f t="shared" si="365"/>
        <v>00</v>
      </c>
      <c r="G1877" s="18">
        <v>4430410000</v>
      </c>
      <c r="H1877" s="15" t="s">
        <v>16</v>
      </c>
      <c r="I1877" s="12" t="s">
        <v>13</v>
      </c>
      <c r="K1877" t="str">
        <f t="shared" si="354"/>
        <v>4430410000</v>
      </c>
      <c r="L1877" t="str">
        <f t="shared" si="355"/>
        <v>'4430410000'</v>
      </c>
      <c r="M1877" t="str">
        <f t="shared" si="356"/>
        <v>'CONTRIBUIÇÕES'</v>
      </c>
      <c r="N1877" t="str">
        <f t="shared" si="357"/>
        <v>'S'</v>
      </c>
      <c r="O1877">
        <f t="shared" si="358"/>
        <v>6</v>
      </c>
      <c r="P1877" t="str">
        <f t="shared" si="359"/>
        <v>Insert into CONTA_RECEITA_DESPESA  (VERSION,ATIVO,DATE_CREATED,LAST_UPDATED,TIPO,CODIGO,DESCRICAO,ANALITICO,TAMANHO) values (0,'S',sysdate,sysdate,'D','4430410000','CONTRIBUIÇÕES','S',6);</v>
      </c>
    </row>
    <row r="1878" spans="1:16" ht="17" thickBot="1" x14ac:dyDescent="0.25">
      <c r="A1878" s="11" t="str">
        <f t="shared" si="360"/>
        <v>4</v>
      </c>
      <c r="B1878" s="12" t="str">
        <f t="shared" si="361"/>
        <v>4</v>
      </c>
      <c r="C1878" s="13" t="str">
        <f t="shared" si="362"/>
        <v>30</v>
      </c>
      <c r="D1878" s="13" t="str">
        <f t="shared" si="363"/>
        <v>42</v>
      </c>
      <c r="E1878" s="13" t="str">
        <f t="shared" si="364"/>
        <v>00</v>
      </c>
      <c r="F1878" s="14" t="str">
        <f t="shared" si="365"/>
        <v>00</v>
      </c>
      <c r="G1878" s="18">
        <v>4430420000</v>
      </c>
      <c r="H1878" s="15" t="s">
        <v>319</v>
      </c>
      <c r="I1878" s="12" t="s">
        <v>13</v>
      </c>
      <c r="K1878" t="str">
        <f t="shared" si="354"/>
        <v>4430420000</v>
      </c>
      <c r="L1878" t="str">
        <f t="shared" si="355"/>
        <v>'4430420000'</v>
      </c>
      <c r="M1878" t="str">
        <f t="shared" si="356"/>
        <v>'AUXÍLIOS'</v>
      </c>
      <c r="N1878" t="str">
        <f t="shared" si="357"/>
        <v>'S'</v>
      </c>
      <c r="O1878">
        <f t="shared" si="358"/>
        <v>6</v>
      </c>
      <c r="P1878" t="str">
        <f t="shared" si="359"/>
        <v>Insert into CONTA_RECEITA_DESPESA  (VERSION,ATIVO,DATE_CREATED,LAST_UPDATED,TIPO,CODIGO,DESCRICAO,ANALITICO,TAMANHO) values (0,'S',sysdate,sysdate,'D','4430420000','AUXÍLIOS','S',6);</v>
      </c>
    </row>
    <row r="1879" spans="1:16" ht="17" thickBot="1" x14ac:dyDescent="0.25">
      <c r="A1879" s="11" t="str">
        <f t="shared" si="360"/>
        <v>4</v>
      </c>
      <c r="B1879" s="12" t="str">
        <f t="shared" si="361"/>
        <v>4</v>
      </c>
      <c r="C1879" s="13" t="str">
        <f t="shared" si="362"/>
        <v>30</v>
      </c>
      <c r="D1879" s="13" t="str">
        <f t="shared" si="363"/>
        <v>92</v>
      </c>
      <c r="E1879" s="13" t="str">
        <f t="shared" si="364"/>
        <v>00</v>
      </c>
      <c r="F1879" s="14" t="str">
        <f t="shared" si="365"/>
        <v>00</v>
      </c>
      <c r="G1879" s="18">
        <v>4430920000</v>
      </c>
      <c r="H1879" s="15" t="s">
        <v>172</v>
      </c>
      <c r="I1879" s="12" t="s">
        <v>13</v>
      </c>
      <c r="K1879" t="str">
        <f t="shared" si="354"/>
        <v>4430920000</v>
      </c>
      <c r="L1879" t="str">
        <f t="shared" si="355"/>
        <v>'4430920000'</v>
      </c>
      <c r="M1879" t="str">
        <f t="shared" si="356"/>
        <v>'DESPESAS DE EXERCÍCIOS ANTERIORES'</v>
      </c>
      <c r="N1879" t="str">
        <f t="shared" si="357"/>
        <v>'S'</v>
      </c>
      <c r="O1879">
        <f t="shared" si="358"/>
        <v>6</v>
      </c>
      <c r="P1879" t="str">
        <f t="shared" si="359"/>
        <v>Insert into CONTA_RECEITA_DESPESA  (VERSION,ATIVO,DATE_CREATED,LAST_UPDATED,TIPO,CODIGO,DESCRICAO,ANALITICO,TAMANHO) values (0,'S',sysdate,sysdate,'D','4430920000','DESPESAS DE EXERCÍCIOS ANTERIORES','S',6);</v>
      </c>
    </row>
    <row r="1880" spans="1:16" ht="17" thickBot="1" x14ac:dyDescent="0.25">
      <c r="A1880" s="11" t="str">
        <f t="shared" si="360"/>
        <v>4</v>
      </c>
      <c r="B1880" s="12" t="str">
        <f t="shared" si="361"/>
        <v>4</v>
      </c>
      <c r="C1880" s="13" t="str">
        <f t="shared" si="362"/>
        <v>30</v>
      </c>
      <c r="D1880" s="13" t="str">
        <f t="shared" si="363"/>
        <v>99</v>
      </c>
      <c r="E1880" s="13" t="str">
        <f t="shared" si="364"/>
        <v>00</v>
      </c>
      <c r="F1880" s="14" t="str">
        <f t="shared" si="365"/>
        <v>00</v>
      </c>
      <c r="G1880" s="18">
        <v>4430990000</v>
      </c>
      <c r="H1880" s="15" t="s">
        <v>17</v>
      </c>
      <c r="I1880" s="12" t="s">
        <v>13</v>
      </c>
      <c r="K1880" t="str">
        <f t="shared" si="354"/>
        <v>4430990000</v>
      </c>
      <c r="L1880" t="str">
        <f t="shared" si="355"/>
        <v>'4430990000'</v>
      </c>
      <c r="M1880" t="str">
        <f t="shared" si="356"/>
        <v>'ELEMENTO GENÉRICO'</v>
      </c>
      <c r="N1880" t="str">
        <f t="shared" si="357"/>
        <v>'S'</v>
      </c>
      <c r="O1880">
        <f t="shared" si="358"/>
        <v>6</v>
      </c>
      <c r="P1880" t="str">
        <f t="shared" si="359"/>
        <v>Insert into CONTA_RECEITA_DESPESA  (VERSION,ATIVO,DATE_CREATED,LAST_UPDATED,TIPO,CODIGO,DESCRICAO,ANALITICO,TAMANHO) values (0,'S',sysdate,sysdate,'D','4430990000','ELEMENTO GENÉRICO','S',6);</v>
      </c>
    </row>
    <row r="1881" spans="1:16" ht="17" thickBot="1" x14ac:dyDescent="0.25">
      <c r="A1881" s="11" t="str">
        <f t="shared" si="360"/>
        <v>4</v>
      </c>
      <c r="B1881" s="12" t="str">
        <f t="shared" si="361"/>
        <v>4</v>
      </c>
      <c r="C1881" s="13" t="str">
        <f t="shared" si="362"/>
        <v>31</v>
      </c>
      <c r="D1881" s="13" t="str">
        <f t="shared" si="363"/>
        <v>00</v>
      </c>
      <c r="E1881" s="13" t="str">
        <f t="shared" si="364"/>
        <v>00</v>
      </c>
      <c r="F1881" s="14" t="str">
        <f t="shared" si="365"/>
        <v>00</v>
      </c>
      <c r="G1881" s="18">
        <v>4431000000</v>
      </c>
      <c r="H1881" s="15" t="s">
        <v>291</v>
      </c>
      <c r="I1881" s="12" t="s">
        <v>10</v>
      </c>
      <c r="K1881" t="str">
        <f t="shared" si="354"/>
        <v>4431000000</v>
      </c>
      <c r="L1881" t="str">
        <f t="shared" si="355"/>
        <v>'4431000000'</v>
      </c>
      <c r="M1881" t="str">
        <f t="shared" si="356"/>
        <v>'TRANSFERÊNCIAS A ESTADOS E AO DISTRITO FEDERAL - FUNDO A FUNDO '</v>
      </c>
      <c r="N1881" t="str">
        <f t="shared" si="357"/>
        <v>'N'</v>
      </c>
      <c r="O1881">
        <f t="shared" si="358"/>
        <v>4</v>
      </c>
      <c r="P1881" t="str">
        <f t="shared" si="359"/>
        <v>Insert into CONTA_RECEITA_DESPESA  (VERSION,ATIVO,DATE_CREATED,LAST_UPDATED,TIPO,CODIGO,DESCRICAO,ANALITICO,TAMANHO) values (0,'S',sysdate,sysdate,'D','4431000000','TRANSFERÊNCIAS A ESTADOS E AO DISTRITO FEDERAL - FUNDO A FUNDO ','N',4);</v>
      </c>
    </row>
    <row r="1882" spans="1:16" ht="17" thickBot="1" x14ac:dyDescent="0.25">
      <c r="A1882" s="11" t="str">
        <f t="shared" si="360"/>
        <v>4</v>
      </c>
      <c r="B1882" s="12" t="str">
        <f t="shared" si="361"/>
        <v>4</v>
      </c>
      <c r="C1882" s="13" t="str">
        <f t="shared" si="362"/>
        <v>31</v>
      </c>
      <c r="D1882" s="13" t="str">
        <f t="shared" si="363"/>
        <v>41</v>
      </c>
      <c r="E1882" s="13" t="str">
        <f t="shared" si="364"/>
        <v>00</v>
      </c>
      <c r="F1882" s="14" t="str">
        <f t="shared" si="365"/>
        <v>00</v>
      </c>
      <c r="G1882" s="18">
        <v>4431410000</v>
      </c>
      <c r="H1882" s="15" t="s">
        <v>292</v>
      </c>
      <c r="I1882" s="12" t="s">
        <v>13</v>
      </c>
      <c r="K1882" t="str">
        <f t="shared" si="354"/>
        <v>4431410000</v>
      </c>
      <c r="L1882" t="str">
        <f t="shared" si="355"/>
        <v>'4431410000'</v>
      </c>
      <c r="M1882" t="str">
        <f t="shared" si="356"/>
        <v>'CONTRIBUIÇÕES '</v>
      </c>
      <c r="N1882" t="str">
        <f t="shared" si="357"/>
        <v>'S'</v>
      </c>
      <c r="O1882">
        <f t="shared" si="358"/>
        <v>6</v>
      </c>
      <c r="P1882" t="str">
        <f t="shared" si="359"/>
        <v>Insert into CONTA_RECEITA_DESPESA  (VERSION,ATIVO,DATE_CREATED,LAST_UPDATED,TIPO,CODIGO,DESCRICAO,ANALITICO,TAMANHO) values (0,'S',sysdate,sysdate,'D','4431410000','CONTRIBUIÇÕES ','S',6);</v>
      </c>
    </row>
    <row r="1883" spans="1:16" ht="17" thickBot="1" x14ac:dyDescent="0.25">
      <c r="A1883" s="11" t="str">
        <f t="shared" si="360"/>
        <v>4</v>
      </c>
      <c r="B1883" s="12" t="str">
        <f t="shared" si="361"/>
        <v>4</v>
      </c>
      <c r="C1883" s="13" t="str">
        <f t="shared" si="362"/>
        <v>31</v>
      </c>
      <c r="D1883" s="13" t="str">
        <f t="shared" si="363"/>
        <v>42</v>
      </c>
      <c r="E1883" s="13" t="str">
        <f t="shared" si="364"/>
        <v>00</v>
      </c>
      <c r="F1883" s="14" t="str">
        <f t="shared" si="365"/>
        <v>00</v>
      </c>
      <c r="G1883" s="18">
        <v>4431420000</v>
      </c>
      <c r="H1883" s="15" t="s">
        <v>748</v>
      </c>
      <c r="I1883" s="12" t="s">
        <v>13</v>
      </c>
      <c r="K1883" t="str">
        <f t="shared" si="354"/>
        <v>4431420000</v>
      </c>
      <c r="L1883" t="str">
        <f t="shared" si="355"/>
        <v>'4431420000'</v>
      </c>
      <c r="M1883" t="str">
        <f t="shared" si="356"/>
        <v>'AUXÍLIOS '</v>
      </c>
      <c r="N1883" t="str">
        <f t="shared" si="357"/>
        <v>'S'</v>
      </c>
      <c r="O1883">
        <f t="shared" si="358"/>
        <v>6</v>
      </c>
      <c r="P1883" t="str">
        <f t="shared" si="359"/>
        <v>Insert into CONTA_RECEITA_DESPESA  (VERSION,ATIVO,DATE_CREATED,LAST_UPDATED,TIPO,CODIGO,DESCRICAO,ANALITICO,TAMANHO) values (0,'S',sysdate,sysdate,'D','4431420000','AUXÍLIOS ','S',6);</v>
      </c>
    </row>
    <row r="1884" spans="1:16" ht="17" thickBot="1" x14ac:dyDescent="0.25">
      <c r="A1884" s="11" t="str">
        <f t="shared" si="360"/>
        <v>4</v>
      </c>
      <c r="B1884" s="12" t="str">
        <f t="shared" si="361"/>
        <v>4</v>
      </c>
      <c r="C1884" s="13" t="str">
        <f t="shared" si="362"/>
        <v>31</v>
      </c>
      <c r="D1884" s="13" t="str">
        <f t="shared" si="363"/>
        <v>92</v>
      </c>
      <c r="E1884" s="13" t="str">
        <f t="shared" si="364"/>
        <v>00</v>
      </c>
      <c r="F1884" s="14" t="str">
        <f t="shared" si="365"/>
        <v>00</v>
      </c>
      <c r="G1884" s="18">
        <v>4431920000</v>
      </c>
      <c r="H1884" s="15" t="s">
        <v>216</v>
      </c>
      <c r="I1884" s="12" t="s">
        <v>13</v>
      </c>
      <c r="K1884" t="str">
        <f t="shared" si="354"/>
        <v>4431920000</v>
      </c>
      <c r="L1884" t="str">
        <f t="shared" si="355"/>
        <v>'4431920000'</v>
      </c>
      <c r="M1884" t="str">
        <f t="shared" si="356"/>
        <v>'DESPESAS DE EXERCÍCIOS ANTERIORES '</v>
      </c>
      <c r="N1884" t="str">
        <f t="shared" si="357"/>
        <v>'S'</v>
      </c>
      <c r="O1884">
        <f t="shared" si="358"/>
        <v>6</v>
      </c>
      <c r="P1884" t="str">
        <f t="shared" si="359"/>
        <v>Insert into CONTA_RECEITA_DESPESA  (VERSION,ATIVO,DATE_CREATED,LAST_UPDATED,TIPO,CODIGO,DESCRICAO,ANALITICO,TAMANHO) values (0,'S',sysdate,sysdate,'D','4431920000','DESPESAS DE EXERCÍCIOS ANTERIORES ','S',6);</v>
      </c>
    </row>
    <row r="1885" spans="1:16" ht="17" thickBot="1" x14ac:dyDescent="0.25">
      <c r="A1885" s="11" t="str">
        <f t="shared" si="360"/>
        <v>4</v>
      </c>
      <c r="B1885" s="12" t="str">
        <f t="shared" si="361"/>
        <v>4</v>
      </c>
      <c r="C1885" s="13" t="str">
        <f t="shared" si="362"/>
        <v>31</v>
      </c>
      <c r="D1885" s="13" t="str">
        <f t="shared" si="363"/>
        <v>99</v>
      </c>
      <c r="E1885" s="13" t="str">
        <f t="shared" si="364"/>
        <v>00</v>
      </c>
      <c r="F1885" s="14" t="str">
        <f t="shared" si="365"/>
        <v>00</v>
      </c>
      <c r="G1885" s="18">
        <v>4431990000</v>
      </c>
      <c r="H1885" s="15" t="s">
        <v>17</v>
      </c>
      <c r="I1885" s="12" t="s">
        <v>13</v>
      </c>
      <c r="K1885" t="str">
        <f t="shared" si="354"/>
        <v>4431990000</v>
      </c>
      <c r="L1885" t="str">
        <f t="shared" si="355"/>
        <v>'4431990000'</v>
      </c>
      <c r="M1885" t="str">
        <f t="shared" si="356"/>
        <v>'ELEMENTO GENÉRICO'</v>
      </c>
      <c r="N1885" t="str">
        <f t="shared" si="357"/>
        <v>'S'</v>
      </c>
      <c r="O1885">
        <f t="shared" si="358"/>
        <v>6</v>
      </c>
      <c r="P1885" t="str">
        <f t="shared" si="359"/>
        <v>Insert into CONTA_RECEITA_DESPESA  (VERSION,ATIVO,DATE_CREATED,LAST_UPDATED,TIPO,CODIGO,DESCRICAO,ANALITICO,TAMANHO) values (0,'S',sysdate,sysdate,'D','4431990000','ELEMENTO GENÉRICO','S',6);</v>
      </c>
    </row>
    <row r="1886" spans="1:16" ht="17" thickBot="1" x14ac:dyDescent="0.25">
      <c r="A1886" s="11" t="str">
        <f t="shared" si="360"/>
        <v>4</v>
      </c>
      <c r="B1886" s="12" t="str">
        <f t="shared" si="361"/>
        <v>4</v>
      </c>
      <c r="C1886" s="13" t="str">
        <f t="shared" si="362"/>
        <v>32</v>
      </c>
      <c r="D1886" s="13" t="str">
        <f t="shared" si="363"/>
        <v>00</v>
      </c>
      <c r="E1886" s="13" t="str">
        <f t="shared" si="364"/>
        <v>00</v>
      </c>
      <c r="F1886" s="14" t="str">
        <f t="shared" si="365"/>
        <v>00</v>
      </c>
      <c r="G1886" s="18">
        <v>4432000000</v>
      </c>
      <c r="H1886" s="15" t="s">
        <v>19</v>
      </c>
      <c r="I1886" s="12" t="s">
        <v>10</v>
      </c>
      <c r="K1886" t="str">
        <f t="shared" si="354"/>
        <v>4432000000</v>
      </c>
      <c r="L1886" t="str">
        <f t="shared" si="355"/>
        <v>'4432000000'</v>
      </c>
      <c r="M1886" t="str">
        <f t="shared" si="356"/>
        <v>'EXECUÇÃO ORÇAMENTÁRIA DELEGADA A ESTADOS E AO DISTRITO FEDERAL '</v>
      </c>
      <c r="N1886" t="str">
        <f t="shared" si="357"/>
        <v>'N'</v>
      </c>
      <c r="O1886">
        <f t="shared" si="358"/>
        <v>4</v>
      </c>
      <c r="P1886" t="str">
        <f t="shared" si="359"/>
        <v>Insert into CONTA_RECEITA_DESPESA  (VERSION,ATIVO,DATE_CREATED,LAST_UPDATED,TIPO,CODIGO,DESCRICAO,ANALITICO,TAMANHO) values (0,'S',sysdate,sysdate,'D','4432000000','EXECUÇÃO ORÇAMENTÁRIA DELEGADA A ESTADOS E AO DISTRITO FEDERAL ','N',4);</v>
      </c>
    </row>
    <row r="1887" spans="1:16" ht="17" thickBot="1" x14ac:dyDescent="0.25">
      <c r="A1887" s="11" t="str">
        <f t="shared" si="360"/>
        <v>4</v>
      </c>
      <c r="B1887" s="12" t="str">
        <f t="shared" si="361"/>
        <v>4</v>
      </c>
      <c r="C1887" s="13" t="str">
        <f t="shared" si="362"/>
        <v>32</v>
      </c>
      <c r="D1887" s="13" t="str">
        <f t="shared" si="363"/>
        <v>20</v>
      </c>
      <c r="E1887" s="13" t="str">
        <f t="shared" si="364"/>
        <v>00</v>
      </c>
      <c r="F1887" s="14" t="str">
        <f t="shared" si="365"/>
        <v>00</v>
      </c>
      <c r="G1887" s="18">
        <v>4432200000</v>
      </c>
      <c r="H1887" s="15" t="s">
        <v>295</v>
      </c>
      <c r="I1887" s="12" t="s">
        <v>13</v>
      </c>
      <c r="K1887" t="str">
        <f t="shared" si="354"/>
        <v>4432200000</v>
      </c>
      <c r="L1887" t="str">
        <f t="shared" si="355"/>
        <v>'4432200000'</v>
      </c>
      <c r="M1887" t="str">
        <f t="shared" si="356"/>
        <v>'AUXÍLIO FINANCEIRO A PESQUISADORES '</v>
      </c>
      <c r="N1887" t="str">
        <f t="shared" si="357"/>
        <v>'S'</v>
      </c>
      <c r="O1887">
        <f t="shared" si="358"/>
        <v>6</v>
      </c>
      <c r="P1887" t="str">
        <f t="shared" si="359"/>
        <v>Insert into CONTA_RECEITA_DESPESA  (VERSION,ATIVO,DATE_CREATED,LAST_UPDATED,TIPO,CODIGO,DESCRICAO,ANALITICO,TAMANHO) values (0,'S',sysdate,sysdate,'D','4432200000','AUXÍLIO FINANCEIRO A PESQUISADORES ','S',6);</v>
      </c>
    </row>
    <row r="1888" spans="1:16" ht="17" thickBot="1" x14ac:dyDescent="0.25">
      <c r="A1888" s="11" t="str">
        <f t="shared" si="360"/>
        <v>4</v>
      </c>
      <c r="B1888" s="12" t="str">
        <f t="shared" si="361"/>
        <v>4</v>
      </c>
      <c r="C1888" s="13" t="str">
        <f t="shared" si="362"/>
        <v>32</v>
      </c>
      <c r="D1888" s="13" t="str">
        <f t="shared" si="363"/>
        <v>51</v>
      </c>
      <c r="E1888" s="13" t="str">
        <f t="shared" si="364"/>
        <v>00</v>
      </c>
      <c r="F1888" s="14" t="str">
        <f t="shared" si="365"/>
        <v>00</v>
      </c>
      <c r="G1888" s="18">
        <v>4432510000</v>
      </c>
      <c r="H1888" s="15" t="s">
        <v>746</v>
      </c>
      <c r="I1888" s="12" t="s">
        <v>13</v>
      </c>
      <c r="K1888" t="str">
        <f t="shared" si="354"/>
        <v>4432510000</v>
      </c>
      <c r="L1888" t="str">
        <f t="shared" si="355"/>
        <v>'4432510000'</v>
      </c>
      <c r="M1888" t="str">
        <f t="shared" si="356"/>
        <v>'OBRAS E INSTALAÇÕES '</v>
      </c>
      <c r="N1888" t="str">
        <f t="shared" si="357"/>
        <v>'S'</v>
      </c>
      <c r="O1888">
        <f t="shared" si="358"/>
        <v>6</v>
      </c>
      <c r="P1888" t="str">
        <f t="shared" si="359"/>
        <v>Insert into CONTA_RECEITA_DESPESA  (VERSION,ATIVO,DATE_CREATED,LAST_UPDATED,TIPO,CODIGO,DESCRICAO,ANALITICO,TAMANHO) values (0,'S',sysdate,sysdate,'D','4432510000','OBRAS E INSTALAÇÕES ','S',6);</v>
      </c>
    </row>
    <row r="1889" spans="1:16" ht="17" thickBot="1" x14ac:dyDescent="0.25">
      <c r="A1889" s="11" t="str">
        <f t="shared" si="360"/>
        <v>4</v>
      </c>
      <c r="B1889" s="12" t="str">
        <f t="shared" si="361"/>
        <v>4</v>
      </c>
      <c r="C1889" s="13" t="str">
        <f t="shared" si="362"/>
        <v>32</v>
      </c>
      <c r="D1889" s="13" t="str">
        <f t="shared" si="363"/>
        <v>52</v>
      </c>
      <c r="E1889" s="13" t="str">
        <f t="shared" si="364"/>
        <v>00</v>
      </c>
      <c r="F1889" s="14" t="str">
        <f t="shared" si="365"/>
        <v>00</v>
      </c>
      <c r="G1889" s="18">
        <v>4432520000</v>
      </c>
      <c r="H1889" s="15" t="s">
        <v>747</v>
      </c>
      <c r="I1889" s="12" t="s">
        <v>13</v>
      </c>
      <c r="K1889" t="str">
        <f t="shared" si="354"/>
        <v>4432520000</v>
      </c>
      <c r="L1889" t="str">
        <f t="shared" si="355"/>
        <v>'4432520000'</v>
      </c>
      <c r="M1889" t="str">
        <f t="shared" si="356"/>
        <v>'EQUIPAMENTOS E MATERIAL PERMANENTE '</v>
      </c>
      <c r="N1889" t="str">
        <f t="shared" si="357"/>
        <v>'S'</v>
      </c>
      <c r="O1889">
        <f t="shared" si="358"/>
        <v>6</v>
      </c>
      <c r="P1889" t="str">
        <f t="shared" si="359"/>
        <v>Insert into CONTA_RECEITA_DESPESA  (VERSION,ATIVO,DATE_CREATED,LAST_UPDATED,TIPO,CODIGO,DESCRICAO,ANALITICO,TAMANHO) values (0,'S',sysdate,sysdate,'D','4432520000','EQUIPAMENTOS E MATERIAL PERMANENTE ','S',6);</v>
      </c>
    </row>
    <row r="1890" spans="1:16" ht="17" thickBot="1" x14ac:dyDescent="0.25">
      <c r="A1890" s="11" t="str">
        <f t="shared" si="360"/>
        <v>4</v>
      </c>
      <c r="B1890" s="12" t="str">
        <f t="shared" si="361"/>
        <v>4</v>
      </c>
      <c r="C1890" s="13" t="str">
        <f t="shared" si="362"/>
        <v>32</v>
      </c>
      <c r="D1890" s="13" t="str">
        <f t="shared" si="363"/>
        <v>92</v>
      </c>
      <c r="E1890" s="13" t="str">
        <f t="shared" si="364"/>
        <v>00</v>
      </c>
      <c r="F1890" s="14" t="str">
        <f t="shared" si="365"/>
        <v>00</v>
      </c>
      <c r="G1890" s="18">
        <v>4432920000</v>
      </c>
      <c r="H1890" s="15" t="s">
        <v>216</v>
      </c>
      <c r="I1890" s="12" t="s">
        <v>13</v>
      </c>
      <c r="K1890" t="str">
        <f t="shared" si="354"/>
        <v>4432920000</v>
      </c>
      <c r="L1890" t="str">
        <f t="shared" si="355"/>
        <v>'4432920000'</v>
      </c>
      <c r="M1890" t="str">
        <f t="shared" si="356"/>
        <v>'DESPESAS DE EXERCÍCIOS ANTERIORES '</v>
      </c>
      <c r="N1890" t="str">
        <f t="shared" si="357"/>
        <v>'S'</v>
      </c>
      <c r="O1890">
        <f t="shared" si="358"/>
        <v>6</v>
      </c>
      <c r="P1890" t="str">
        <f t="shared" si="359"/>
        <v>Insert into CONTA_RECEITA_DESPESA  (VERSION,ATIVO,DATE_CREATED,LAST_UPDATED,TIPO,CODIGO,DESCRICAO,ANALITICO,TAMANHO) values (0,'S',sysdate,sysdate,'D','4432920000','DESPESAS DE EXERCÍCIOS ANTERIORES ','S',6);</v>
      </c>
    </row>
    <row r="1891" spans="1:16" ht="17" thickBot="1" x14ac:dyDescent="0.25">
      <c r="A1891" s="11" t="str">
        <f t="shared" si="360"/>
        <v>4</v>
      </c>
      <c r="B1891" s="12" t="str">
        <f t="shared" si="361"/>
        <v>4</v>
      </c>
      <c r="C1891" s="13" t="str">
        <f t="shared" si="362"/>
        <v>32</v>
      </c>
      <c r="D1891" s="13" t="str">
        <f t="shared" si="363"/>
        <v>93</v>
      </c>
      <c r="E1891" s="13" t="str">
        <f t="shared" si="364"/>
        <v>00</v>
      </c>
      <c r="F1891" s="14" t="str">
        <f t="shared" si="365"/>
        <v>00</v>
      </c>
      <c r="G1891" s="18">
        <v>4432930000</v>
      </c>
      <c r="H1891" s="15" t="s">
        <v>290</v>
      </c>
      <c r="I1891" s="12" t="s">
        <v>13</v>
      </c>
      <c r="K1891" t="str">
        <f t="shared" si="354"/>
        <v>4432930000</v>
      </c>
      <c r="L1891" t="str">
        <f t="shared" si="355"/>
        <v>'4432930000'</v>
      </c>
      <c r="M1891" t="str">
        <f t="shared" si="356"/>
        <v>'INDENIZAÇÕES E RESTITUIÇÕES '</v>
      </c>
      <c r="N1891" t="str">
        <f t="shared" si="357"/>
        <v>'S'</v>
      </c>
      <c r="O1891">
        <f t="shared" si="358"/>
        <v>6</v>
      </c>
      <c r="P1891" t="str">
        <f t="shared" si="359"/>
        <v>Insert into CONTA_RECEITA_DESPESA  (VERSION,ATIVO,DATE_CREATED,LAST_UPDATED,TIPO,CODIGO,DESCRICAO,ANALITICO,TAMANHO) values (0,'S',sysdate,sysdate,'D','4432930000','INDENIZAÇÕES E RESTITUIÇÕES ','S',6);</v>
      </c>
    </row>
    <row r="1892" spans="1:16" ht="17" thickBot="1" x14ac:dyDescent="0.25">
      <c r="A1892" s="11" t="str">
        <f t="shared" si="360"/>
        <v>4</v>
      </c>
      <c r="B1892" s="12" t="str">
        <f t="shared" si="361"/>
        <v>4</v>
      </c>
      <c r="C1892" s="13" t="str">
        <f t="shared" si="362"/>
        <v>32</v>
      </c>
      <c r="D1892" s="13" t="str">
        <f t="shared" si="363"/>
        <v>99</v>
      </c>
      <c r="E1892" s="13" t="str">
        <f t="shared" si="364"/>
        <v>00</v>
      </c>
      <c r="F1892" s="14" t="str">
        <f t="shared" si="365"/>
        <v>00</v>
      </c>
      <c r="G1892" s="18">
        <v>4432990000</v>
      </c>
      <c r="H1892" s="15" t="s">
        <v>17</v>
      </c>
      <c r="I1892" s="12" t="s">
        <v>13</v>
      </c>
      <c r="K1892" t="str">
        <f t="shared" si="354"/>
        <v>4432990000</v>
      </c>
      <c r="L1892" t="str">
        <f t="shared" si="355"/>
        <v>'4432990000'</v>
      </c>
      <c r="M1892" t="str">
        <f t="shared" si="356"/>
        <v>'ELEMENTO GENÉRICO'</v>
      </c>
      <c r="N1892" t="str">
        <f t="shared" si="357"/>
        <v>'S'</v>
      </c>
      <c r="O1892">
        <f t="shared" si="358"/>
        <v>6</v>
      </c>
      <c r="P1892" t="str">
        <f t="shared" si="359"/>
        <v>Insert into CONTA_RECEITA_DESPESA  (VERSION,ATIVO,DATE_CREATED,LAST_UPDATED,TIPO,CODIGO,DESCRICAO,ANALITICO,TAMANHO) values (0,'S',sysdate,sysdate,'D','4432990000','ELEMENTO GENÉRICO','S',6);</v>
      </c>
    </row>
    <row r="1893" spans="1:16" ht="33" thickBot="1" x14ac:dyDescent="0.25">
      <c r="A1893" s="11" t="str">
        <f t="shared" si="360"/>
        <v>4</v>
      </c>
      <c r="B1893" s="12" t="str">
        <f t="shared" si="361"/>
        <v>4</v>
      </c>
      <c r="C1893" s="13" t="str">
        <f t="shared" si="362"/>
        <v>35</v>
      </c>
      <c r="D1893" s="13" t="str">
        <f t="shared" si="363"/>
        <v>00</v>
      </c>
      <c r="E1893" s="13" t="str">
        <f t="shared" si="364"/>
        <v>00</v>
      </c>
      <c r="F1893" s="14" t="str">
        <f t="shared" si="365"/>
        <v>00</v>
      </c>
      <c r="G1893" s="18">
        <v>4435000000</v>
      </c>
      <c r="H1893" s="15" t="s">
        <v>303</v>
      </c>
      <c r="I1893" s="12" t="s">
        <v>10</v>
      </c>
      <c r="K1893" t="str">
        <f t="shared" si="354"/>
        <v>4435000000</v>
      </c>
      <c r="L1893" t="str">
        <f t="shared" si="355"/>
        <v>'4435000000'</v>
      </c>
      <c r="M1893" t="str">
        <f t="shared" si="356"/>
        <v>'TRANSFERÊNCIAS FUNDO A FUNDO AOS ESTADOS E AO DISTRITO FEDERAL À CONTA DE RECURSOS DE QUE TRATAM OS §§ 1º E 2º DO ART. 24 DA LEI COMPLEMENTAR Nº 141, DE 2012.'</v>
      </c>
      <c r="N1893" t="str">
        <f t="shared" si="357"/>
        <v>'N'</v>
      </c>
      <c r="O1893">
        <f t="shared" si="358"/>
        <v>4</v>
      </c>
      <c r="P1893" t="str">
        <f t="shared" si="359"/>
        <v>Insert into CONTA_RECEITA_DESPESA  (VERSION,ATIVO,DATE_CREATED,LAST_UPDATED,TIPO,CODIGO,DESCRICAO,ANALITICO,TAMANHO) values (0,'S',sysdate,sysdate,'D','4435000000','TRANSFERÊNCIAS FUNDO A FUNDO AOS ESTADOS E AO DISTRITO FEDERAL À CONTA DE RECURSOS DE QUE TRATAM OS §§ 1º E 2º DO ART. 24 DA LEI COMPLEMENTAR Nº 141, DE 2012.','N',4);</v>
      </c>
    </row>
    <row r="1894" spans="1:16" ht="17" thickBot="1" x14ac:dyDescent="0.25">
      <c r="A1894" s="11" t="str">
        <f t="shared" si="360"/>
        <v>4</v>
      </c>
      <c r="B1894" s="12" t="str">
        <f t="shared" si="361"/>
        <v>4</v>
      </c>
      <c r="C1894" s="13" t="str">
        <f t="shared" si="362"/>
        <v>35</v>
      </c>
      <c r="D1894" s="13" t="str">
        <f t="shared" si="363"/>
        <v>41</v>
      </c>
      <c r="E1894" s="13" t="str">
        <f t="shared" si="364"/>
        <v>00</v>
      </c>
      <c r="F1894" s="14" t="str">
        <f t="shared" si="365"/>
        <v>00</v>
      </c>
      <c r="G1894" s="18">
        <v>4435410000</v>
      </c>
      <c r="H1894" s="15" t="s">
        <v>292</v>
      </c>
      <c r="I1894" s="12" t="s">
        <v>13</v>
      </c>
      <c r="K1894" t="str">
        <f t="shared" si="354"/>
        <v>4435410000</v>
      </c>
      <c r="L1894" t="str">
        <f t="shared" si="355"/>
        <v>'4435410000'</v>
      </c>
      <c r="M1894" t="str">
        <f t="shared" si="356"/>
        <v>'CONTRIBUIÇÕES '</v>
      </c>
      <c r="N1894" t="str">
        <f t="shared" si="357"/>
        <v>'S'</v>
      </c>
      <c r="O1894">
        <f t="shared" si="358"/>
        <v>6</v>
      </c>
      <c r="P1894" t="str">
        <f t="shared" si="359"/>
        <v>Insert into CONTA_RECEITA_DESPESA  (VERSION,ATIVO,DATE_CREATED,LAST_UPDATED,TIPO,CODIGO,DESCRICAO,ANALITICO,TAMANHO) values (0,'S',sysdate,sysdate,'D','4435410000','CONTRIBUIÇÕES ','S',6);</v>
      </c>
    </row>
    <row r="1895" spans="1:16" ht="17" thickBot="1" x14ac:dyDescent="0.25">
      <c r="A1895" s="11" t="str">
        <f t="shared" si="360"/>
        <v>4</v>
      </c>
      <c r="B1895" s="12" t="str">
        <f t="shared" si="361"/>
        <v>4</v>
      </c>
      <c r="C1895" s="13" t="str">
        <f t="shared" si="362"/>
        <v>35</v>
      </c>
      <c r="D1895" s="13" t="str">
        <f t="shared" si="363"/>
        <v>42</v>
      </c>
      <c r="E1895" s="13" t="str">
        <f t="shared" si="364"/>
        <v>00</v>
      </c>
      <c r="F1895" s="14" t="str">
        <f t="shared" si="365"/>
        <v>00</v>
      </c>
      <c r="G1895" s="18">
        <v>4435420000</v>
      </c>
      <c r="H1895" s="15" t="s">
        <v>748</v>
      </c>
      <c r="I1895" s="12" t="s">
        <v>13</v>
      </c>
      <c r="K1895" t="str">
        <f t="shared" si="354"/>
        <v>4435420000</v>
      </c>
      <c r="L1895" t="str">
        <f t="shared" si="355"/>
        <v>'4435420000'</v>
      </c>
      <c r="M1895" t="str">
        <f t="shared" si="356"/>
        <v>'AUXÍLIOS '</v>
      </c>
      <c r="N1895" t="str">
        <f t="shared" si="357"/>
        <v>'S'</v>
      </c>
      <c r="O1895">
        <f t="shared" si="358"/>
        <v>6</v>
      </c>
      <c r="P1895" t="str">
        <f t="shared" si="359"/>
        <v>Insert into CONTA_RECEITA_DESPESA  (VERSION,ATIVO,DATE_CREATED,LAST_UPDATED,TIPO,CODIGO,DESCRICAO,ANALITICO,TAMANHO) values (0,'S',sysdate,sysdate,'D','4435420000','AUXÍLIOS ','S',6);</v>
      </c>
    </row>
    <row r="1896" spans="1:16" ht="17" thickBot="1" x14ac:dyDescent="0.25">
      <c r="A1896" s="11" t="str">
        <f t="shared" si="360"/>
        <v>4</v>
      </c>
      <c r="B1896" s="12" t="str">
        <f t="shared" si="361"/>
        <v>4</v>
      </c>
      <c r="C1896" s="13" t="str">
        <f t="shared" si="362"/>
        <v>35</v>
      </c>
      <c r="D1896" s="13" t="str">
        <f t="shared" si="363"/>
        <v>92</v>
      </c>
      <c r="E1896" s="13" t="str">
        <f t="shared" si="364"/>
        <v>00</v>
      </c>
      <c r="F1896" s="14" t="str">
        <f t="shared" si="365"/>
        <v>00</v>
      </c>
      <c r="G1896" s="18">
        <v>4435920000</v>
      </c>
      <c r="H1896" s="15" t="s">
        <v>216</v>
      </c>
      <c r="I1896" s="12" t="s">
        <v>13</v>
      </c>
      <c r="K1896" t="str">
        <f t="shared" si="354"/>
        <v>4435920000</v>
      </c>
      <c r="L1896" t="str">
        <f t="shared" si="355"/>
        <v>'4435920000'</v>
      </c>
      <c r="M1896" t="str">
        <f t="shared" si="356"/>
        <v>'DESPESAS DE EXERCÍCIOS ANTERIORES '</v>
      </c>
      <c r="N1896" t="str">
        <f t="shared" si="357"/>
        <v>'S'</v>
      </c>
      <c r="O1896">
        <f t="shared" si="358"/>
        <v>6</v>
      </c>
      <c r="P1896" t="str">
        <f t="shared" si="359"/>
        <v>Insert into CONTA_RECEITA_DESPESA  (VERSION,ATIVO,DATE_CREATED,LAST_UPDATED,TIPO,CODIGO,DESCRICAO,ANALITICO,TAMANHO) values (0,'S',sysdate,sysdate,'D','4435920000','DESPESAS DE EXERCÍCIOS ANTERIORES ','S',6);</v>
      </c>
    </row>
    <row r="1897" spans="1:16" ht="17" thickBot="1" x14ac:dyDescent="0.25">
      <c r="A1897" s="11" t="str">
        <f t="shared" si="360"/>
        <v>4</v>
      </c>
      <c r="B1897" s="12" t="str">
        <f t="shared" si="361"/>
        <v>4</v>
      </c>
      <c r="C1897" s="13" t="str">
        <f t="shared" si="362"/>
        <v>35</v>
      </c>
      <c r="D1897" s="13" t="str">
        <f t="shared" si="363"/>
        <v>99</v>
      </c>
      <c r="E1897" s="13" t="str">
        <f t="shared" si="364"/>
        <v>00</v>
      </c>
      <c r="F1897" s="14" t="str">
        <f t="shared" si="365"/>
        <v>00</v>
      </c>
      <c r="G1897" s="18">
        <v>4435990000</v>
      </c>
      <c r="H1897" s="15" t="s">
        <v>17</v>
      </c>
      <c r="I1897" s="12" t="s">
        <v>13</v>
      </c>
      <c r="K1897" t="str">
        <f t="shared" si="354"/>
        <v>4435990000</v>
      </c>
      <c r="L1897" t="str">
        <f t="shared" si="355"/>
        <v>'4435990000'</v>
      </c>
      <c r="M1897" t="str">
        <f t="shared" si="356"/>
        <v>'ELEMENTO GENÉRICO'</v>
      </c>
      <c r="N1897" t="str">
        <f t="shared" si="357"/>
        <v>'S'</v>
      </c>
      <c r="O1897">
        <f t="shared" si="358"/>
        <v>6</v>
      </c>
      <c r="P1897" t="str">
        <f t="shared" si="359"/>
        <v>Insert into CONTA_RECEITA_DESPESA  (VERSION,ATIVO,DATE_CREATED,LAST_UPDATED,TIPO,CODIGO,DESCRICAO,ANALITICO,TAMANHO) values (0,'S',sysdate,sysdate,'D','4435990000','ELEMENTO GENÉRICO','S',6);</v>
      </c>
    </row>
    <row r="1898" spans="1:16" ht="33" thickBot="1" x14ac:dyDescent="0.25">
      <c r="A1898" s="11" t="str">
        <f t="shared" si="360"/>
        <v>4</v>
      </c>
      <c r="B1898" s="12" t="str">
        <f t="shared" si="361"/>
        <v>4</v>
      </c>
      <c r="C1898" s="13" t="str">
        <f t="shared" si="362"/>
        <v>36</v>
      </c>
      <c r="D1898" s="13" t="str">
        <f t="shared" si="363"/>
        <v>00</v>
      </c>
      <c r="E1898" s="13" t="str">
        <f t="shared" si="364"/>
        <v>00</v>
      </c>
      <c r="F1898" s="14" t="str">
        <f t="shared" si="365"/>
        <v>00</v>
      </c>
      <c r="G1898" s="18">
        <v>4436000000</v>
      </c>
      <c r="H1898" s="15" t="s">
        <v>304</v>
      </c>
      <c r="I1898" s="12" t="s">
        <v>10</v>
      </c>
      <c r="K1898" t="str">
        <f t="shared" si="354"/>
        <v>4436000000</v>
      </c>
      <c r="L1898" t="str">
        <f t="shared" si="355"/>
        <v>'4436000000'</v>
      </c>
      <c r="M1898" t="str">
        <f t="shared" si="356"/>
        <v>'TRANSFERÊNCIAS FUNDO A FUNDO AOS ESTADOS E AO DISTRITO FEDERAL À CONTA DE RECURSOS DE QUE TRATA O ART. 25 DA LEI COMPLEMENTAR Nº 141, DE 2012.'</v>
      </c>
      <c r="N1898" t="str">
        <f t="shared" si="357"/>
        <v>'N'</v>
      </c>
      <c r="O1898">
        <f t="shared" si="358"/>
        <v>4</v>
      </c>
      <c r="P1898" t="str">
        <f t="shared" si="359"/>
        <v>Insert into CONTA_RECEITA_DESPESA  (VERSION,ATIVO,DATE_CREATED,LAST_UPDATED,TIPO,CODIGO,DESCRICAO,ANALITICO,TAMANHO) values (0,'S',sysdate,sysdate,'D','4436000000','TRANSFERÊNCIAS FUNDO A FUNDO AOS ESTADOS E AO DISTRITO FEDERAL À CONTA DE RECURSOS DE QUE TRATA O ART. 25 DA LEI COMPLEMENTAR Nº 141, DE 2012.','N',4);</v>
      </c>
    </row>
    <row r="1899" spans="1:16" ht="17" thickBot="1" x14ac:dyDescent="0.25">
      <c r="A1899" s="11" t="str">
        <f t="shared" si="360"/>
        <v>4</v>
      </c>
      <c r="B1899" s="12" t="str">
        <f t="shared" si="361"/>
        <v>4</v>
      </c>
      <c r="C1899" s="13" t="str">
        <f t="shared" si="362"/>
        <v>36</v>
      </c>
      <c r="D1899" s="13" t="str">
        <f t="shared" si="363"/>
        <v>41</v>
      </c>
      <c r="E1899" s="13" t="str">
        <f t="shared" si="364"/>
        <v>00</v>
      </c>
      <c r="F1899" s="14" t="str">
        <f t="shared" si="365"/>
        <v>00</v>
      </c>
      <c r="G1899" s="18">
        <v>4436410000</v>
      </c>
      <c r="H1899" s="15" t="s">
        <v>292</v>
      </c>
      <c r="I1899" s="12" t="s">
        <v>13</v>
      </c>
      <c r="K1899" t="str">
        <f t="shared" si="354"/>
        <v>4436410000</v>
      </c>
      <c r="L1899" t="str">
        <f t="shared" si="355"/>
        <v>'4436410000'</v>
      </c>
      <c r="M1899" t="str">
        <f t="shared" si="356"/>
        <v>'CONTRIBUIÇÕES '</v>
      </c>
      <c r="N1899" t="str">
        <f t="shared" si="357"/>
        <v>'S'</v>
      </c>
      <c r="O1899">
        <f t="shared" si="358"/>
        <v>6</v>
      </c>
      <c r="P1899" t="str">
        <f t="shared" si="359"/>
        <v>Insert into CONTA_RECEITA_DESPESA  (VERSION,ATIVO,DATE_CREATED,LAST_UPDATED,TIPO,CODIGO,DESCRICAO,ANALITICO,TAMANHO) values (0,'S',sysdate,sysdate,'D','4436410000','CONTRIBUIÇÕES ','S',6);</v>
      </c>
    </row>
    <row r="1900" spans="1:16" ht="17" thickBot="1" x14ac:dyDescent="0.25">
      <c r="A1900" s="11" t="str">
        <f t="shared" si="360"/>
        <v>4</v>
      </c>
      <c r="B1900" s="12" t="str">
        <f t="shared" si="361"/>
        <v>4</v>
      </c>
      <c r="C1900" s="13" t="str">
        <f t="shared" si="362"/>
        <v>36</v>
      </c>
      <c r="D1900" s="13" t="str">
        <f t="shared" si="363"/>
        <v>42</v>
      </c>
      <c r="E1900" s="13" t="str">
        <f t="shared" si="364"/>
        <v>00</v>
      </c>
      <c r="F1900" s="14" t="str">
        <f t="shared" si="365"/>
        <v>00</v>
      </c>
      <c r="G1900" s="18">
        <v>4436420000</v>
      </c>
      <c r="H1900" s="15" t="s">
        <v>748</v>
      </c>
      <c r="I1900" s="12" t="s">
        <v>13</v>
      </c>
      <c r="K1900" t="str">
        <f t="shared" si="354"/>
        <v>4436420000</v>
      </c>
      <c r="L1900" t="str">
        <f t="shared" si="355"/>
        <v>'4436420000'</v>
      </c>
      <c r="M1900" t="str">
        <f t="shared" si="356"/>
        <v>'AUXÍLIOS '</v>
      </c>
      <c r="N1900" t="str">
        <f t="shared" si="357"/>
        <v>'S'</v>
      </c>
      <c r="O1900">
        <f t="shared" si="358"/>
        <v>6</v>
      </c>
      <c r="P1900" t="str">
        <f t="shared" si="359"/>
        <v>Insert into CONTA_RECEITA_DESPESA  (VERSION,ATIVO,DATE_CREATED,LAST_UPDATED,TIPO,CODIGO,DESCRICAO,ANALITICO,TAMANHO) values (0,'S',sysdate,sysdate,'D','4436420000','AUXÍLIOS ','S',6);</v>
      </c>
    </row>
    <row r="1901" spans="1:16" ht="17" thickBot="1" x14ac:dyDescent="0.25">
      <c r="A1901" s="11" t="str">
        <f t="shared" si="360"/>
        <v>4</v>
      </c>
      <c r="B1901" s="12" t="str">
        <f t="shared" si="361"/>
        <v>4</v>
      </c>
      <c r="C1901" s="13" t="str">
        <f t="shared" si="362"/>
        <v>36</v>
      </c>
      <c r="D1901" s="13" t="str">
        <f t="shared" si="363"/>
        <v>92</v>
      </c>
      <c r="E1901" s="13" t="str">
        <f t="shared" si="364"/>
        <v>00</v>
      </c>
      <c r="F1901" s="14" t="str">
        <f t="shared" si="365"/>
        <v>00</v>
      </c>
      <c r="G1901" s="18">
        <v>4436920000</v>
      </c>
      <c r="H1901" s="15" t="s">
        <v>216</v>
      </c>
      <c r="I1901" s="12" t="s">
        <v>13</v>
      </c>
      <c r="K1901" t="str">
        <f t="shared" si="354"/>
        <v>4436920000</v>
      </c>
      <c r="L1901" t="str">
        <f t="shared" si="355"/>
        <v>'4436920000'</v>
      </c>
      <c r="M1901" t="str">
        <f t="shared" si="356"/>
        <v>'DESPESAS DE EXERCÍCIOS ANTERIORES '</v>
      </c>
      <c r="N1901" t="str">
        <f t="shared" si="357"/>
        <v>'S'</v>
      </c>
      <c r="O1901">
        <f t="shared" si="358"/>
        <v>6</v>
      </c>
      <c r="P1901" t="str">
        <f t="shared" si="359"/>
        <v>Insert into CONTA_RECEITA_DESPESA  (VERSION,ATIVO,DATE_CREATED,LAST_UPDATED,TIPO,CODIGO,DESCRICAO,ANALITICO,TAMANHO) values (0,'S',sysdate,sysdate,'D','4436920000','DESPESAS DE EXERCÍCIOS ANTERIORES ','S',6);</v>
      </c>
    </row>
    <row r="1902" spans="1:16" ht="17" thickBot="1" x14ac:dyDescent="0.25">
      <c r="A1902" s="11" t="str">
        <f t="shared" si="360"/>
        <v>4</v>
      </c>
      <c r="B1902" s="12" t="str">
        <f t="shared" si="361"/>
        <v>4</v>
      </c>
      <c r="C1902" s="13" t="str">
        <f t="shared" si="362"/>
        <v>36</v>
      </c>
      <c r="D1902" s="13" t="str">
        <f t="shared" si="363"/>
        <v>99</v>
      </c>
      <c r="E1902" s="13" t="str">
        <f t="shared" si="364"/>
        <v>00</v>
      </c>
      <c r="F1902" s="14" t="str">
        <f t="shared" si="365"/>
        <v>00</v>
      </c>
      <c r="G1902" s="18">
        <v>4436990000</v>
      </c>
      <c r="H1902" s="15" t="s">
        <v>17</v>
      </c>
      <c r="I1902" s="12" t="s">
        <v>13</v>
      </c>
      <c r="K1902" t="str">
        <f t="shared" si="354"/>
        <v>4436990000</v>
      </c>
      <c r="L1902" t="str">
        <f t="shared" si="355"/>
        <v>'4436990000'</v>
      </c>
      <c r="M1902" t="str">
        <f t="shared" si="356"/>
        <v>'ELEMENTO GENÉRICO'</v>
      </c>
      <c r="N1902" t="str">
        <f t="shared" si="357"/>
        <v>'S'</v>
      </c>
      <c r="O1902">
        <f t="shared" si="358"/>
        <v>6</v>
      </c>
      <c r="P1902" t="str">
        <f t="shared" si="359"/>
        <v>Insert into CONTA_RECEITA_DESPESA  (VERSION,ATIVO,DATE_CREATED,LAST_UPDATED,TIPO,CODIGO,DESCRICAO,ANALITICO,TAMANHO) values (0,'S',sysdate,sysdate,'D','4436990000','ELEMENTO GENÉRICO','S',6);</v>
      </c>
    </row>
    <row r="1903" spans="1:16" ht="17" thickBot="1" x14ac:dyDescent="0.25">
      <c r="A1903" s="11" t="str">
        <f t="shared" si="360"/>
        <v>4</v>
      </c>
      <c r="B1903" s="12" t="str">
        <f t="shared" si="361"/>
        <v>4</v>
      </c>
      <c r="C1903" s="13" t="str">
        <f t="shared" si="362"/>
        <v>40</v>
      </c>
      <c r="D1903" s="13" t="str">
        <f t="shared" si="363"/>
        <v>00</v>
      </c>
      <c r="E1903" s="13" t="str">
        <f t="shared" si="364"/>
        <v>00</v>
      </c>
      <c r="F1903" s="14" t="str">
        <f t="shared" si="365"/>
        <v>00</v>
      </c>
      <c r="G1903" s="18">
        <v>4440000000</v>
      </c>
      <c r="H1903" s="15" t="s">
        <v>22</v>
      </c>
      <c r="I1903" s="12" t="s">
        <v>10</v>
      </c>
      <c r="K1903" t="str">
        <f t="shared" si="354"/>
        <v>4440000000</v>
      </c>
      <c r="L1903" t="str">
        <f t="shared" si="355"/>
        <v>'4440000000'</v>
      </c>
      <c r="M1903" t="str">
        <f t="shared" si="356"/>
        <v>'TRANSFERÊNCIAS A MUNICÍPIOS'</v>
      </c>
      <c r="N1903" t="str">
        <f t="shared" si="357"/>
        <v>'N'</v>
      </c>
      <c r="O1903">
        <f t="shared" si="358"/>
        <v>4</v>
      </c>
      <c r="P1903" t="str">
        <f t="shared" si="359"/>
        <v>Insert into CONTA_RECEITA_DESPESA  (VERSION,ATIVO,DATE_CREATED,LAST_UPDATED,TIPO,CODIGO,DESCRICAO,ANALITICO,TAMANHO) values (0,'S',sysdate,sysdate,'D','4440000000','TRANSFERÊNCIAS A MUNICÍPIOS','N',4);</v>
      </c>
    </row>
    <row r="1904" spans="1:16" ht="17" thickBot="1" x14ac:dyDescent="0.25">
      <c r="A1904" s="11" t="str">
        <f t="shared" si="360"/>
        <v>4</v>
      </c>
      <c r="B1904" s="12" t="str">
        <f t="shared" si="361"/>
        <v>4</v>
      </c>
      <c r="C1904" s="13" t="str">
        <f t="shared" si="362"/>
        <v>40</v>
      </c>
      <c r="D1904" s="13" t="str">
        <f t="shared" si="363"/>
        <v>41</v>
      </c>
      <c r="E1904" s="13" t="str">
        <f t="shared" si="364"/>
        <v>00</v>
      </c>
      <c r="F1904" s="14" t="str">
        <f t="shared" si="365"/>
        <v>00</v>
      </c>
      <c r="G1904" s="18">
        <v>4440410000</v>
      </c>
      <c r="H1904" s="15" t="s">
        <v>16</v>
      </c>
      <c r="I1904" s="12" t="s">
        <v>13</v>
      </c>
      <c r="K1904" t="str">
        <f t="shared" si="354"/>
        <v>4440410000</v>
      </c>
      <c r="L1904" t="str">
        <f t="shared" si="355"/>
        <v>'4440410000'</v>
      </c>
      <c r="M1904" t="str">
        <f t="shared" si="356"/>
        <v>'CONTRIBUIÇÕES'</v>
      </c>
      <c r="N1904" t="str">
        <f t="shared" si="357"/>
        <v>'S'</v>
      </c>
      <c r="O1904">
        <f t="shared" si="358"/>
        <v>6</v>
      </c>
      <c r="P1904" t="str">
        <f t="shared" si="359"/>
        <v>Insert into CONTA_RECEITA_DESPESA  (VERSION,ATIVO,DATE_CREATED,LAST_UPDATED,TIPO,CODIGO,DESCRICAO,ANALITICO,TAMANHO) values (0,'S',sysdate,sysdate,'D','4440410000','CONTRIBUIÇÕES','S',6);</v>
      </c>
    </row>
    <row r="1905" spans="1:16" ht="17" thickBot="1" x14ac:dyDescent="0.25">
      <c r="A1905" s="11" t="str">
        <f t="shared" si="360"/>
        <v>4</v>
      </c>
      <c r="B1905" s="12" t="str">
        <f t="shared" si="361"/>
        <v>4</v>
      </c>
      <c r="C1905" s="13" t="str">
        <f t="shared" si="362"/>
        <v>40</v>
      </c>
      <c r="D1905" s="13" t="str">
        <f t="shared" si="363"/>
        <v>42</v>
      </c>
      <c r="E1905" s="13" t="str">
        <f t="shared" si="364"/>
        <v>00</v>
      </c>
      <c r="F1905" s="14" t="str">
        <f t="shared" si="365"/>
        <v>00</v>
      </c>
      <c r="G1905" s="18">
        <v>4440420000</v>
      </c>
      <c r="H1905" s="15" t="s">
        <v>319</v>
      </c>
      <c r="I1905" s="12" t="s">
        <v>13</v>
      </c>
      <c r="K1905" t="str">
        <f t="shared" si="354"/>
        <v>4440420000</v>
      </c>
      <c r="L1905" t="str">
        <f t="shared" si="355"/>
        <v>'4440420000'</v>
      </c>
      <c r="M1905" t="str">
        <f t="shared" si="356"/>
        <v>'AUXÍLIOS'</v>
      </c>
      <c r="N1905" t="str">
        <f t="shared" si="357"/>
        <v>'S'</v>
      </c>
      <c r="O1905">
        <f t="shared" si="358"/>
        <v>6</v>
      </c>
      <c r="P1905" t="str">
        <f t="shared" si="359"/>
        <v>Insert into CONTA_RECEITA_DESPESA  (VERSION,ATIVO,DATE_CREATED,LAST_UPDATED,TIPO,CODIGO,DESCRICAO,ANALITICO,TAMANHO) values (0,'S',sysdate,sysdate,'D','4440420000','AUXÍLIOS','S',6);</v>
      </c>
    </row>
    <row r="1906" spans="1:16" ht="17" thickBot="1" x14ac:dyDescent="0.25">
      <c r="A1906" s="11" t="str">
        <f t="shared" si="360"/>
        <v>4</v>
      </c>
      <c r="B1906" s="12" t="str">
        <f t="shared" si="361"/>
        <v>4</v>
      </c>
      <c r="C1906" s="13" t="str">
        <f t="shared" si="362"/>
        <v>40</v>
      </c>
      <c r="D1906" s="13" t="str">
        <f t="shared" si="363"/>
        <v>92</v>
      </c>
      <c r="E1906" s="13" t="str">
        <f t="shared" si="364"/>
        <v>00</v>
      </c>
      <c r="F1906" s="14" t="str">
        <f t="shared" si="365"/>
        <v>00</v>
      </c>
      <c r="G1906" s="18">
        <v>4440920000</v>
      </c>
      <c r="H1906" s="15" t="s">
        <v>172</v>
      </c>
      <c r="I1906" s="12" t="s">
        <v>13</v>
      </c>
      <c r="K1906" t="str">
        <f t="shared" si="354"/>
        <v>4440920000</v>
      </c>
      <c r="L1906" t="str">
        <f t="shared" si="355"/>
        <v>'4440920000'</v>
      </c>
      <c r="M1906" t="str">
        <f t="shared" si="356"/>
        <v>'DESPESAS DE EXERCÍCIOS ANTERIORES'</v>
      </c>
      <c r="N1906" t="str">
        <f t="shared" si="357"/>
        <v>'S'</v>
      </c>
      <c r="O1906">
        <f t="shared" si="358"/>
        <v>6</v>
      </c>
      <c r="P1906" t="str">
        <f t="shared" si="359"/>
        <v>Insert into CONTA_RECEITA_DESPESA  (VERSION,ATIVO,DATE_CREATED,LAST_UPDATED,TIPO,CODIGO,DESCRICAO,ANALITICO,TAMANHO) values (0,'S',sysdate,sysdate,'D','4440920000','DESPESAS DE EXERCÍCIOS ANTERIORES','S',6);</v>
      </c>
    </row>
    <row r="1907" spans="1:16" ht="17" thickBot="1" x14ac:dyDescent="0.25">
      <c r="A1907" s="11" t="str">
        <f t="shared" si="360"/>
        <v>4</v>
      </c>
      <c r="B1907" s="12" t="str">
        <f t="shared" si="361"/>
        <v>4</v>
      </c>
      <c r="C1907" s="13" t="str">
        <f t="shared" si="362"/>
        <v>40</v>
      </c>
      <c r="D1907" s="13" t="str">
        <f t="shared" si="363"/>
        <v>99</v>
      </c>
      <c r="E1907" s="13" t="str">
        <f t="shared" si="364"/>
        <v>00</v>
      </c>
      <c r="F1907" s="14" t="str">
        <f t="shared" si="365"/>
        <v>00</v>
      </c>
      <c r="G1907" s="18">
        <v>4440990000</v>
      </c>
      <c r="H1907" s="15" t="s">
        <v>17</v>
      </c>
      <c r="I1907" s="12" t="s">
        <v>13</v>
      </c>
      <c r="K1907" t="str">
        <f t="shared" si="354"/>
        <v>4440990000</v>
      </c>
      <c r="L1907" t="str">
        <f t="shared" si="355"/>
        <v>'4440990000'</v>
      </c>
      <c r="M1907" t="str">
        <f t="shared" si="356"/>
        <v>'ELEMENTO GENÉRICO'</v>
      </c>
      <c r="N1907" t="str">
        <f t="shared" si="357"/>
        <v>'S'</v>
      </c>
      <c r="O1907">
        <f t="shared" si="358"/>
        <v>6</v>
      </c>
      <c r="P1907" t="str">
        <f t="shared" si="359"/>
        <v>Insert into CONTA_RECEITA_DESPESA  (VERSION,ATIVO,DATE_CREATED,LAST_UPDATED,TIPO,CODIGO,DESCRICAO,ANALITICO,TAMANHO) values (0,'S',sysdate,sysdate,'D','4440990000','ELEMENTO GENÉRICO','S',6);</v>
      </c>
    </row>
    <row r="1908" spans="1:16" ht="17" thickBot="1" x14ac:dyDescent="0.25">
      <c r="A1908" s="11" t="str">
        <f t="shared" si="360"/>
        <v>4</v>
      </c>
      <c r="B1908" s="12" t="str">
        <f t="shared" si="361"/>
        <v>4</v>
      </c>
      <c r="C1908" s="13" t="str">
        <f t="shared" si="362"/>
        <v>41</v>
      </c>
      <c r="D1908" s="13" t="str">
        <f t="shared" si="363"/>
        <v>00</v>
      </c>
      <c r="E1908" s="13" t="str">
        <f t="shared" si="364"/>
        <v>00</v>
      </c>
      <c r="F1908" s="14" t="str">
        <f t="shared" si="365"/>
        <v>00</v>
      </c>
      <c r="G1908" s="18">
        <v>4441000000</v>
      </c>
      <c r="H1908" s="15" t="s">
        <v>307</v>
      </c>
      <c r="I1908" s="12" t="s">
        <v>10</v>
      </c>
      <c r="K1908" t="str">
        <f t="shared" si="354"/>
        <v>4441000000</v>
      </c>
      <c r="L1908" t="str">
        <f t="shared" si="355"/>
        <v>'4441000000'</v>
      </c>
      <c r="M1908" t="str">
        <f t="shared" si="356"/>
        <v>'TRANSFERÊNCIAS A MUNICÍPIOS - FUNDO A FUNDO '</v>
      </c>
      <c r="N1908" t="str">
        <f t="shared" si="357"/>
        <v>'N'</v>
      </c>
      <c r="O1908">
        <f t="shared" si="358"/>
        <v>4</v>
      </c>
      <c r="P1908" t="str">
        <f t="shared" si="359"/>
        <v>Insert into CONTA_RECEITA_DESPESA  (VERSION,ATIVO,DATE_CREATED,LAST_UPDATED,TIPO,CODIGO,DESCRICAO,ANALITICO,TAMANHO) values (0,'S',sysdate,sysdate,'D','4441000000','TRANSFERÊNCIAS A MUNICÍPIOS - FUNDO A FUNDO ','N',4);</v>
      </c>
    </row>
    <row r="1909" spans="1:16" ht="17" thickBot="1" x14ac:dyDescent="0.25">
      <c r="A1909" s="11" t="str">
        <f t="shared" si="360"/>
        <v>4</v>
      </c>
      <c r="B1909" s="12" t="str">
        <f t="shared" si="361"/>
        <v>4</v>
      </c>
      <c r="C1909" s="13" t="str">
        <f t="shared" si="362"/>
        <v>41</v>
      </c>
      <c r="D1909" s="13" t="str">
        <f t="shared" si="363"/>
        <v>41</v>
      </c>
      <c r="E1909" s="13" t="str">
        <f t="shared" si="364"/>
        <v>00</v>
      </c>
      <c r="F1909" s="14" t="str">
        <f t="shared" si="365"/>
        <v>00</v>
      </c>
      <c r="G1909" s="18">
        <v>4441410000</v>
      </c>
      <c r="H1909" s="15" t="s">
        <v>292</v>
      </c>
      <c r="I1909" s="12" t="s">
        <v>13</v>
      </c>
      <c r="K1909" t="str">
        <f t="shared" si="354"/>
        <v>4441410000</v>
      </c>
      <c r="L1909" t="str">
        <f t="shared" si="355"/>
        <v>'4441410000'</v>
      </c>
      <c r="M1909" t="str">
        <f t="shared" si="356"/>
        <v>'CONTRIBUIÇÕES '</v>
      </c>
      <c r="N1909" t="str">
        <f t="shared" si="357"/>
        <v>'S'</v>
      </c>
      <c r="O1909">
        <f t="shared" si="358"/>
        <v>6</v>
      </c>
      <c r="P1909" t="str">
        <f t="shared" si="359"/>
        <v>Insert into CONTA_RECEITA_DESPESA  (VERSION,ATIVO,DATE_CREATED,LAST_UPDATED,TIPO,CODIGO,DESCRICAO,ANALITICO,TAMANHO) values (0,'S',sysdate,sysdate,'D','4441410000','CONTRIBUIÇÕES ','S',6);</v>
      </c>
    </row>
    <row r="1910" spans="1:16" ht="17" thickBot="1" x14ac:dyDescent="0.25">
      <c r="A1910" s="11" t="str">
        <f t="shared" si="360"/>
        <v>4</v>
      </c>
      <c r="B1910" s="12" t="str">
        <f t="shared" si="361"/>
        <v>4</v>
      </c>
      <c r="C1910" s="13" t="str">
        <f t="shared" si="362"/>
        <v>41</v>
      </c>
      <c r="D1910" s="13" t="str">
        <f t="shared" si="363"/>
        <v>42</v>
      </c>
      <c r="E1910" s="13" t="str">
        <f t="shared" si="364"/>
        <v>00</v>
      </c>
      <c r="F1910" s="14" t="str">
        <f t="shared" si="365"/>
        <v>00</v>
      </c>
      <c r="G1910" s="18">
        <v>4441420000</v>
      </c>
      <c r="H1910" s="15" t="s">
        <v>748</v>
      </c>
      <c r="I1910" s="12" t="s">
        <v>13</v>
      </c>
      <c r="K1910" t="str">
        <f t="shared" si="354"/>
        <v>4441420000</v>
      </c>
      <c r="L1910" t="str">
        <f t="shared" si="355"/>
        <v>'4441420000'</v>
      </c>
      <c r="M1910" t="str">
        <f t="shared" si="356"/>
        <v>'AUXÍLIOS '</v>
      </c>
      <c r="N1910" t="str">
        <f t="shared" si="357"/>
        <v>'S'</v>
      </c>
      <c r="O1910">
        <f t="shared" si="358"/>
        <v>6</v>
      </c>
      <c r="P1910" t="str">
        <f t="shared" si="359"/>
        <v>Insert into CONTA_RECEITA_DESPESA  (VERSION,ATIVO,DATE_CREATED,LAST_UPDATED,TIPO,CODIGO,DESCRICAO,ANALITICO,TAMANHO) values (0,'S',sysdate,sysdate,'D','4441420000','AUXÍLIOS ','S',6);</v>
      </c>
    </row>
    <row r="1911" spans="1:16" ht="17" thickBot="1" x14ac:dyDescent="0.25">
      <c r="A1911" s="11" t="str">
        <f t="shared" si="360"/>
        <v>4</v>
      </c>
      <c r="B1911" s="12" t="str">
        <f t="shared" si="361"/>
        <v>4</v>
      </c>
      <c r="C1911" s="13" t="str">
        <f t="shared" si="362"/>
        <v>41</v>
      </c>
      <c r="D1911" s="13" t="str">
        <f t="shared" si="363"/>
        <v>92</v>
      </c>
      <c r="E1911" s="13" t="str">
        <f t="shared" si="364"/>
        <v>00</v>
      </c>
      <c r="F1911" s="14" t="str">
        <f t="shared" si="365"/>
        <v>00</v>
      </c>
      <c r="G1911" s="18">
        <v>4441920000</v>
      </c>
      <c r="H1911" s="15" t="s">
        <v>216</v>
      </c>
      <c r="I1911" s="12" t="s">
        <v>13</v>
      </c>
      <c r="K1911" t="str">
        <f t="shared" si="354"/>
        <v>4441920000</v>
      </c>
      <c r="L1911" t="str">
        <f t="shared" si="355"/>
        <v>'4441920000'</v>
      </c>
      <c r="M1911" t="str">
        <f t="shared" si="356"/>
        <v>'DESPESAS DE EXERCÍCIOS ANTERIORES '</v>
      </c>
      <c r="N1911" t="str">
        <f t="shared" si="357"/>
        <v>'S'</v>
      </c>
      <c r="O1911">
        <f t="shared" si="358"/>
        <v>6</v>
      </c>
      <c r="P1911" t="str">
        <f t="shared" si="359"/>
        <v>Insert into CONTA_RECEITA_DESPESA  (VERSION,ATIVO,DATE_CREATED,LAST_UPDATED,TIPO,CODIGO,DESCRICAO,ANALITICO,TAMANHO) values (0,'S',sysdate,sysdate,'D','4441920000','DESPESAS DE EXERCÍCIOS ANTERIORES ','S',6);</v>
      </c>
    </row>
    <row r="1912" spans="1:16" ht="17" thickBot="1" x14ac:dyDescent="0.25">
      <c r="A1912" s="11" t="str">
        <f t="shared" si="360"/>
        <v>4</v>
      </c>
      <c r="B1912" s="12" t="str">
        <f t="shared" si="361"/>
        <v>4</v>
      </c>
      <c r="C1912" s="13" t="str">
        <f t="shared" si="362"/>
        <v>41</v>
      </c>
      <c r="D1912" s="13" t="str">
        <f t="shared" si="363"/>
        <v>99</v>
      </c>
      <c r="E1912" s="13" t="str">
        <f t="shared" si="364"/>
        <v>00</v>
      </c>
      <c r="F1912" s="14" t="str">
        <f t="shared" si="365"/>
        <v>00</v>
      </c>
      <c r="G1912" s="18">
        <v>4441990000</v>
      </c>
      <c r="H1912" s="15" t="s">
        <v>17</v>
      </c>
      <c r="I1912" s="12" t="s">
        <v>13</v>
      </c>
      <c r="K1912" t="str">
        <f t="shared" si="354"/>
        <v>4441990000</v>
      </c>
      <c r="L1912" t="str">
        <f t="shared" si="355"/>
        <v>'4441990000'</v>
      </c>
      <c r="M1912" t="str">
        <f t="shared" si="356"/>
        <v>'ELEMENTO GENÉRICO'</v>
      </c>
      <c r="N1912" t="str">
        <f t="shared" si="357"/>
        <v>'S'</v>
      </c>
      <c r="O1912">
        <f t="shared" si="358"/>
        <v>6</v>
      </c>
      <c r="P1912" t="str">
        <f t="shared" si="359"/>
        <v>Insert into CONTA_RECEITA_DESPESA  (VERSION,ATIVO,DATE_CREATED,LAST_UPDATED,TIPO,CODIGO,DESCRICAO,ANALITICO,TAMANHO) values (0,'S',sysdate,sysdate,'D','4441990000','ELEMENTO GENÉRICO','S',6);</v>
      </c>
    </row>
    <row r="1913" spans="1:16" ht="17" thickBot="1" x14ac:dyDescent="0.25">
      <c r="A1913" s="11" t="str">
        <f t="shared" si="360"/>
        <v>4</v>
      </c>
      <c r="B1913" s="12" t="str">
        <f t="shared" si="361"/>
        <v>4</v>
      </c>
      <c r="C1913" s="13" t="str">
        <f t="shared" si="362"/>
        <v>42</v>
      </c>
      <c r="D1913" s="13" t="str">
        <f t="shared" si="363"/>
        <v>00</v>
      </c>
      <c r="E1913" s="13" t="str">
        <f t="shared" si="364"/>
        <v>00</v>
      </c>
      <c r="F1913" s="14" t="str">
        <f t="shared" si="365"/>
        <v>00</v>
      </c>
      <c r="G1913" s="18">
        <v>4442000000</v>
      </c>
      <c r="H1913" s="15" t="s">
        <v>749</v>
      </c>
      <c r="I1913" s="12" t="s">
        <v>10</v>
      </c>
      <c r="K1913" t="str">
        <f t="shared" si="354"/>
        <v>4442000000</v>
      </c>
      <c r="L1913" t="str">
        <f t="shared" si="355"/>
        <v>'4442000000'</v>
      </c>
      <c r="M1913" t="str">
        <f t="shared" si="356"/>
        <v>'EXECUÇÃO ORÇAMENTÁRIA DELEGADA A MUNICÍPIOS'</v>
      </c>
      <c r="N1913" t="str">
        <f t="shared" si="357"/>
        <v>'N'</v>
      </c>
      <c r="O1913">
        <f t="shared" si="358"/>
        <v>4</v>
      </c>
      <c r="P1913" t="str">
        <f t="shared" si="359"/>
        <v>Insert into CONTA_RECEITA_DESPESA  (VERSION,ATIVO,DATE_CREATED,LAST_UPDATED,TIPO,CODIGO,DESCRICAO,ANALITICO,TAMANHO) values (0,'S',sysdate,sysdate,'D','4442000000','EXECUÇÃO ORÇAMENTÁRIA DELEGADA A MUNICÍPIOS','N',4);</v>
      </c>
    </row>
    <row r="1914" spans="1:16" ht="17" thickBot="1" x14ac:dyDescent="0.25">
      <c r="A1914" s="11" t="str">
        <f t="shared" si="360"/>
        <v>4</v>
      </c>
      <c r="B1914" s="12" t="str">
        <f t="shared" si="361"/>
        <v>4</v>
      </c>
      <c r="C1914" s="13" t="str">
        <f t="shared" si="362"/>
        <v>42</v>
      </c>
      <c r="D1914" s="13" t="str">
        <f t="shared" si="363"/>
        <v>14</v>
      </c>
      <c r="E1914" s="13" t="str">
        <f t="shared" si="364"/>
        <v>00</v>
      </c>
      <c r="F1914" s="14" t="str">
        <f t="shared" si="365"/>
        <v>00</v>
      </c>
      <c r="G1914" s="18">
        <v>4442140000</v>
      </c>
      <c r="H1914" s="15" t="s">
        <v>750</v>
      </c>
      <c r="I1914" s="12" t="s">
        <v>13</v>
      </c>
      <c r="K1914" t="str">
        <f t="shared" si="354"/>
        <v>4442140000</v>
      </c>
      <c r="L1914" t="str">
        <f t="shared" si="355"/>
        <v>'4442140000'</v>
      </c>
      <c r="M1914" t="str">
        <f t="shared" si="356"/>
        <v>'DIÁRIAS – PESSOAL CIVIL'</v>
      </c>
      <c r="N1914" t="str">
        <f t="shared" si="357"/>
        <v>'S'</v>
      </c>
      <c r="O1914">
        <f t="shared" si="358"/>
        <v>6</v>
      </c>
      <c r="P1914" t="str">
        <f t="shared" si="359"/>
        <v>Insert into CONTA_RECEITA_DESPESA  (VERSION,ATIVO,DATE_CREATED,LAST_UPDATED,TIPO,CODIGO,DESCRICAO,ANALITICO,TAMANHO) values (0,'S',sysdate,sysdate,'D','4442140000','DIÁRIAS – PESSOAL CIVIL','S',6);</v>
      </c>
    </row>
    <row r="1915" spans="1:16" ht="17" thickBot="1" x14ac:dyDescent="0.25">
      <c r="A1915" s="11" t="str">
        <f t="shared" si="360"/>
        <v>4</v>
      </c>
      <c r="B1915" s="12" t="str">
        <f t="shared" si="361"/>
        <v>4</v>
      </c>
      <c r="C1915" s="13" t="str">
        <f t="shared" si="362"/>
        <v>42</v>
      </c>
      <c r="D1915" s="13" t="str">
        <f t="shared" si="363"/>
        <v>51</v>
      </c>
      <c r="E1915" s="13" t="str">
        <f t="shared" si="364"/>
        <v>00</v>
      </c>
      <c r="F1915" s="14" t="str">
        <f t="shared" si="365"/>
        <v>00</v>
      </c>
      <c r="G1915" s="18">
        <v>4442510000</v>
      </c>
      <c r="H1915" s="15" t="s">
        <v>746</v>
      </c>
      <c r="I1915" s="12" t="s">
        <v>13</v>
      </c>
      <c r="K1915" t="str">
        <f t="shared" si="354"/>
        <v>4442510000</v>
      </c>
      <c r="L1915" t="str">
        <f t="shared" si="355"/>
        <v>'4442510000'</v>
      </c>
      <c r="M1915" t="str">
        <f t="shared" si="356"/>
        <v>'OBRAS E INSTALAÇÕES '</v>
      </c>
      <c r="N1915" t="str">
        <f t="shared" si="357"/>
        <v>'S'</v>
      </c>
      <c r="O1915">
        <f t="shared" si="358"/>
        <v>6</v>
      </c>
      <c r="P1915" t="str">
        <f t="shared" si="359"/>
        <v>Insert into CONTA_RECEITA_DESPESA  (VERSION,ATIVO,DATE_CREATED,LAST_UPDATED,TIPO,CODIGO,DESCRICAO,ANALITICO,TAMANHO) values (0,'S',sysdate,sysdate,'D','4442510000','OBRAS E INSTALAÇÕES ','S',6);</v>
      </c>
    </row>
    <row r="1916" spans="1:16" ht="17" thickBot="1" x14ac:dyDescent="0.25">
      <c r="A1916" s="11" t="str">
        <f t="shared" si="360"/>
        <v>4</v>
      </c>
      <c r="B1916" s="12" t="str">
        <f t="shared" si="361"/>
        <v>4</v>
      </c>
      <c r="C1916" s="13" t="str">
        <f t="shared" si="362"/>
        <v>42</v>
      </c>
      <c r="D1916" s="13" t="str">
        <f t="shared" si="363"/>
        <v>52</v>
      </c>
      <c r="E1916" s="13" t="str">
        <f t="shared" si="364"/>
        <v>00</v>
      </c>
      <c r="F1916" s="14" t="str">
        <f t="shared" si="365"/>
        <v>00</v>
      </c>
      <c r="G1916" s="18">
        <v>4442520000</v>
      </c>
      <c r="H1916" s="15" t="s">
        <v>747</v>
      </c>
      <c r="I1916" s="12" t="s">
        <v>13</v>
      </c>
      <c r="K1916" t="str">
        <f t="shared" si="354"/>
        <v>4442520000</v>
      </c>
      <c r="L1916" t="str">
        <f t="shared" si="355"/>
        <v>'4442520000'</v>
      </c>
      <c r="M1916" t="str">
        <f t="shared" si="356"/>
        <v>'EQUIPAMENTOS E MATERIAL PERMANENTE '</v>
      </c>
      <c r="N1916" t="str">
        <f t="shared" si="357"/>
        <v>'S'</v>
      </c>
      <c r="O1916">
        <f t="shared" si="358"/>
        <v>6</v>
      </c>
      <c r="P1916" t="str">
        <f t="shared" si="359"/>
        <v>Insert into CONTA_RECEITA_DESPESA  (VERSION,ATIVO,DATE_CREATED,LAST_UPDATED,TIPO,CODIGO,DESCRICAO,ANALITICO,TAMANHO) values (0,'S',sysdate,sysdate,'D','4442520000','EQUIPAMENTOS E MATERIAL PERMANENTE ','S',6);</v>
      </c>
    </row>
    <row r="1917" spans="1:16" ht="17" thickBot="1" x14ac:dyDescent="0.25">
      <c r="A1917" s="11" t="str">
        <f t="shared" si="360"/>
        <v>4</v>
      </c>
      <c r="B1917" s="12" t="str">
        <f t="shared" si="361"/>
        <v>4</v>
      </c>
      <c r="C1917" s="13" t="str">
        <f t="shared" si="362"/>
        <v>42</v>
      </c>
      <c r="D1917" s="13" t="str">
        <f t="shared" si="363"/>
        <v>92</v>
      </c>
      <c r="E1917" s="13" t="str">
        <f t="shared" si="364"/>
        <v>00</v>
      </c>
      <c r="F1917" s="14" t="str">
        <f t="shared" si="365"/>
        <v>00</v>
      </c>
      <c r="G1917" s="18">
        <v>4442920000</v>
      </c>
      <c r="H1917" s="15" t="s">
        <v>216</v>
      </c>
      <c r="I1917" s="12" t="s">
        <v>13</v>
      </c>
      <c r="K1917" t="str">
        <f t="shared" si="354"/>
        <v>4442920000</v>
      </c>
      <c r="L1917" t="str">
        <f t="shared" si="355"/>
        <v>'4442920000'</v>
      </c>
      <c r="M1917" t="str">
        <f t="shared" si="356"/>
        <v>'DESPESAS DE EXERCÍCIOS ANTERIORES '</v>
      </c>
      <c r="N1917" t="str">
        <f t="shared" si="357"/>
        <v>'S'</v>
      </c>
      <c r="O1917">
        <f t="shared" si="358"/>
        <v>6</v>
      </c>
      <c r="P1917" t="str">
        <f t="shared" si="359"/>
        <v>Insert into CONTA_RECEITA_DESPESA  (VERSION,ATIVO,DATE_CREATED,LAST_UPDATED,TIPO,CODIGO,DESCRICAO,ANALITICO,TAMANHO) values (0,'S',sysdate,sysdate,'D','4442920000','DESPESAS DE EXERCÍCIOS ANTERIORES ','S',6);</v>
      </c>
    </row>
    <row r="1918" spans="1:16" ht="17" thickBot="1" x14ac:dyDescent="0.25">
      <c r="A1918" s="11" t="str">
        <f t="shared" si="360"/>
        <v>4</v>
      </c>
      <c r="B1918" s="12" t="str">
        <f t="shared" si="361"/>
        <v>4</v>
      </c>
      <c r="C1918" s="13" t="str">
        <f t="shared" si="362"/>
        <v>42</v>
      </c>
      <c r="D1918" s="13" t="str">
        <f t="shared" si="363"/>
        <v>99</v>
      </c>
      <c r="E1918" s="13" t="str">
        <f t="shared" si="364"/>
        <v>00</v>
      </c>
      <c r="F1918" s="14" t="str">
        <f t="shared" si="365"/>
        <v>00</v>
      </c>
      <c r="G1918" s="18">
        <v>4442990000</v>
      </c>
      <c r="H1918" s="15" t="s">
        <v>17</v>
      </c>
      <c r="I1918" s="12" t="s">
        <v>13</v>
      </c>
      <c r="K1918" t="str">
        <f t="shared" si="354"/>
        <v>4442990000</v>
      </c>
      <c r="L1918" t="str">
        <f t="shared" si="355"/>
        <v>'4442990000'</v>
      </c>
      <c r="M1918" t="str">
        <f t="shared" si="356"/>
        <v>'ELEMENTO GENÉRICO'</v>
      </c>
      <c r="N1918" t="str">
        <f t="shared" si="357"/>
        <v>'S'</v>
      </c>
      <c r="O1918">
        <f t="shared" si="358"/>
        <v>6</v>
      </c>
      <c r="P1918" t="str">
        <f t="shared" si="359"/>
        <v>Insert into CONTA_RECEITA_DESPESA  (VERSION,ATIVO,DATE_CREATED,LAST_UPDATED,TIPO,CODIGO,DESCRICAO,ANALITICO,TAMANHO) values (0,'S',sysdate,sysdate,'D','4442990000','ELEMENTO GENÉRICO','S',6);</v>
      </c>
    </row>
    <row r="1919" spans="1:16" ht="33" thickBot="1" x14ac:dyDescent="0.25">
      <c r="A1919" s="11" t="str">
        <f t="shared" si="360"/>
        <v>4</v>
      </c>
      <c r="B1919" s="12" t="str">
        <f t="shared" si="361"/>
        <v>4</v>
      </c>
      <c r="C1919" s="13" t="str">
        <f t="shared" si="362"/>
        <v>45</v>
      </c>
      <c r="D1919" s="13" t="str">
        <f t="shared" si="363"/>
        <v>00</v>
      </c>
      <c r="E1919" s="13" t="str">
        <f t="shared" si="364"/>
        <v>00</v>
      </c>
      <c r="F1919" s="14" t="str">
        <f t="shared" si="365"/>
        <v>00</v>
      </c>
      <c r="G1919" s="18">
        <v>4445000000</v>
      </c>
      <c r="H1919" s="15" t="s">
        <v>308</v>
      </c>
      <c r="I1919" s="12" t="s">
        <v>10</v>
      </c>
      <c r="K1919" t="str">
        <f t="shared" si="354"/>
        <v>4445000000</v>
      </c>
      <c r="L1919" t="str">
        <f t="shared" si="355"/>
        <v>'4445000000'</v>
      </c>
      <c r="M1919" t="str">
        <f t="shared" si="356"/>
        <v>'TRANSFERÊNCIAS FUNDO A FUNDO AOS MUNICÍPIOS À CONTA DE RECURSOS DE QUE TRATAM OS §§ 1º E 2º DO ART. 24 DA LEI COMPLEMENTAR Nº 141, DE 2012.'</v>
      </c>
      <c r="N1919" t="str">
        <f t="shared" si="357"/>
        <v>'N'</v>
      </c>
      <c r="O1919">
        <f t="shared" si="358"/>
        <v>4</v>
      </c>
      <c r="P1919" t="str">
        <f t="shared" si="359"/>
        <v>Insert into CONTA_RECEITA_DESPESA  (VERSION,ATIVO,DATE_CREATED,LAST_UPDATED,TIPO,CODIGO,DESCRICAO,ANALITICO,TAMANHO) values (0,'S',sysdate,sysdate,'D','4445000000','TRANSFERÊNCIAS FUNDO A FUNDO AOS MUNICÍPIOS À CONTA DE RECURSOS DE QUE TRATAM OS §§ 1º E 2º DO ART. 24 DA LEI COMPLEMENTAR Nº 141, DE 2012.','N',4);</v>
      </c>
    </row>
    <row r="1920" spans="1:16" ht="17" thickBot="1" x14ac:dyDescent="0.25">
      <c r="A1920" s="11" t="str">
        <f t="shared" si="360"/>
        <v>4</v>
      </c>
      <c r="B1920" s="12" t="str">
        <f t="shared" si="361"/>
        <v>4</v>
      </c>
      <c r="C1920" s="13" t="str">
        <f t="shared" si="362"/>
        <v>45</v>
      </c>
      <c r="D1920" s="13" t="str">
        <f t="shared" si="363"/>
        <v>41</v>
      </c>
      <c r="E1920" s="13" t="str">
        <f t="shared" si="364"/>
        <v>00</v>
      </c>
      <c r="F1920" s="14" t="str">
        <f t="shared" si="365"/>
        <v>00</v>
      </c>
      <c r="G1920" s="18">
        <v>4445410000</v>
      </c>
      <c r="H1920" s="15" t="s">
        <v>292</v>
      </c>
      <c r="I1920" s="12" t="s">
        <v>13</v>
      </c>
      <c r="K1920" t="str">
        <f t="shared" si="354"/>
        <v>4445410000</v>
      </c>
      <c r="L1920" t="str">
        <f t="shared" si="355"/>
        <v>'4445410000'</v>
      </c>
      <c r="M1920" t="str">
        <f t="shared" si="356"/>
        <v>'CONTRIBUIÇÕES '</v>
      </c>
      <c r="N1920" t="str">
        <f t="shared" si="357"/>
        <v>'S'</v>
      </c>
      <c r="O1920">
        <f t="shared" si="358"/>
        <v>6</v>
      </c>
      <c r="P1920" t="str">
        <f t="shared" si="359"/>
        <v>Insert into CONTA_RECEITA_DESPESA  (VERSION,ATIVO,DATE_CREATED,LAST_UPDATED,TIPO,CODIGO,DESCRICAO,ANALITICO,TAMANHO) values (0,'S',sysdate,sysdate,'D','4445410000','CONTRIBUIÇÕES ','S',6);</v>
      </c>
    </row>
    <row r="1921" spans="1:16" ht="17" thickBot="1" x14ac:dyDescent="0.25">
      <c r="A1921" s="11" t="str">
        <f t="shared" si="360"/>
        <v>4</v>
      </c>
      <c r="B1921" s="12" t="str">
        <f t="shared" si="361"/>
        <v>4</v>
      </c>
      <c r="C1921" s="13" t="str">
        <f t="shared" si="362"/>
        <v>45</v>
      </c>
      <c r="D1921" s="13" t="str">
        <f t="shared" si="363"/>
        <v>42</v>
      </c>
      <c r="E1921" s="13" t="str">
        <f t="shared" si="364"/>
        <v>00</v>
      </c>
      <c r="F1921" s="14" t="str">
        <f t="shared" si="365"/>
        <v>00</v>
      </c>
      <c r="G1921" s="18">
        <v>4445420000</v>
      </c>
      <c r="H1921" s="15" t="s">
        <v>748</v>
      </c>
      <c r="I1921" s="12" t="s">
        <v>13</v>
      </c>
      <c r="K1921" t="str">
        <f t="shared" si="354"/>
        <v>4445420000</v>
      </c>
      <c r="L1921" t="str">
        <f t="shared" si="355"/>
        <v>'4445420000'</v>
      </c>
      <c r="M1921" t="str">
        <f t="shared" si="356"/>
        <v>'AUXÍLIOS '</v>
      </c>
      <c r="N1921" t="str">
        <f t="shared" si="357"/>
        <v>'S'</v>
      </c>
      <c r="O1921">
        <f t="shared" si="358"/>
        <v>6</v>
      </c>
      <c r="P1921" t="str">
        <f t="shared" si="359"/>
        <v>Insert into CONTA_RECEITA_DESPESA  (VERSION,ATIVO,DATE_CREATED,LAST_UPDATED,TIPO,CODIGO,DESCRICAO,ANALITICO,TAMANHO) values (0,'S',sysdate,sysdate,'D','4445420000','AUXÍLIOS ','S',6);</v>
      </c>
    </row>
    <row r="1922" spans="1:16" ht="17" thickBot="1" x14ac:dyDescent="0.25">
      <c r="A1922" s="11" t="str">
        <f t="shared" si="360"/>
        <v>4</v>
      </c>
      <c r="B1922" s="12" t="str">
        <f t="shared" si="361"/>
        <v>4</v>
      </c>
      <c r="C1922" s="13" t="str">
        <f t="shared" si="362"/>
        <v>45</v>
      </c>
      <c r="D1922" s="13" t="str">
        <f t="shared" si="363"/>
        <v>92</v>
      </c>
      <c r="E1922" s="13" t="str">
        <f t="shared" si="364"/>
        <v>00</v>
      </c>
      <c r="F1922" s="14" t="str">
        <f t="shared" si="365"/>
        <v>00</v>
      </c>
      <c r="G1922" s="18">
        <v>4445920000</v>
      </c>
      <c r="H1922" s="15" t="s">
        <v>216</v>
      </c>
      <c r="I1922" s="12" t="s">
        <v>13</v>
      </c>
      <c r="K1922" t="str">
        <f t="shared" si="354"/>
        <v>4445920000</v>
      </c>
      <c r="L1922" t="str">
        <f t="shared" si="355"/>
        <v>'4445920000'</v>
      </c>
      <c r="M1922" t="str">
        <f t="shared" si="356"/>
        <v>'DESPESAS DE EXERCÍCIOS ANTERIORES '</v>
      </c>
      <c r="N1922" t="str">
        <f t="shared" si="357"/>
        <v>'S'</v>
      </c>
      <c r="O1922">
        <f t="shared" si="358"/>
        <v>6</v>
      </c>
      <c r="P1922" t="str">
        <f t="shared" si="359"/>
        <v>Insert into CONTA_RECEITA_DESPESA  (VERSION,ATIVO,DATE_CREATED,LAST_UPDATED,TIPO,CODIGO,DESCRICAO,ANALITICO,TAMANHO) values (0,'S',sysdate,sysdate,'D','4445920000','DESPESAS DE EXERCÍCIOS ANTERIORES ','S',6);</v>
      </c>
    </row>
    <row r="1923" spans="1:16" ht="17" thickBot="1" x14ac:dyDescent="0.25">
      <c r="A1923" s="11" t="str">
        <f t="shared" si="360"/>
        <v>4</v>
      </c>
      <c r="B1923" s="12" t="str">
        <f t="shared" si="361"/>
        <v>4</v>
      </c>
      <c r="C1923" s="13" t="str">
        <f t="shared" si="362"/>
        <v>45</v>
      </c>
      <c r="D1923" s="13" t="str">
        <f t="shared" si="363"/>
        <v>99</v>
      </c>
      <c r="E1923" s="13" t="str">
        <f t="shared" si="364"/>
        <v>00</v>
      </c>
      <c r="F1923" s="14" t="str">
        <f t="shared" si="365"/>
        <v>00</v>
      </c>
      <c r="G1923" s="18">
        <v>4445990000</v>
      </c>
      <c r="H1923" s="15" t="s">
        <v>17</v>
      </c>
      <c r="I1923" s="12" t="s">
        <v>13</v>
      </c>
      <c r="K1923" t="str">
        <f t="shared" si="354"/>
        <v>4445990000</v>
      </c>
      <c r="L1923" t="str">
        <f t="shared" si="355"/>
        <v>'4445990000'</v>
      </c>
      <c r="M1923" t="str">
        <f t="shared" si="356"/>
        <v>'ELEMENTO GENÉRICO'</v>
      </c>
      <c r="N1923" t="str">
        <f t="shared" si="357"/>
        <v>'S'</v>
      </c>
      <c r="O1923">
        <f t="shared" si="358"/>
        <v>6</v>
      </c>
      <c r="P1923" t="str">
        <f t="shared" si="359"/>
        <v>Insert into CONTA_RECEITA_DESPESA  (VERSION,ATIVO,DATE_CREATED,LAST_UPDATED,TIPO,CODIGO,DESCRICAO,ANALITICO,TAMANHO) values (0,'S',sysdate,sysdate,'D','4445990000','ELEMENTO GENÉRICO','S',6);</v>
      </c>
    </row>
    <row r="1924" spans="1:16" ht="33" thickBot="1" x14ac:dyDescent="0.25">
      <c r="A1924" s="11" t="str">
        <f t="shared" si="360"/>
        <v>4</v>
      </c>
      <c r="B1924" s="12" t="str">
        <f t="shared" si="361"/>
        <v>4</v>
      </c>
      <c r="C1924" s="13" t="str">
        <f t="shared" si="362"/>
        <v>46</v>
      </c>
      <c r="D1924" s="13" t="str">
        <f t="shared" si="363"/>
        <v>00</v>
      </c>
      <c r="E1924" s="13" t="str">
        <f t="shared" si="364"/>
        <v>00</v>
      </c>
      <c r="F1924" s="14" t="str">
        <f t="shared" si="365"/>
        <v>00</v>
      </c>
      <c r="G1924" s="18">
        <v>4446000000</v>
      </c>
      <c r="H1924" s="15" t="s">
        <v>309</v>
      </c>
      <c r="I1924" s="12" t="s">
        <v>10</v>
      </c>
      <c r="K1924" t="str">
        <f t="shared" si="354"/>
        <v>4446000000</v>
      </c>
      <c r="L1924" t="str">
        <f t="shared" si="355"/>
        <v>'4446000000'</v>
      </c>
      <c r="M1924" t="str">
        <f t="shared" si="356"/>
        <v>'TRANSFERÊNCIAS FUNDO A FUNDO AOS MUNICÍPIOS À CONTA DE RECURSOS DE QUE TRATA O ART. 25 DA LEI COMPLEMENTAR Nº 141, DE 2012.'</v>
      </c>
      <c r="N1924" t="str">
        <f t="shared" si="357"/>
        <v>'N'</v>
      </c>
      <c r="O1924">
        <f t="shared" si="358"/>
        <v>4</v>
      </c>
      <c r="P1924" t="str">
        <f t="shared" si="359"/>
        <v>Insert into CONTA_RECEITA_DESPESA  (VERSION,ATIVO,DATE_CREATED,LAST_UPDATED,TIPO,CODIGO,DESCRICAO,ANALITICO,TAMANHO) values (0,'S',sysdate,sysdate,'D','4446000000','TRANSFERÊNCIAS FUNDO A FUNDO AOS MUNICÍPIOS À CONTA DE RECURSOS DE QUE TRATA O ART. 25 DA LEI COMPLEMENTAR Nº 141, DE 2012.','N',4);</v>
      </c>
    </row>
    <row r="1925" spans="1:16" ht="17" thickBot="1" x14ac:dyDescent="0.25">
      <c r="A1925" s="11" t="str">
        <f t="shared" si="360"/>
        <v>4</v>
      </c>
      <c r="B1925" s="12" t="str">
        <f t="shared" si="361"/>
        <v>4</v>
      </c>
      <c r="C1925" s="13" t="str">
        <f t="shared" si="362"/>
        <v>46</v>
      </c>
      <c r="D1925" s="13" t="str">
        <f t="shared" si="363"/>
        <v>41</v>
      </c>
      <c r="E1925" s="13" t="str">
        <f t="shared" si="364"/>
        <v>00</v>
      </c>
      <c r="F1925" s="14" t="str">
        <f t="shared" si="365"/>
        <v>00</v>
      </c>
      <c r="G1925" s="18">
        <v>4446410000</v>
      </c>
      <c r="H1925" s="15" t="s">
        <v>292</v>
      </c>
      <c r="I1925" s="12" t="s">
        <v>13</v>
      </c>
      <c r="K1925" t="str">
        <f t="shared" si="354"/>
        <v>4446410000</v>
      </c>
      <c r="L1925" t="str">
        <f t="shared" si="355"/>
        <v>'4446410000'</v>
      </c>
      <c r="M1925" t="str">
        <f t="shared" si="356"/>
        <v>'CONTRIBUIÇÕES '</v>
      </c>
      <c r="N1925" t="str">
        <f t="shared" si="357"/>
        <v>'S'</v>
      </c>
      <c r="O1925">
        <f t="shared" si="358"/>
        <v>6</v>
      </c>
      <c r="P1925" t="str">
        <f t="shared" si="359"/>
        <v>Insert into CONTA_RECEITA_DESPESA  (VERSION,ATIVO,DATE_CREATED,LAST_UPDATED,TIPO,CODIGO,DESCRICAO,ANALITICO,TAMANHO) values (0,'S',sysdate,sysdate,'D','4446410000','CONTRIBUIÇÕES ','S',6);</v>
      </c>
    </row>
    <row r="1926" spans="1:16" ht="17" thickBot="1" x14ac:dyDescent="0.25">
      <c r="A1926" s="11" t="str">
        <f t="shared" si="360"/>
        <v>4</v>
      </c>
      <c r="B1926" s="12" t="str">
        <f t="shared" si="361"/>
        <v>4</v>
      </c>
      <c r="C1926" s="13" t="str">
        <f t="shared" si="362"/>
        <v>46</v>
      </c>
      <c r="D1926" s="13" t="str">
        <f t="shared" si="363"/>
        <v>42</v>
      </c>
      <c r="E1926" s="13" t="str">
        <f t="shared" si="364"/>
        <v>00</v>
      </c>
      <c r="F1926" s="14" t="str">
        <f t="shared" si="365"/>
        <v>00</v>
      </c>
      <c r="G1926" s="18">
        <v>4446420000</v>
      </c>
      <c r="H1926" s="15" t="s">
        <v>748</v>
      </c>
      <c r="I1926" s="12" t="s">
        <v>13</v>
      </c>
      <c r="K1926" t="str">
        <f t="shared" ref="K1926:K1989" si="366">SUBSTITUTE(G1926,".","")</f>
        <v>4446420000</v>
      </c>
      <c r="L1926" t="str">
        <f t="shared" ref="L1926:L1989" si="367">_xlfn.CONCAT("'",K1926,"'")</f>
        <v>'4446420000'</v>
      </c>
      <c r="M1926" t="str">
        <f t="shared" ref="M1926:M1989" si="368">_xlfn.CONCAT("'",CLEAN(H1926),"'")</f>
        <v>'AUXÍLIOS '</v>
      </c>
      <c r="N1926" t="str">
        <f t="shared" ref="N1926:N1989" si="369">IF(TRIM(I1926)="Sintética","'N'",IF(TRIM(I1926)="Analítica","'S'","*ERR0*"))</f>
        <v>'S'</v>
      </c>
      <c r="O1926">
        <f t="shared" ref="O1926:O1989" si="370">IF(RIGHT(K1926,2)&lt;&gt;"00",10,IF(MID(K1926,7,2)&lt;&gt;"00",8,IF(MID(K1926,5,2)&lt;&gt;"00",6,IF(MID(K1926,3,2)&lt;&gt;"00",4,IF(MID(K1926,2,1)&lt;&gt;"0",2,IF(LEFT(K1926,1)&lt;&gt;"0",1,"*ERR0*"))))))</f>
        <v>6</v>
      </c>
      <c r="P1926" t="str">
        <f t="shared" ref="P1926:P1989" si="371">_xlfn.CONCAT("Insert into CONTA_RECEITA_DESPESA  (VERSION,ATIVO,DATE_CREATED,LAST_UPDATED,TIPO,CODIGO,DESCRICAO,ANALITICO,TAMANHO) values (0,'S',sysdate,sysdate,'D',",L1926,",",M1926,",",N1926,",",O1926,");")</f>
        <v>Insert into CONTA_RECEITA_DESPESA  (VERSION,ATIVO,DATE_CREATED,LAST_UPDATED,TIPO,CODIGO,DESCRICAO,ANALITICO,TAMANHO) values (0,'S',sysdate,sysdate,'D','4446420000','AUXÍLIOS ','S',6);</v>
      </c>
    </row>
    <row r="1927" spans="1:16" ht="17" thickBot="1" x14ac:dyDescent="0.25">
      <c r="A1927" s="11" t="str">
        <f t="shared" si="360"/>
        <v>4</v>
      </c>
      <c r="B1927" s="12" t="str">
        <f t="shared" si="361"/>
        <v>4</v>
      </c>
      <c r="C1927" s="13" t="str">
        <f t="shared" si="362"/>
        <v>46</v>
      </c>
      <c r="D1927" s="13" t="str">
        <f t="shared" si="363"/>
        <v>92</v>
      </c>
      <c r="E1927" s="13" t="str">
        <f t="shared" si="364"/>
        <v>00</v>
      </c>
      <c r="F1927" s="14" t="str">
        <f t="shared" si="365"/>
        <v>00</v>
      </c>
      <c r="G1927" s="18">
        <v>4446920000</v>
      </c>
      <c r="H1927" s="15" t="s">
        <v>216</v>
      </c>
      <c r="I1927" s="12" t="s">
        <v>13</v>
      </c>
      <c r="K1927" t="str">
        <f t="shared" si="366"/>
        <v>4446920000</v>
      </c>
      <c r="L1927" t="str">
        <f t="shared" si="367"/>
        <v>'4446920000'</v>
      </c>
      <c r="M1927" t="str">
        <f t="shared" si="368"/>
        <v>'DESPESAS DE EXERCÍCIOS ANTERIORES '</v>
      </c>
      <c r="N1927" t="str">
        <f t="shared" si="369"/>
        <v>'S'</v>
      </c>
      <c r="O1927">
        <f t="shared" si="370"/>
        <v>6</v>
      </c>
      <c r="P1927" t="str">
        <f t="shared" si="371"/>
        <v>Insert into CONTA_RECEITA_DESPESA  (VERSION,ATIVO,DATE_CREATED,LAST_UPDATED,TIPO,CODIGO,DESCRICAO,ANALITICO,TAMANHO) values (0,'S',sysdate,sysdate,'D','4446920000','DESPESAS DE EXERCÍCIOS ANTERIORES ','S',6);</v>
      </c>
    </row>
    <row r="1928" spans="1:16" ht="17" thickBot="1" x14ac:dyDescent="0.25">
      <c r="A1928" s="11" t="str">
        <f t="shared" si="360"/>
        <v>4</v>
      </c>
      <c r="B1928" s="12" t="str">
        <f t="shared" si="361"/>
        <v>4</v>
      </c>
      <c r="C1928" s="13" t="str">
        <f t="shared" si="362"/>
        <v>46</v>
      </c>
      <c r="D1928" s="13" t="str">
        <f t="shared" si="363"/>
        <v>99</v>
      </c>
      <c r="E1928" s="13" t="str">
        <f t="shared" si="364"/>
        <v>00</v>
      </c>
      <c r="F1928" s="14" t="str">
        <f t="shared" si="365"/>
        <v>00</v>
      </c>
      <c r="G1928" s="18">
        <v>4446990000</v>
      </c>
      <c r="H1928" s="15" t="s">
        <v>17</v>
      </c>
      <c r="I1928" s="12" t="s">
        <v>13</v>
      </c>
      <c r="K1928" t="str">
        <f t="shared" si="366"/>
        <v>4446990000</v>
      </c>
      <c r="L1928" t="str">
        <f t="shared" si="367"/>
        <v>'4446990000'</v>
      </c>
      <c r="M1928" t="str">
        <f t="shared" si="368"/>
        <v>'ELEMENTO GENÉRICO'</v>
      </c>
      <c r="N1928" t="str">
        <f t="shared" si="369"/>
        <v>'S'</v>
      </c>
      <c r="O1928">
        <f t="shared" si="370"/>
        <v>6</v>
      </c>
      <c r="P1928" t="str">
        <f t="shared" si="371"/>
        <v>Insert into CONTA_RECEITA_DESPESA  (VERSION,ATIVO,DATE_CREATED,LAST_UPDATED,TIPO,CODIGO,DESCRICAO,ANALITICO,TAMANHO) values (0,'S',sysdate,sysdate,'D','4446990000','ELEMENTO GENÉRICO','S',6);</v>
      </c>
    </row>
    <row r="1929" spans="1:16" ht="17" thickBot="1" x14ac:dyDescent="0.25">
      <c r="A1929" s="11" t="str">
        <f t="shared" ref="A1929:A1992" si="372">MID($G1929,1,1)</f>
        <v>4</v>
      </c>
      <c r="B1929" s="12" t="str">
        <f t="shared" ref="B1929:B1992" si="373">MID($G1929,2,1)</f>
        <v>4</v>
      </c>
      <c r="C1929" s="13" t="str">
        <f t="shared" ref="C1929:C1992" si="374">MID($G1929,3,2)</f>
        <v>50</v>
      </c>
      <c r="D1929" s="13" t="str">
        <f t="shared" ref="D1929:D1992" si="375">MID($G1929,5,2)</f>
        <v>00</v>
      </c>
      <c r="E1929" s="13" t="str">
        <f t="shared" ref="E1929:E1992" si="376">MID($G1929,7,2)</f>
        <v>00</v>
      </c>
      <c r="F1929" s="14" t="str">
        <f t="shared" ref="F1929:F1992" si="377">MID($G1929,9,2)</f>
        <v>00</v>
      </c>
      <c r="G1929" s="18">
        <v>4450000000</v>
      </c>
      <c r="H1929" s="15" t="s">
        <v>27</v>
      </c>
      <c r="I1929" s="12" t="s">
        <v>10</v>
      </c>
      <c r="K1929" t="str">
        <f t="shared" si="366"/>
        <v>4450000000</v>
      </c>
      <c r="L1929" t="str">
        <f t="shared" si="367"/>
        <v>'4450000000'</v>
      </c>
      <c r="M1929" t="str">
        <f t="shared" si="368"/>
        <v>'TRANSFERÊNCIAS A INSTITUIÇÕES PRIVADAS SEM FINS LUCRATIVOS'</v>
      </c>
      <c r="N1929" t="str">
        <f t="shared" si="369"/>
        <v>'N'</v>
      </c>
      <c r="O1929">
        <f t="shared" si="370"/>
        <v>4</v>
      </c>
      <c r="P1929" t="str">
        <f t="shared" si="371"/>
        <v>Insert into CONTA_RECEITA_DESPESA  (VERSION,ATIVO,DATE_CREATED,LAST_UPDATED,TIPO,CODIGO,DESCRICAO,ANALITICO,TAMANHO) values (0,'S',sysdate,sysdate,'D','4450000000','TRANSFERÊNCIAS A INSTITUIÇÕES PRIVADAS SEM FINS LUCRATIVOS','N',4);</v>
      </c>
    </row>
    <row r="1930" spans="1:16" ht="17" thickBot="1" x14ac:dyDescent="0.25">
      <c r="A1930" s="11" t="str">
        <f t="shared" si="372"/>
        <v>4</v>
      </c>
      <c r="B1930" s="12" t="str">
        <f t="shared" si="373"/>
        <v>4</v>
      </c>
      <c r="C1930" s="13" t="str">
        <f t="shared" si="374"/>
        <v>50</v>
      </c>
      <c r="D1930" s="13" t="str">
        <f t="shared" si="375"/>
        <v>14</v>
      </c>
      <c r="E1930" s="13" t="str">
        <f t="shared" si="376"/>
        <v>00</v>
      </c>
      <c r="F1930" s="14" t="str">
        <f t="shared" si="377"/>
        <v>00</v>
      </c>
      <c r="G1930" s="18">
        <v>4450140000</v>
      </c>
      <c r="H1930" s="15" t="s">
        <v>293</v>
      </c>
      <c r="I1930" s="12" t="s">
        <v>13</v>
      </c>
      <c r="K1930" t="str">
        <f t="shared" si="366"/>
        <v>4450140000</v>
      </c>
      <c r="L1930" t="str">
        <f t="shared" si="367"/>
        <v>'4450140000'</v>
      </c>
      <c r="M1930" t="str">
        <f t="shared" si="368"/>
        <v>'DIÁRIAS - CIVIL '</v>
      </c>
      <c r="N1930" t="str">
        <f t="shared" si="369"/>
        <v>'S'</v>
      </c>
      <c r="O1930">
        <f t="shared" si="370"/>
        <v>6</v>
      </c>
      <c r="P1930" t="str">
        <f t="shared" si="371"/>
        <v>Insert into CONTA_RECEITA_DESPESA  (VERSION,ATIVO,DATE_CREATED,LAST_UPDATED,TIPO,CODIGO,DESCRICAO,ANALITICO,TAMANHO) values (0,'S',sysdate,sysdate,'D','4450140000','DIÁRIAS - CIVIL ','S',6);</v>
      </c>
    </row>
    <row r="1931" spans="1:16" ht="17" thickBot="1" x14ac:dyDescent="0.25">
      <c r="A1931" s="11" t="str">
        <f t="shared" si="372"/>
        <v>4</v>
      </c>
      <c r="B1931" s="12" t="str">
        <f t="shared" si="373"/>
        <v>4</v>
      </c>
      <c r="C1931" s="13" t="str">
        <f t="shared" si="374"/>
        <v>50</v>
      </c>
      <c r="D1931" s="13" t="str">
        <f t="shared" si="375"/>
        <v>30</v>
      </c>
      <c r="E1931" s="13" t="str">
        <f t="shared" si="376"/>
        <v>00</v>
      </c>
      <c r="F1931" s="14" t="str">
        <f t="shared" si="377"/>
        <v>00</v>
      </c>
      <c r="G1931" s="18">
        <v>4450300000</v>
      </c>
      <c r="H1931" s="15" t="s">
        <v>296</v>
      </c>
      <c r="I1931" s="12" t="s">
        <v>13</v>
      </c>
      <c r="K1931" t="str">
        <f t="shared" si="366"/>
        <v>4450300000</v>
      </c>
      <c r="L1931" t="str">
        <f t="shared" si="367"/>
        <v>'4450300000'</v>
      </c>
      <c r="M1931" t="str">
        <f t="shared" si="368"/>
        <v>'MATERIAL DE CONSUMO '</v>
      </c>
      <c r="N1931" t="str">
        <f t="shared" si="369"/>
        <v>'S'</v>
      </c>
      <c r="O1931">
        <f t="shared" si="370"/>
        <v>6</v>
      </c>
      <c r="P1931" t="str">
        <f t="shared" si="371"/>
        <v>Insert into CONTA_RECEITA_DESPESA  (VERSION,ATIVO,DATE_CREATED,LAST_UPDATED,TIPO,CODIGO,DESCRICAO,ANALITICO,TAMANHO) values (0,'S',sysdate,sysdate,'D','4450300000','MATERIAL DE CONSUMO ','S',6);</v>
      </c>
    </row>
    <row r="1932" spans="1:16" ht="17" thickBot="1" x14ac:dyDescent="0.25">
      <c r="A1932" s="11" t="str">
        <f t="shared" si="372"/>
        <v>4</v>
      </c>
      <c r="B1932" s="12" t="str">
        <f t="shared" si="373"/>
        <v>4</v>
      </c>
      <c r="C1932" s="13" t="str">
        <f t="shared" si="374"/>
        <v>50</v>
      </c>
      <c r="D1932" s="13" t="str">
        <f t="shared" si="375"/>
        <v>32</v>
      </c>
      <c r="E1932" s="13" t="str">
        <f t="shared" si="376"/>
        <v>00</v>
      </c>
      <c r="F1932" s="14" t="str">
        <f t="shared" si="377"/>
        <v>00</v>
      </c>
      <c r="G1932" s="18">
        <v>4450320000</v>
      </c>
      <c r="H1932" s="15" t="s">
        <v>437</v>
      </c>
      <c r="I1932" s="12" t="s">
        <v>13</v>
      </c>
      <c r="K1932" t="str">
        <f t="shared" si="366"/>
        <v>4450320000</v>
      </c>
      <c r="L1932" t="str">
        <f t="shared" si="367"/>
        <v>'4450320000'</v>
      </c>
      <c r="M1932" t="str">
        <f t="shared" si="368"/>
        <v>'MATERIAL, BEM OU SERVIÇO PARA DISTRIBUIÇÃO GRATUITA'</v>
      </c>
      <c r="N1932" t="str">
        <f t="shared" si="369"/>
        <v>'S'</v>
      </c>
      <c r="O1932">
        <f t="shared" si="370"/>
        <v>6</v>
      </c>
      <c r="P1932" t="str">
        <f t="shared" si="371"/>
        <v>Insert into CONTA_RECEITA_DESPESA  (VERSION,ATIVO,DATE_CREATED,LAST_UPDATED,TIPO,CODIGO,DESCRICAO,ANALITICO,TAMANHO) values (0,'S',sysdate,sysdate,'D','4450320000','MATERIAL, BEM OU SERVIÇO PARA DISTRIBUIÇÃO GRATUITA','S',6);</v>
      </c>
    </row>
    <row r="1933" spans="1:16" ht="17" thickBot="1" x14ac:dyDescent="0.25">
      <c r="A1933" s="11" t="str">
        <f t="shared" si="372"/>
        <v>4</v>
      </c>
      <c r="B1933" s="12" t="str">
        <f t="shared" si="373"/>
        <v>4</v>
      </c>
      <c r="C1933" s="13" t="str">
        <f t="shared" si="374"/>
        <v>50</v>
      </c>
      <c r="D1933" s="13" t="str">
        <f t="shared" si="375"/>
        <v>35</v>
      </c>
      <c r="E1933" s="13" t="str">
        <f t="shared" si="376"/>
        <v>00</v>
      </c>
      <c r="F1933" s="14" t="str">
        <f t="shared" si="377"/>
        <v>00</v>
      </c>
      <c r="G1933" s="18">
        <v>4450350000</v>
      </c>
      <c r="H1933" s="15" t="s">
        <v>340</v>
      </c>
      <c r="I1933" s="12" t="s">
        <v>13</v>
      </c>
      <c r="K1933" t="str">
        <f t="shared" si="366"/>
        <v>4450350000</v>
      </c>
      <c r="L1933" t="str">
        <f t="shared" si="367"/>
        <v>'4450350000'</v>
      </c>
      <c r="M1933" t="str">
        <f t="shared" si="368"/>
        <v>'SERVIÇOS DE CONSULTORIA'</v>
      </c>
      <c r="N1933" t="str">
        <f t="shared" si="369"/>
        <v>'S'</v>
      </c>
      <c r="O1933">
        <f t="shared" si="370"/>
        <v>6</v>
      </c>
      <c r="P1933" t="str">
        <f t="shared" si="371"/>
        <v>Insert into CONTA_RECEITA_DESPESA  (VERSION,ATIVO,DATE_CREATED,LAST_UPDATED,TIPO,CODIGO,DESCRICAO,ANALITICO,TAMANHO) values (0,'S',sysdate,sysdate,'D','4450350000','SERVIÇOS DE CONSULTORIA','S',6);</v>
      </c>
    </row>
    <row r="1934" spans="1:16" ht="17" thickBot="1" x14ac:dyDescent="0.25">
      <c r="A1934" s="11" t="str">
        <f t="shared" si="372"/>
        <v>4</v>
      </c>
      <c r="B1934" s="12" t="str">
        <f t="shared" si="373"/>
        <v>4</v>
      </c>
      <c r="C1934" s="13" t="str">
        <f t="shared" si="374"/>
        <v>50</v>
      </c>
      <c r="D1934" s="13" t="str">
        <f t="shared" si="375"/>
        <v>36</v>
      </c>
      <c r="E1934" s="13" t="str">
        <f t="shared" si="376"/>
        <v>00</v>
      </c>
      <c r="F1934" s="14" t="str">
        <f t="shared" si="377"/>
        <v>00</v>
      </c>
      <c r="G1934" s="18">
        <v>4450360000</v>
      </c>
      <c r="H1934" s="15" t="s">
        <v>300</v>
      </c>
      <c r="I1934" s="12" t="s">
        <v>13</v>
      </c>
      <c r="K1934" t="str">
        <f t="shared" si="366"/>
        <v>4450360000</v>
      </c>
      <c r="L1934" t="str">
        <f t="shared" si="367"/>
        <v>'4450360000'</v>
      </c>
      <c r="M1934" t="str">
        <f t="shared" si="368"/>
        <v>'OUTROS SERVIÇOS DE TERCEIROS - PESSOA FÍSICA '</v>
      </c>
      <c r="N1934" t="str">
        <f t="shared" si="369"/>
        <v>'S'</v>
      </c>
      <c r="O1934">
        <f t="shared" si="370"/>
        <v>6</v>
      </c>
      <c r="P1934" t="str">
        <f t="shared" si="371"/>
        <v>Insert into CONTA_RECEITA_DESPESA  (VERSION,ATIVO,DATE_CREATED,LAST_UPDATED,TIPO,CODIGO,DESCRICAO,ANALITICO,TAMANHO) values (0,'S',sysdate,sysdate,'D','4450360000','OUTROS SERVIÇOS DE TERCEIROS - PESSOA FÍSICA ','S',6);</v>
      </c>
    </row>
    <row r="1935" spans="1:16" ht="17" thickBot="1" x14ac:dyDescent="0.25">
      <c r="A1935" s="11" t="str">
        <f t="shared" si="372"/>
        <v>4</v>
      </c>
      <c r="B1935" s="12" t="str">
        <f t="shared" si="373"/>
        <v>4</v>
      </c>
      <c r="C1935" s="13" t="str">
        <f t="shared" si="374"/>
        <v>50</v>
      </c>
      <c r="D1935" s="13" t="str">
        <f t="shared" si="375"/>
        <v>39</v>
      </c>
      <c r="E1935" s="13" t="str">
        <f t="shared" si="376"/>
        <v>00</v>
      </c>
      <c r="F1935" s="14" t="str">
        <f t="shared" si="377"/>
        <v>00</v>
      </c>
      <c r="G1935" s="18">
        <v>4450390000</v>
      </c>
      <c r="H1935" s="15" t="s">
        <v>311</v>
      </c>
      <c r="I1935" s="12" t="s">
        <v>13</v>
      </c>
      <c r="K1935" t="str">
        <f t="shared" si="366"/>
        <v>4450390000</v>
      </c>
      <c r="L1935" t="str">
        <f t="shared" si="367"/>
        <v>'4450390000'</v>
      </c>
      <c r="M1935" t="str">
        <f t="shared" si="368"/>
        <v>'OUTROS SERVIÇOS DE TERCEIROS - PESSOA JURÍDICA'</v>
      </c>
      <c r="N1935" t="str">
        <f t="shared" si="369"/>
        <v>'S'</v>
      </c>
      <c r="O1935">
        <f t="shared" si="370"/>
        <v>6</v>
      </c>
      <c r="P1935" t="str">
        <f t="shared" si="371"/>
        <v>Insert into CONTA_RECEITA_DESPESA  (VERSION,ATIVO,DATE_CREATED,LAST_UPDATED,TIPO,CODIGO,DESCRICAO,ANALITICO,TAMANHO) values (0,'S',sysdate,sysdate,'D','4450390000','OUTROS SERVIÇOS DE TERCEIROS - PESSOA JURÍDICA','S',6);</v>
      </c>
    </row>
    <row r="1936" spans="1:16" ht="17" thickBot="1" x14ac:dyDescent="0.25">
      <c r="A1936" s="11" t="str">
        <f t="shared" si="372"/>
        <v>4</v>
      </c>
      <c r="B1936" s="12" t="str">
        <f t="shared" si="373"/>
        <v>4</v>
      </c>
      <c r="C1936" s="13" t="str">
        <f t="shared" si="374"/>
        <v>50</v>
      </c>
      <c r="D1936" s="13" t="str">
        <f t="shared" si="375"/>
        <v>40</v>
      </c>
      <c r="E1936" s="13" t="str">
        <f t="shared" si="376"/>
        <v>00</v>
      </c>
      <c r="F1936" s="14" t="str">
        <f t="shared" si="377"/>
        <v>00</v>
      </c>
      <c r="G1936" s="18">
        <v>4450400000</v>
      </c>
      <c r="H1936" s="15" t="s">
        <v>286</v>
      </c>
      <c r="I1936" s="12" t="s">
        <v>13</v>
      </c>
      <c r="K1936" t="str">
        <f t="shared" si="366"/>
        <v>4450400000</v>
      </c>
      <c r="L1936" t="str">
        <f t="shared" si="367"/>
        <v>'4450400000'</v>
      </c>
      <c r="M1936" t="str">
        <f t="shared" si="368"/>
        <v>'SERVIÇOS DE TECNOLOGIA DA INFORMAÇÃO E COMUNICAÇÃO - PESSOA JURÍDICA'</v>
      </c>
      <c r="N1936" t="str">
        <f t="shared" si="369"/>
        <v>'S'</v>
      </c>
      <c r="O1936">
        <f t="shared" si="370"/>
        <v>6</v>
      </c>
      <c r="P1936" t="str">
        <f t="shared" si="371"/>
        <v>Insert into CONTA_RECEITA_DESPESA  (VERSION,ATIVO,DATE_CREATED,LAST_UPDATED,TIPO,CODIGO,DESCRICAO,ANALITICO,TAMANHO) values (0,'S',sysdate,sysdate,'D','4450400000','SERVIÇOS DE TECNOLOGIA DA INFORMAÇÃO E COMUNICAÇÃO - PESSOA JURÍDICA','S',6);</v>
      </c>
    </row>
    <row r="1937" spans="1:16" ht="17" thickBot="1" x14ac:dyDescent="0.25">
      <c r="A1937" s="11" t="str">
        <f t="shared" si="372"/>
        <v>4</v>
      </c>
      <c r="B1937" s="12" t="str">
        <f t="shared" si="373"/>
        <v>4</v>
      </c>
      <c r="C1937" s="13" t="str">
        <f t="shared" si="374"/>
        <v>50</v>
      </c>
      <c r="D1937" s="13" t="str">
        <f t="shared" si="375"/>
        <v>41</v>
      </c>
      <c r="E1937" s="13" t="str">
        <f t="shared" si="376"/>
        <v>00</v>
      </c>
      <c r="F1937" s="14" t="str">
        <f t="shared" si="377"/>
        <v>00</v>
      </c>
      <c r="G1937" s="18">
        <v>4450410000</v>
      </c>
      <c r="H1937" s="15" t="s">
        <v>16</v>
      </c>
      <c r="I1937" s="12" t="s">
        <v>13</v>
      </c>
      <c r="K1937" t="str">
        <f t="shared" si="366"/>
        <v>4450410000</v>
      </c>
      <c r="L1937" t="str">
        <f t="shared" si="367"/>
        <v>'4450410000'</v>
      </c>
      <c r="M1937" t="str">
        <f t="shared" si="368"/>
        <v>'CONTRIBUIÇÕES'</v>
      </c>
      <c r="N1937" t="str">
        <f t="shared" si="369"/>
        <v>'S'</v>
      </c>
      <c r="O1937">
        <f t="shared" si="370"/>
        <v>6</v>
      </c>
      <c r="P1937" t="str">
        <f t="shared" si="371"/>
        <v>Insert into CONTA_RECEITA_DESPESA  (VERSION,ATIVO,DATE_CREATED,LAST_UPDATED,TIPO,CODIGO,DESCRICAO,ANALITICO,TAMANHO) values (0,'S',sysdate,sysdate,'D','4450410000','CONTRIBUIÇÕES','S',6);</v>
      </c>
    </row>
    <row r="1938" spans="1:16" ht="17" thickBot="1" x14ac:dyDescent="0.25">
      <c r="A1938" s="11" t="str">
        <f t="shared" si="372"/>
        <v>4</v>
      </c>
      <c r="B1938" s="12" t="str">
        <f t="shared" si="373"/>
        <v>4</v>
      </c>
      <c r="C1938" s="13" t="str">
        <f t="shared" si="374"/>
        <v>50</v>
      </c>
      <c r="D1938" s="13" t="str">
        <f t="shared" si="375"/>
        <v>42</v>
      </c>
      <c r="E1938" s="13" t="str">
        <f t="shared" si="376"/>
        <v>00</v>
      </c>
      <c r="F1938" s="14" t="str">
        <f t="shared" si="377"/>
        <v>00</v>
      </c>
      <c r="G1938" s="18">
        <v>4450420000</v>
      </c>
      <c r="H1938" s="15" t="s">
        <v>319</v>
      </c>
      <c r="I1938" s="12" t="s">
        <v>13</v>
      </c>
      <c r="K1938" t="str">
        <f t="shared" si="366"/>
        <v>4450420000</v>
      </c>
      <c r="L1938" t="str">
        <f t="shared" si="367"/>
        <v>'4450420000'</v>
      </c>
      <c r="M1938" t="str">
        <f t="shared" si="368"/>
        <v>'AUXÍLIOS'</v>
      </c>
      <c r="N1938" t="str">
        <f t="shared" si="369"/>
        <v>'S'</v>
      </c>
      <c r="O1938">
        <f t="shared" si="370"/>
        <v>6</v>
      </c>
      <c r="P1938" t="str">
        <f t="shared" si="371"/>
        <v>Insert into CONTA_RECEITA_DESPESA  (VERSION,ATIVO,DATE_CREATED,LAST_UPDATED,TIPO,CODIGO,DESCRICAO,ANALITICO,TAMANHO) values (0,'S',sysdate,sysdate,'D','4450420000','AUXÍLIOS','S',6);</v>
      </c>
    </row>
    <row r="1939" spans="1:16" ht="17" thickBot="1" x14ac:dyDescent="0.25">
      <c r="A1939" s="11" t="str">
        <f t="shared" si="372"/>
        <v>4</v>
      </c>
      <c r="B1939" s="12" t="str">
        <f t="shared" si="373"/>
        <v>4</v>
      </c>
      <c r="C1939" s="13" t="str">
        <f t="shared" si="374"/>
        <v>50</v>
      </c>
      <c r="D1939" s="13" t="str">
        <f t="shared" si="375"/>
        <v>47</v>
      </c>
      <c r="E1939" s="13" t="str">
        <f t="shared" si="376"/>
        <v>00</v>
      </c>
      <c r="F1939" s="14" t="str">
        <f t="shared" si="377"/>
        <v>00</v>
      </c>
      <c r="G1939" s="18">
        <v>4450470000</v>
      </c>
      <c r="H1939" s="15" t="s">
        <v>302</v>
      </c>
      <c r="I1939" s="12" t="s">
        <v>13</v>
      </c>
      <c r="K1939" t="str">
        <f t="shared" si="366"/>
        <v>4450470000</v>
      </c>
      <c r="L1939" t="str">
        <f t="shared" si="367"/>
        <v>'4450470000'</v>
      </c>
      <c r="M1939" t="str">
        <f t="shared" si="368"/>
        <v>'OBRIGAÇÕES TRIBUTÁRIAS E CONTRIBUTIVAS '</v>
      </c>
      <c r="N1939" t="str">
        <f t="shared" si="369"/>
        <v>'S'</v>
      </c>
      <c r="O1939">
        <f t="shared" si="370"/>
        <v>6</v>
      </c>
      <c r="P1939" t="str">
        <f t="shared" si="371"/>
        <v>Insert into CONTA_RECEITA_DESPESA  (VERSION,ATIVO,DATE_CREATED,LAST_UPDATED,TIPO,CODIGO,DESCRICAO,ANALITICO,TAMANHO) values (0,'S',sysdate,sysdate,'D','4450470000','OBRIGAÇÕES TRIBUTÁRIAS E CONTRIBUTIVAS ','S',6);</v>
      </c>
    </row>
    <row r="1940" spans="1:16" ht="17" thickBot="1" x14ac:dyDescent="0.25">
      <c r="A1940" s="11" t="str">
        <f t="shared" si="372"/>
        <v>4</v>
      </c>
      <c r="B1940" s="12" t="str">
        <f t="shared" si="373"/>
        <v>4</v>
      </c>
      <c r="C1940" s="13" t="str">
        <f t="shared" si="374"/>
        <v>50</v>
      </c>
      <c r="D1940" s="13" t="str">
        <f t="shared" si="375"/>
        <v>51</v>
      </c>
      <c r="E1940" s="13" t="str">
        <f t="shared" si="376"/>
        <v>00</v>
      </c>
      <c r="F1940" s="14" t="str">
        <f t="shared" si="377"/>
        <v>00</v>
      </c>
      <c r="G1940" s="18">
        <v>4450510000</v>
      </c>
      <c r="H1940" s="15" t="s">
        <v>751</v>
      </c>
      <c r="I1940" s="12" t="s">
        <v>13</v>
      </c>
      <c r="K1940" t="str">
        <f t="shared" si="366"/>
        <v>4450510000</v>
      </c>
      <c r="L1940" t="str">
        <f t="shared" si="367"/>
        <v>'4450510000'</v>
      </c>
      <c r="M1940" t="str">
        <f t="shared" si="368"/>
        <v>'OBRAS E INSTALAÇÕES'</v>
      </c>
      <c r="N1940" t="str">
        <f t="shared" si="369"/>
        <v>'S'</v>
      </c>
      <c r="O1940">
        <f t="shared" si="370"/>
        <v>6</v>
      </c>
      <c r="P1940" t="str">
        <f t="shared" si="371"/>
        <v>Insert into CONTA_RECEITA_DESPESA  (VERSION,ATIVO,DATE_CREATED,LAST_UPDATED,TIPO,CODIGO,DESCRICAO,ANALITICO,TAMANHO) values (0,'S',sysdate,sysdate,'D','4450510000','OBRAS E INSTALAÇÕES','S',6);</v>
      </c>
    </row>
    <row r="1941" spans="1:16" ht="17" thickBot="1" x14ac:dyDescent="0.25">
      <c r="A1941" s="11" t="str">
        <f t="shared" si="372"/>
        <v>4</v>
      </c>
      <c r="B1941" s="12" t="str">
        <f t="shared" si="373"/>
        <v>4</v>
      </c>
      <c r="C1941" s="13" t="str">
        <f t="shared" si="374"/>
        <v>50</v>
      </c>
      <c r="D1941" s="13" t="str">
        <f t="shared" si="375"/>
        <v>52</v>
      </c>
      <c r="E1941" s="13" t="str">
        <f t="shared" si="376"/>
        <v>00</v>
      </c>
      <c r="F1941" s="14" t="str">
        <f t="shared" si="377"/>
        <v>00</v>
      </c>
      <c r="G1941" s="18">
        <v>4450520000</v>
      </c>
      <c r="H1941" s="15" t="s">
        <v>752</v>
      </c>
      <c r="I1941" s="12" t="s">
        <v>13</v>
      </c>
      <c r="K1941" t="str">
        <f t="shared" si="366"/>
        <v>4450520000</v>
      </c>
      <c r="L1941" t="str">
        <f t="shared" si="367"/>
        <v>'4450520000'</v>
      </c>
      <c r="M1941" t="str">
        <f t="shared" si="368"/>
        <v>'EQUIPAMENTOS E MATERIAL PERMANENTE'</v>
      </c>
      <c r="N1941" t="str">
        <f t="shared" si="369"/>
        <v>'S'</v>
      </c>
      <c r="O1941">
        <f t="shared" si="370"/>
        <v>6</v>
      </c>
      <c r="P1941" t="str">
        <f t="shared" si="371"/>
        <v>Insert into CONTA_RECEITA_DESPESA  (VERSION,ATIVO,DATE_CREATED,LAST_UPDATED,TIPO,CODIGO,DESCRICAO,ANALITICO,TAMANHO) values (0,'S',sysdate,sysdate,'D','4450520000','EQUIPAMENTOS E MATERIAL PERMANENTE','S',6);</v>
      </c>
    </row>
    <row r="1942" spans="1:16" ht="17" thickBot="1" x14ac:dyDescent="0.25">
      <c r="A1942" s="11" t="str">
        <f t="shared" si="372"/>
        <v>4</v>
      </c>
      <c r="B1942" s="12" t="str">
        <f t="shared" si="373"/>
        <v>4</v>
      </c>
      <c r="C1942" s="13" t="str">
        <f t="shared" si="374"/>
        <v>50</v>
      </c>
      <c r="D1942" s="13" t="str">
        <f t="shared" si="375"/>
        <v>92</v>
      </c>
      <c r="E1942" s="13" t="str">
        <f t="shared" si="376"/>
        <v>00</v>
      </c>
      <c r="F1942" s="14" t="str">
        <f t="shared" si="377"/>
        <v>00</v>
      </c>
      <c r="G1942" s="18">
        <v>4450920000</v>
      </c>
      <c r="H1942" s="15" t="s">
        <v>172</v>
      </c>
      <c r="I1942" s="12" t="s">
        <v>13</v>
      </c>
      <c r="K1942" t="str">
        <f t="shared" si="366"/>
        <v>4450920000</v>
      </c>
      <c r="L1942" t="str">
        <f t="shared" si="367"/>
        <v>'4450920000'</v>
      </c>
      <c r="M1942" t="str">
        <f t="shared" si="368"/>
        <v>'DESPESAS DE EXERCÍCIOS ANTERIORES'</v>
      </c>
      <c r="N1942" t="str">
        <f t="shared" si="369"/>
        <v>'S'</v>
      </c>
      <c r="O1942">
        <f t="shared" si="370"/>
        <v>6</v>
      </c>
      <c r="P1942" t="str">
        <f t="shared" si="371"/>
        <v>Insert into CONTA_RECEITA_DESPESA  (VERSION,ATIVO,DATE_CREATED,LAST_UPDATED,TIPO,CODIGO,DESCRICAO,ANALITICO,TAMANHO) values (0,'S',sysdate,sysdate,'D','4450920000','DESPESAS DE EXERCÍCIOS ANTERIORES','S',6);</v>
      </c>
    </row>
    <row r="1943" spans="1:16" ht="17" thickBot="1" x14ac:dyDescent="0.25">
      <c r="A1943" s="11" t="str">
        <f t="shared" si="372"/>
        <v>4</v>
      </c>
      <c r="B1943" s="12" t="str">
        <f t="shared" si="373"/>
        <v>4</v>
      </c>
      <c r="C1943" s="13" t="str">
        <f t="shared" si="374"/>
        <v>50</v>
      </c>
      <c r="D1943" s="13" t="str">
        <f t="shared" si="375"/>
        <v>99</v>
      </c>
      <c r="E1943" s="13" t="str">
        <f t="shared" si="376"/>
        <v>00</v>
      </c>
      <c r="F1943" s="14" t="str">
        <f t="shared" si="377"/>
        <v>00</v>
      </c>
      <c r="G1943" s="18">
        <v>4450990000</v>
      </c>
      <c r="H1943" s="15" t="s">
        <v>17</v>
      </c>
      <c r="I1943" s="12" t="s">
        <v>13</v>
      </c>
      <c r="K1943" t="str">
        <f t="shared" si="366"/>
        <v>4450990000</v>
      </c>
      <c r="L1943" t="str">
        <f t="shared" si="367"/>
        <v>'4450990000'</v>
      </c>
      <c r="M1943" t="str">
        <f t="shared" si="368"/>
        <v>'ELEMENTO GENÉRICO'</v>
      </c>
      <c r="N1943" t="str">
        <f t="shared" si="369"/>
        <v>'S'</v>
      </c>
      <c r="O1943">
        <f t="shared" si="370"/>
        <v>6</v>
      </c>
      <c r="P1943" t="str">
        <f t="shared" si="371"/>
        <v>Insert into CONTA_RECEITA_DESPESA  (VERSION,ATIVO,DATE_CREATED,LAST_UPDATED,TIPO,CODIGO,DESCRICAO,ANALITICO,TAMANHO) values (0,'S',sysdate,sysdate,'D','4450990000','ELEMENTO GENÉRICO','S',6);</v>
      </c>
    </row>
    <row r="1944" spans="1:16" ht="17" thickBot="1" x14ac:dyDescent="0.25">
      <c r="A1944" s="11" t="str">
        <f t="shared" si="372"/>
        <v>4</v>
      </c>
      <c r="B1944" s="12" t="str">
        <f t="shared" si="373"/>
        <v>4</v>
      </c>
      <c r="C1944" s="13" t="str">
        <f t="shared" si="374"/>
        <v>60</v>
      </c>
      <c r="D1944" s="13" t="str">
        <f t="shared" si="375"/>
        <v>00</v>
      </c>
      <c r="E1944" s="13" t="str">
        <f t="shared" si="376"/>
        <v>00</v>
      </c>
      <c r="F1944" s="14" t="str">
        <f t="shared" si="377"/>
        <v>00</v>
      </c>
      <c r="G1944" s="18">
        <v>4460000000</v>
      </c>
      <c r="H1944" s="15" t="s">
        <v>320</v>
      </c>
      <c r="I1944" s="12" t="s">
        <v>10</v>
      </c>
      <c r="K1944" t="str">
        <f t="shared" si="366"/>
        <v>4460000000</v>
      </c>
      <c r="L1944" t="str">
        <f t="shared" si="367"/>
        <v>'4460000000'</v>
      </c>
      <c r="M1944" t="str">
        <f t="shared" si="368"/>
        <v>'TRANSFERÊNCIAS A INSTITUIÇÕES PRIVADAS COM FINS LUCRATIVOS'</v>
      </c>
      <c r="N1944" t="str">
        <f t="shared" si="369"/>
        <v>'N'</v>
      </c>
      <c r="O1944">
        <f t="shared" si="370"/>
        <v>4</v>
      </c>
      <c r="P1944" t="str">
        <f t="shared" si="371"/>
        <v>Insert into CONTA_RECEITA_DESPESA  (VERSION,ATIVO,DATE_CREATED,LAST_UPDATED,TIPO,CODIGO,DESCRICAO,ANALITICO,TAMANHO) values (0,'S',sysdate,sysdate,'D','4460000000','TRANSFERÊNCIAS A INSTITUIÇÕES PRIVADAS COM FINS LUCRATIVOS','N',4);</v>
      </c>
    </row>
    <row r="1945" spans="1:16" ht="17" thickBot="1" x14ac:dyDescent="0.25">
      <c r="A1945" s="11" t="str">
        <f t="shared" si="372"/>
        <v>4</v>
      </c>
      <c r="B1945" s="12" t="str">
        <f t="shared" si="373"/>
        <v>4</v>
      </c>
      <c r="C1945" s="13" t="str">
        <f t="shared" si="374"/>
        <v>60</v>
      </c>
      <c r="D1945" s="13" t="str">
        <f t="shared" si="375"/>
        <v>41</v>
      </c>
      <c r="E1945" s="13" t="str">
        <f t="shared" si="376"/>
        <v>00</v>
      </c>
      <c r="F1945" s="14" t="str">
        <f t="shared" si="377"/>
        <v>00</v>
      </c>
      <c r="G1945" s="18">
        <v>4460410000</v>
      </c>
      <c r="H1945" s="15" t="s">
        <v>16</v>
      </c>
      <c r="I1945" s="12" t="s">
        <v>13</v>
      </c>
      <c r="K1945" t="str">
        <f t="shared" si="366"/>
        <v>4460410000</v>
      </c>
      <c r="L1945" t="str">
        <f t="shared" si="367"/>
        <v>'4460410000'</v>
      </c>
      <c r="M1945" t="str">
        <f t="shared" si="368"/>
        <v>'CONTRIBUIÇÕES'</v>
      </c>
      <c r="N1945" t="str">
        <f t="shared" si="369"/>
        <v>'S'</v>
      </c>
      <c r="O1945">
        <f t="shared" si="370"/>
        <v>6</v>
      </c>
      <c r="P1945" t="str">
        <f t="shared" si="371"/>
        <v>Insert into CONTA_RECEITA_DESPESA  (VERSION,ATIVO,DATE_CREATED,LAST_UPDATED,TIPO,CODIGO,DESCRICAO,ANALITICO,TAMANHO) values (0,'S',sysdate,sysdate,'D','4460410000','CONTRIBUIÇÕES','S',6);</v>
      </c>
    </row>
    <row r="1946" spans="1:16" ht="17" thickBot="1" x14ac:dyDescent="0.25">
      <c r="A1946" s="11" t="str">
        <f t="shared" si="372"/>
        <v>4</v>
      </c>
      <c r="B1946" s="12" t="str">
        <f t="shared" si="373"/>
        <v>4</v>
      </c>
      <c r="C1946" s="13" t="str">
        <f t="shared" si="374"/>
        <v>60</v>
      </c>
      <c r="D1946" s="13" t="str">
        <f t="shared" si="375"/>
        <v>45</v>
      </c>
      <c r="E1946" s="13" t="str">
        <f t="shared" si="376"/>
        <v>00</v>
      </c>
      <c r="F1946" s="14" t="str">
        <f t="shared" si="377"/>
        <v>00</v>
      </c>
      <c r="G1946" s="18">
        <v>4460450000</v>
      </c>
      <c r="H1946" s="15" t="s">
        <v>586</v>
      </c>
      <c r="I1946" s="12" t="s">
        <v>13</v>
      </c>
      <c r="K1946" t="str">
        <f t="shared" si="366"/>
        <v>4460450000</v>
      </c>
      <c r="L1946" t="str">
        <f t="shared" si="367"/>
        <v>'4460450000'</v>
      </c>
      <c r="M1946" t="str">
        <f t="shared" si="368"/>
        <v>'SUBVENÇÕES ECONÔMICAS'</v>
      </c>
      <c r="N1946" t="str">
        <f t="shared" si="369"/>
        <v>'S'</v>
      </c>
      <c r="O1946">
        <f t="shared" si="370"/>
        <v>6</v>
      </c>
      <c r="P1946" t="str">
        <f t="shared" si="371"/>
        <v>Insert into CONTA_RECEITA_DESPESA  (VERSION,ATIVO,DATE_CREATED,LAST_UPDATED,TIPO,CODIGO,DESCRICAO,ANALITICO,TAMANHO) values (0,'S',sysdate,sysdate,'D','4460450000','SUBVENÇÕES ECONÔMICAS','S',6);</v>
      </c>
    </row>
    <row r="1947" spans="1:16" ht="17" thickBot="1" x14ac:dyDescent="0.25">
      <c r="A1947" s="11" t="str">
        <f t="shared" si="372"/>
        <v>4</v>
      </c>
      <c r="B1947" s="12" t="str">
        <f t="shared" si="373"/>
        <v>4</v>
      </c>
      <c r="C1947" s="13" t="str">
        <f t="shared" si="374"/>
        <v>60</v>
      </c>
      <c r="D1947" s="13" t="str">
        <f t="shared" si="375"/>
        <v>92</v>
      </c>
      <c r="E1947" s="13" t="str">
        <f t="shared" si="376"/>
        <v>00</v>
      </c>
      <c r="F1947" s="14" t="str">
        <f t="shared" si="377"/>
        <v>00</v>
      </c>
      <c r="G1947" s="18">
        <v>4460920000</v>
      </c>
      <c r="H1947" s="15" t="s">
        <v>172</v>
      </c>
      <c r="I1947" s="12" t="s">
        <v>13</v>
      </c>
      <c r="K1947" t="str">
        <f t="shared" si="366"/>
        <v>4460920000</v>
      </c>
      <c r="L1947" t="str">
        <f t="shared" si="367"/>
        <v>'4460920000'</v>
      </c>
      <c r="M1947" t="str">
        <f t="shared" si="368"/>
        <v>'DESPESAS DE EXERCÍCIOS ANTERIORES'</v>
      </c>
      <c r="N1947" t="str">
        <f t="shared" si="369"/>
        <v>'S'</v>
      </c>
      <c r="O1947">
        <f t="shared" si="370"/>
        <v>6</v>
      </c>
      <c r="P1947" t="str">
        <f t="shared" si="371"/>
        <v>Insert into CONTA_RECEITA_DESPESA  (VERSION,ATIVO,DATE_CREATED,LAST_UPDATED,TIPO,CODIGO,DESCRICAO,ANALITICO,TAMANHO) values (0,'S',sysdate,sysdate,'D','4460920000','DESPESAS DE EXERCÍCIOS ANTERIORES','S',6);</v>
      </c>
    </row>
    <row r="1948" spans="1:16" ht="17" thickBot="1" x14ac:dyDescent="0.25">
      <c r="A1948" s="11" t="str">
        <f t="shared" si="372"/>
        <v>4</v>
      </c>
      <c r="B1948" s="12" t="str">
        <f t="shared" si="373"/>
        <v>4</v>
      </c>
      <c r="C1948" s="13" t="str">
        <f t="shared" si="374"/>
        <v>67</v>
      </c>
      <c r="D1948" s="13" t="str">
        <f t="shared" si="375"/>
        <v>00</v>
      </c>
      <c r="E1948" s="13" t="str">
        <f t="shared" si="376"/>
        <v>00</v>
      </c>
      <c r="F1948" s="14" t="str">
        <f t="shared" si="377"/>
        <v>00</v>
      </c>
      <c r="G1948" s="18">
        <v>4467000000</v>
      </c>
      <c r="H1948" s="15" t="s">
        <v>323</v>
      </c>
      <c r="I1948" s="12" t="s">
        <v>10</v>
      </c>
      <c r="K1948" t="str">
        <f t="shared" si="366"/>
        <v>4467000000</v>
      </c>
      <c r="L1948" t="str">
        <f t="shared" si="367"/>
        <v>'4467000000'</v>
      </c>
      <c r="M1948" t="str">
        <f t="shared" si="368"/>
        <v>'EXECUÇÃO DE CONTRATO DE PARCERIA PÚBLICO - PRIVADA '</v>
      </c>
      <c r="N1948" t="str">
        <f t="shared" si="369"/>
        <v>'N'</v>
      </c>
      <c r="O1948">
        <f t="shared" si="370"/>
        <v>4</v>
      </c>
      <c r="P1948" t="str">
        <f t="shared" si="371"/>
        <v>Insert into CONTA_RECEITA_DESPESA  (VERSION,ATIVO,DATE_CREATED,LAST_UPDATED,TIPO,CODIGO,DESCRICAO,ANALITICO,TAMANHO) values (0,'S',sysdate,sysdate,'D','4467000000','EXECUÇÃO DE CONTRATO DE PARCERIA PÚBLICO - PRIVADA ','N',4);</v>
      </c>
    </row>
    <row r="1949" spans="1:16" ht="33" thickBot="1" x14ac:dyDescent="0.25">
      <c r="A1949" s="11" t="str">
        <f t="shared" si="372"/>
        <v>4</v>
      </c>
      <c r="B1949" s="12" t="str">
        <f t="shared" si="373"/>
        <v>4</v>
      </c>
      <c r="C1949" s="13" t="str">
        <f t="shared" si="374"/>
        <v>67</v>
      </c>
      <c r="D1949" s="13" t="str">
        <f t="shared" si="375"/>
        <v>82</v>
      </c>
      <c r="E1949" s="13" t="str">
        <f t="shared" si="376"/>
        <v>00</v>
      </c>
      <c r="F1949" s="14" t="str">
        <f t="shared" si="377"/>
        <v>00</v>
      </c>
      <c r="G1949" s="18">
        <v>4467820000</v>
      </c>
      <c r="H1949" s="15" t="s">
        <v>324</v>
      </c>
      <c r="I1949" s="12" t="s">
        <v>13</v>
      </c>
      <c r="K1949" t="str">
        <f t="shared" si="366"/>
        <v>4467820000</v>
      </c>
      <c r="L1949" t="str">
        <f t="shared" si="367"/>
        <v>'4467820000'</v>
      </c>
      <c r="M1949" t="str">
        <f t="shared" si="368"/>
        <v>'APORTE DE RECURSOS PELO PARCEIRO PÚBLICO EM FAVOR DO PARCEIRO PRIVADO DECORRENTE DE CONTRATO DE PARCERIA PÚBLICO-PRIVADA - PPP'</v>
      </c>
      <c r="N1949" t="str">
        <f t="shared" si="369"/>
        <v>'S'</v>
      </c>
      <c r="O1949">
        <f t="shared" si="370"/>
        <v>6</v>
      </c>
      <c r="P1949" t="str">
        <f t="shared" si="371"/>
        <v>Insert into CONTA_RECEITA_DESPESA  (VERSION,ATIVO,DATE_CREATED,LAST_UPDATED,TIPO,CODIGO,DESCRICAO,ANALITICO,TAMANHO) values (0,'S',sysdate,sysdate,'D','4467820000','APORTE DE RECURSOS PELO PARCEIRO PÚBLICO EM FAVOR DO PARCEIRO PRIVADO DECORRENTE DE CONTRATO DE PARCERIA PÚBLICO-PRIVADA - PPP','S',6);</v>
      </c>
    </row>
    <row r="1950" spans="1:16" ht="33" thickBot="1" x14ac:dyDescent="0.25">
      <c r="A1950" s="11" t="str">
        <f t="shared" si="372"/>
        <v>4</v>
      </c>
      <c r="B1950" s="12" t="str">
        <f t="shared" si="373"/>
        <v>4</v>
      </c>
      <c r="C1950" s="13" t="str">
        <f t="shared" si="374"/>
        <v>67</v>
      </c>
      <c r="D1950" s="13" t="str">
        <f t="shared" si="375"/>
        <v>83</v>
      </c>
      <c r="E1950" s="13" t="str">
        <f t="shared" si="376"/>
        <v>00</v>
      </c>
      <c r="F1950" s="14" t="str">
        <f t="shared" si="377"/>
        <v>00</v>
      </c>
      <c r="G1950" s="18">
        <v>4467830000</v>
      </c>
      <c r="H1950" s="15" t="s">
        <v>753</v>
      </c>
      <c r="I1950" s="12" t="s">
        <v>13</v>
      </c>
      <c r="K1950" t="str">
        <f t="shared" si="366"/>
        <v>4467830000</v>
      </c>
      <c r="L1950" t="str">
        <f t="shared" si="367"/>
        <v>'4467830000'</v>
      </c>
      <c r="M1950" t="str">
        <f t="shared" si="368"/>
        <v>'DESPESAS DECORRENTES DE CONTRATO DE PPP, EXCETO SUBVENÇÕES ECONÔMICAS, APORTE E FUNDO GARANTIDOR'</v>
      </c>
      <c r="N1950" t="str">
        <f t="shared" si="369"/>
        <v>'S'</v>
      </c>
      <c r="O1950">
        <f t="shared" si="370"/>
        <v>6</v>
      </c>
      <c r="P1950" t="str">
        <f t="shared" si="371"/>
        <v>Insert into CONTA_RECEITA_DESPESA  (VERSION,ATIVO,DATE_CREATED,LAST_UPDATED,TIPO,CODIGO,DESCRICAO,ANALITICO,TAMANHO) values (0,'S',sysdate,sysdate,'D','4467830000','DESPESAS DECORRENTES DE CONTRATO DE PPP, EXCETO SUBVENÇÕES ECONÔMICAS, APORTE E FUNDO GARANTIDOR','S',6);</v>
      </c>
    </row>
    <row r="1951" spans="1:16" ht="17" thickBot="1" x14ac:dyDescent="0.25">
      <c r="A1951" s="11" t="str">
        <f t="shared" si="372"/>
        <v>4</v>
      </c>
      <c r="B1951" s="12" t="str">
        <f t="shared" si="373"/>
        <v>4</v>
      </c>
      <c r="C1951" s="13" t="str">
        <f t="shared" si="374"/>
        <v>70</v>
      </c>
      <c r="D1951" s="13" t="str">
        <f t="shared" si="375"/>
        <v>00</v>
      </c>
      <c r="E1951" s="13" t="str">
        <f t="shared" si="376"/>
        <v>00</v>
      </c>
      <c r="F1951" s="14" t="str">
        <f t="shared" si="377"/>
        <v>00</v>
      </c>
      <c r="G1951" s="18">
        <v>4470000000</v>
      </c>
      <c r="H1951" s="15" t="s">
        <v>326</v>
      </c>
      <c r="I1951" s="12" t="s">
        <v>10</v>
      </c>
      <c r="K1951" t="str">
        <f t="shared" si="366"/>
        <v>4470000000</v>
      </c>
      <c r="L1951" t="str">
        <f t="shared" si="367"/>
        <v>'4470000000'</v>
      </c>
      <c r="M1951" t="str">
        <f t="shared" si="368"/>
        <v>'TRANSFERÊNCIAS A INSTITUIÇÕES MULTIGOVERNAMENTAIS '</v>
      </c>
      <c r="N1951" t="str">
        <f t="shared" si="369"/>
        <v>'N'</v>
      </c>
      <c r="O1951">
        <f t="shared" si="370"/>
        <v>4</v>
      </c>
      <c r="P1951" t="str">
        <f t="shared" si="371"/>
        <v>Insert into CONTA_RECEITA_DESPESA  (VERSION,ATIVO,DATE_CREATED,LAST_UPDATED,TIPO,CODIGO,DESCRICAO,ANALITICO,TAMANHO) values (0,'S',sysdate,sysdate,'D','4470000000','TRANSFERÊNCIAS A INSTITUIÇÕES MULTIGOVERNAMENTAIS ','N',4);</v>
      </c>
    </row>
    <row r="1952" spans="1:16" ht="17" thickBot="1" x14ac:dyDescent="0.25">
      <c r="A1952" s="11" t="str">
        <f t="shared" si="372"/>
        <v>4</v>
      </c>
      <c r="B1952" s="12" t="str">
        <f t="shared" si="373"/>
        <v>4</v>
      </c>
      <c r="C1952" s="13" t="str">
        <f t="shared" si="374"/>
        <v>70</v>
      </c>
      <c r="D1952" s="13" t="str">
        <f t="shared" si="375"/>
        <v>41</v>
      </c>
      <c r="E1952" s="13" t="str">
        <f t="shared" si="376"/>
        <v>00</v>
      </c>
      <c r="F1952" s="14" t="str">
        <f t="shared" si="377"/>
        <v>00</v>
      </c>
      <c r="G1952" s="18">
        <v>4470410000</v>
      </c>
      <c r="H1952" s="15" t="s">
        <v>16</v>
      </c>
      <c r="I1952" s="12" t="s">
        <v>13</v>
      </c>
      <c r="K1952" t="str">
        <f t="shared" si="366"/>
        <v>4470410000</v>
      </c>
      <c r="L1952" t="str">
        <f t="shared" si="367"/>
        <v>'4470410000'</v>
      </c>
      <c r="M1952" t="str">
        <f t="shared" si="368"/>
        <v>'CONTRIBUIÇÕES'</v>
      </c>
      <c r="N1952" t="str">
        <f t="shared" si="369"/>
        <v>'S'</v>
      </c>
      <c r="O1952">
        <f t="shared" si="370"/>
        <v>6</v>
      </c>
      <c r="P1952" t="str">
        <f t="shared" si="371"/>
        <v>Insert into CONTA_RECEITA_DESPESA  (VERSION,ATIVO,DATE_CREATED,LAST_UPDATED,TIPO,CODIGO,DESCRICAO,ANALITICO,TAMANHO) values (0,'S',sysdate,sysdate,'D','4470410000','CONTRIBUIÇÕES','S',6);</v>
      </c>
    </row>
    <row r="1953" spans="1:16" ht="17" thickBot="1" x14ac:dyDescent="0.25">
      <c r="A1953" s="11" t="str">
        <f t="shared" si="372"/>
        <v>4</v>
      </c>
      <c r="B1953" s="12" t="str">
        <f t="shared" si="373"/>
        <v>4</v>
      </c>
      <c r="C1953" s="13" t="str">
        <f t="shared" si="374"/>
        <v>70</v>
      </c>
      <c r="D1953" s="13" t="str">
        <f t="shared" si="375"/>
        <v>42</v>
      </c>
      <c r="E1953" s="13" t="str">
        <f t="shared" si="376"/>
        <v>00</v>
      </c>
      <c r="F1953" s="14" t="str">
        <f t="shared" si="377"/>
        <v>00</v>
      </c>
      <c r="G1953" s="18">
        <v>4470420000</v>
      </c>
      <c r="H1953" s="15" t="s">
        <v>319</v>
      </c>
      <c r="I1953" s="12" t="s">
        <v>13</v>
      </c>
      <c r="K1953" t="str">
        <f t="shared" si="366"/>
        <v>4470420000</v>
      </c>
      <c r="L1953" t="str">
        <f t="shared" si="367"/>
        <v>'4470420000'</v>
      </c>
      <c r="M1953" t="str">
        <f t="shared" si="368"/>
        <v>'AUXÍLIOS'</v>
      </c>
      <c r="N1953" t="str">
        <f t="shared" si="369"/>
        <v>'S'</v>
      </c>
      <c r="O1953">
        <f t="shared" si="370"/>
        <v>6</v>
      </c>
      <c r="P1953" t="str">
        <f t="shared" si="371"/>
        <v>Insert into CONTA_RECEITA_DESPESA  (VERSION,ATIVO,DATE_CREATED,LAST_UPDATED,TIPO,CODIGO,DESCRICAO,ANALITICO,TAMANHO) values (0,'S',sysdate,sysdate,'D','4470420000','AUXÍLIOS','S',6);</v>
      </c>
    </row>
    <row r="1954" spans="1:16" ht="17" thickBot="1" x14ac:dyDescent="0.25">
      <c r="A1954" s="11" t="str">
        <f t="shared" si="372"/>
        <v>4</v>
      </c>
      <c r="B1954" s="12" t="str">
        <f t="shared" si="373"/>
        <v>4</v>
      </c>
      <c r="C1954" s="13" t="str">
        <f t="shared" si="374"/>
        <v>70</v>
      </c>
      <c r="D1954" s="13" t="str">
        <f t="shared" si="375"/>
        <v>92</v>
      </c>
      <c r="E1954" s="13" t="str">
        <f t="shared" si="376"/>
        <v>00</v>
      </c>
      <c r="F1954" s="14" t="str">
        <f t="shared" si="377"/>
        <v>00</v>
      </c>
      <c r="G1954" s="18">
        <v>4470920000</v>
      </c>
      <c r="H1954" s="15" t="s">
        <v>172</v>
      </c>
      <c r="I1954" s="12" t="s">
        <v>13</v>
      </c>
      <c r="K1954" t="str">
        <f t="shared" si="366"/>
        <v>4470920000</v>
      </c>
      <c r="L1954" t="str">
        <f t="shared" si="367"/>
        <v>'4470920000'</v>
      </c>
      <c r="M1954" t="str">
        <f t="shared" si="368"/>
        <v>'DESPESAS DE EXERCÍCIOS ANTERIORES'</v>
      </c>
      <c r="N1954" t="str">
        <f t="shared" si="369"/>
        <v>'S'</v>
      </c>
      <c r="O1954">
        <f t="shared" si="370"/>
        <v>6</v>
      </c>
      <c r="P1954" t="str">
        <f t="shared" si="371"/>
        <v>Insert into CONTA_RECEITA_DESPESA  (VERSION,ATIVO,DATE_CREATED,LAST_UPDATED,TIPO,CODIGO,DESCRICAO,ANALITICO,TAMANHO) values (0,'S',sysdate,sysdate,'D','4470920000','DESPESAS DE EXERCÍCIOS ANTERIORES','S',6);</v>
      </c>
    </row>
    <row r="1955" spans="1:16" ht="17" thickBot="1" x14ac:dyDescent="0.25">
      <c r="A1955" s="11" t="str">
        <f t="shared" si="372"/>
        <v>4</v>
      </c>
      <c r="B1955" s="12" t="str">
        <f t="shared" si="373"/>
        <v>4</v>
      </c>
      <c r="C1955" s="13" t="str">
        <f t="shared" si="374"/>
        <v>70</v>
      </c>
      <c r="D1955" s="13" t="str">
        <f t="shared" si="375"/>
        <v>99</v>
      </c>
      <c r="E1955" s="13" t="str">
        <f t="shared" si="376"/>
        <v>00</v>
      </c>
      <c r="F1955" s="14" t="str">
        <f t="shared" si="377"/>
        <v>00</v>
      </c>
      <c r="G1955" s="18">
        <v>4470990000</v>
      </c>
      <c r="H1955" s="15" t="s">
        <v>17</v>
      </c>
      <c r="I1955" s="12" t="s">
        <v>13</v>
      </c>
      <c r="K1955" t="str">
        <f t="shared" si="366"/>
        <v>4470990000</v>
      </c>
      <c r="L1955" t="str">
        <f t="shared" si="367"/>
        <v>'4470990000'</v>
      </c>
      <c r="M1955" t="str">
        <f t="shared" si="368"/>
        <v>'ELEMENTO GENÉRICO'</v>
      </c>
      <c r="N1955" t="str">
        <f t="shared" si="369"/>
        <v>'S'</v>
      </c>
      <c r="O1955">
        <f t="shared" si="370"/>
        <v>6</v>
      </c>
      <c r="P1955" t="str">
        <f t="shared" si="371"/>
        <v>Insert into CONTA_RECEITA_DESPESA  (VERSION,ATIVO,DATE_CREATED,LAST_UPDATED,TIPO,CODIGO,DESCRICAO,ANALITICO,TAMANHO) values (0,'S',sysdate,sysdate,'D','4470990000','ELEMENTO GENÉRICO','S',6);</v>
      </c>
    </row>
    <row r="1956" spans="1:16" ht="17" thickBot="1" x14ac:dyDescent="0.25">
      <c r="A1956" s="11" t="str">
        <f t="shared" si="372"/>
        <v>4</v>
      </c>
      <c r="B1956" s="12" t="str">
        <f t="shared" si="373"/>
        <v>4</v>
      </c>
      <c r="C1956" s="13" t="str">
        <f t="shared" si="374"/>
        <v>71</v>
      </c>
      <c r="D1956" s="13" t="str">
        <f t="shared" si="375"/>
        <v>00</v>
      </c>
      <c r="E1956" s="13" t="str">
        <f t="shared" si="376"/>
        <v>00</v>
      </c>
      <c r="F1956" s="14" t="str">
        <f t="shared" si="377"/>
        <v>00</v>
      </c>
      <c r="G1956" s="18">
        <v>4471000000</v>
      </c>
      <c r="H1956" s="15" t="s">
        <v>32</v>
      </c>
      <c r="I1956" s="12" t="s">
        <v>10</v>
      </c>
      <c r="K1956" t="str">
        <f t="shared" si="366"/>
        <v>4471000000</v>
      </c>
      <c r="L1956" t="str">
        <f t="shared" si="367"/>
        <v>'4471000000'</v>
      </c>
      <c r="M1956" t="str">
        <f t="shared" si="368"/>
        <v>'TRANSFERÊNCIAS A CONSÓRCIOS PÚBLICOS MEDIANTE CONTRATO DE RATEIO '</v>
      </c>
      <c r="N1956" t="str">
        <f t="shared" si="369"/>
        <v>'N'</v>
      </c>
      <c r="O1956">
        <f t="shared" si="370"/>
        <v>4</v>
      </c>
      <c r="P1956" t="str">
        <f t="shared" si="371"/>
        <v>Insert into CONTA_RECEITA_DESPESA  (VERSION,ATIVO,DATE_CREATED,LAST_UPDATED,TIPO,CODIGO,DESCRICAO,ANALITICO,TAMANHO) values (0,'S',sysdate,sysdate,'D','4471000000','TRANSFERÊNCIAS A CONSÓRCIOS PÚBLICOS MEDIANTE CONTRATO DE RATEIO ','N',4);</v>
      </c>
    </row>
    <row r="1957" spans="1:16" ht="17" thickBot="1" x14ac:dyDescent="0.25">
      <c r="A1957" s="11" t="str">
        <f t="shared" si="372"/>
        <v>4</v>
      </c>
      <c r="B1957" s="12" t="str">
        <f t="shared" si="373"/>
        <v>4</v>
      </c>
      <c r="C1957" s="13" t="str">
        <f t="shared" si="374"/>
        <v>71</v>
      </c>
      <c r="D1957" s="13" t="str">
        <f t="shared" si="375"/>
        <v>70</v>
      </c>
      <c r="E1957" s="13" t="str">
        <f t="shared" si="376"/>
        <v>00</v>
      </c>
      <c r="F1957" s="14" t="str">
        <f t="shared" si="377"/>
        <v>00</v>
      </c>
      <c r="G1957" s="18">
        <v>4471700000</v>
      </c>
      <c r="H1957" s="15" t="s">
        <v>33</v>
      </c>
      <c r="I1957" s="12" t="s">
        <v>13</v>
      </c>
      <c r="K1957" t="str">
        <f t="shared" si="366"/>
        <v>4471700000</v>
      </c>
      <c r="L1957" t="str">
        <f t="shared" si="367"/>
        <v>'4471700000'</v>
      </c>
      <c r="M1957" t="str">
        <f t="shared" si="368"/>
        <v>'RATEIO PELA PARTICIPAÇÃO EM CONSÓRCIO PÚBLICO '</v>
      </c>
      <c r="N1957" t="str">
        <f t="shared" si="369"/>
        <v>'S'</v>
      </c>
      <c r="O1957">
        <f t="shared" si="370"/>
        <v>6</v>
      </c>
      <c r="P1957" t="str">
        <f t="shared" si="371"/>
        <v>Insert into CONTA_RECEITA_DESPESA  (VERSION,ATIVO,DATE_CREATED,LAST_UPDATED,TIPO,CODIGO,DESCRICAO,ANALITICO,TAMANHO) values (0,'S',sysdate,sysdate,'D','4471700000','RATEIO PELA PARTICIPAÇÃO EM CONSÓRCIO PÚBLICO ','S',6);</v>
      </c>
    </row>
    <row r="1958" spans="1:16" ht="17" thickBot="1" x14ac:dyDescent="0.25">
      <c r="A1958" s="11" t="str">
        <f t="shared" si="372"/>
        <v>4</v>
      </c>
      <c r="B1958" s="12" t="str">
        <f t="shared" si="373"/>
        <v>4</v>
      </c>
      <c r="C1958" s="13" t="str">
        <f t="shared" si="374"/>
        <v>71</v>
      </c>
      <c r="D1958" s="13" t="str">
        <f t="shared" si="375"/>
        <v>99</v>
      </c>
      <c r="E1958" s="13" t="str">
        <f t="shared" si="376"/>
        <v>00</v>
      </c>
      <c r="F1958" s="14" t="str">
        <f t="shared" si="377"/>
        <v>00</v>
      </c>
      <c r="G1958" s="18">
        <v>4471990000</v>
      </c>
      <c r="H1958" s="15" t="s">
        <v>17</v>
      </c>
      <c r="I1958" s="12" t="s">
        <v>13</v>
      </c>
      <c r="K1958" t="str">
        <f t="shared" si="366"/>
        <v>4471990000</v>
      </c>
      <c r="L1958" t="str">
        <f t="shared" si="367"/>
        <v>'4471990000'</v>
      </c>
      <c r="M1958" t="str">
        <f t="shared" si="368"/>
        <v>'ELEMENTO GENÉRICO'</v>
      </c>
      <c r="N1958" t="str">
        <f t="shared" si="369"/>
        <v>'S'</v>
      </c>
      <c r="O1958">
        <f t="shared" si="370"/>
        <v>6</v>
      </c>
      <c r="P1958" t="str">
        <f t="shared" si="371"/>
        <v>Insert into CONTA_RECEITA_DESPESA  (VERSION,ATIVO,DATE_CREATED,LAST_UPDATED,TIPO,CODIGO,DESCRICAO,ANALITICO,TAMANHO) values (0,'S',sysdate,sysdate,'D','4471990000','ELEMENTO GENÉRICO','S',6);</v>
      </c>
    </row>
    <row r="1959" spans="1:16" ht="17" thickBot="1" x14ac:dyDescent="0.25">
      <c r="A1959" s="11" t="str">
        <f t="shared" si="372"/>
        <v>4</v>
      </c>
      <c r="B1959" s="12" t="str">
        <f t="shared" si="373"/>
        <v>4</v>
      </c>
      <c r="C1959" s="13" t="str">
        <f t="shared" si="374"/>
        <v>72</v>
      </c>
      <c r="D1959" s="13" t="str">
        <f t="shared" si="375"/>
        <v>00</v>
      </c>
      <c r="E1959" s="13" t="str">
        <f t="shared" si="376"/>
        <v>00</v>
      </c>
      <c r="F1959" s="14" t="str">
        <f t="shared" si="377"/>
        <v>00</v>
      </c>
      <c r="G1959" s="18">
        <v>4472000000</v>
      </c>
      <c r="H1959" s="15" t="s">
        <v>34</v>
      </c>
      <c r="I1959" s="12" t="s">
        <v>10</v>
      </c>
      <c r="K1959" t="str">
        <f t="shared" si="366"/>
        <v>4472000000</v>
      </c>
      <c r="L1959" t="str">
        <f t="shared" si="367"/>
        <v>'4472000000'</v>
      </c>
      <c r="M1959" t="str">
        <f t="shared" si="368"/>
        <v>'EXECUÇÃO ORÇAMENTÁRIA DELEGADA A CONSÓRCIOS PÚBLICOS '</v>
      </c>
      <c r="N1959" t="str">
        <f t="shared" si="369"/>
        <v>'N'</v>
      </c>
      <c r="O1959">
        <f t="shared" si="370"/>
        <v>4</v>
      </c>
      <c r="P1959" t="str">
        <f t="shared" si="371"/>
        <v>Insert into CONTA_RECEITA_DESPESA  (VERSION,ATIVO,DATE_CREATED,LAST_UPDATED,TIPO,CODIGO,DESCRICAO,ANALITICO,TAMANHO) values (0,'S',sysdate,sysdate,'D','4472000000','EXECUÇÃO ORÇAMENTÁRIA DELEGADA A CONSÓRCIOS PÚBLICOS ','N',4);</v>
      </c>
    </row>
    <row r="1960" spans="1:16" ht="17" thickBot="1" x14ac:dyDescent="0.25">
      <c r="A1960" s="11" t="str">
        <f t="shared" si="372"/>
        <v>4</v>
      </c>
      <c r="B1960" s="12" t="str">
        <f t="shared" si="373"/>
        <v>4</v>
      </c>
      <c r="C1960" s="13" t="str">
        <f t="shared" si="374"/>
        <v>72</v>
      </c>
      <c r="D1960" s="13" t="str">
        <f t="shared" si="375"/>
        <v>14</v>
      </c>
      <c r="E1960" s="13" t="str">
        <f t="shared" si="376"/>
        <v>00</v>
      </c>
      <c r="F1960" s="14" t="str">
        <f t="shared" si="377"/>
        <v>00</v>
      </c>
      <c r="G1960" s="18">
        <v>4472140000</v>
      </c>
      <c r="H1960" s="15" t="s">
        <v>327</v>
      </c>
      <c r="I1960" s="12" t="s">
        <v>13</v>
      </c>
      <c r="K1960" t="str">
        <f t="shared" si="366"/>
        <v>4472140000</v>
      </c>
      <c r="L1960" t="str">
        <f t="shared" si="367"/>
        <v>'4472140000'</v>
      </c>
      <c r="M1960" t="str">
        <f t="shared" si="368"/>
        <v>'DIÁRIAS – CIVIL '</v>
      </c>
      <c r="N1960" t="str">
        <f t="shared" si="369"/>
        <v>'S'</v>
      </c>
      <c r="O1960">
        <f t="shared" si="370"/>
        <v>6</v>
      </c>
      <c r="P1960" t="str">
        <f t="shared" si="371"/>
        <v>Insert into CONTA_RECEITA_DESPESA  (VERSION,ATIVO,DATE_CREATED,LAST_UPDATED,TIPO,CODIGO,DESCRICAO,ANALITICO,TAMANHO) values (0,'S',sysdate,sysdate,'D','4472140000','DIÁRIAS – CIVIL ','S',6);</v>
      </c>
    </row>
    <row r="1961" spans="1:16" ht="17" thickBot="1" x14ac:dyDescent="0.25">
      <c r="A1961" s="11" t="str">
        <f t="shared" si="372"/>
        <v>4</v>
      </c>
      <c r="B1961" s="12" t="str">
        <f t="shared" si="373"/>
        <v>4</v>
      </c>
      <c r="C1961" s="13" t="str">
        <f t="shared" si="374"/>
        <v>72</v>
      </c>
      <c r="D1961" s="13" t="str">
        <f t="shared" si="375"/>
        <v>30</v>
      </c>
      <c r="E1961" s="13" t="str">
        <f t="shared" si="376"/>
        <v>00</v>
      </c>
      <c r="F1961" s="14" t="str">
        <f t="shared" si="377"/>
        <v>00</v>
      </c>
      <c r="G1961" s="18">
        <v>4472300000</v>
      </c>
      <c r="H1961" s="15" t="s">
        <v>296</v>
      </c>
      <c r="I1961" s="12" t="s">
        <v>13</v>
      </c>
      <c r="K1961" t="str">
        <f t="shared" si="366"/>
        <v>4472300000</v>
      </c>
      <c r="L1961" t="str">
        <f t="shared" si="367"/>
        <v>'4472300000'</v>
      </c>
      <c r="M1961" t="str">
        <f t="shared" si="368"/>
        <v>'MATERIAL DE CONSUMO '</v>
      </c>
      <c r="N1961" t="str">
        <f t="shared" si="369"/>
        <v>'S'</v>
      </c>
      <c r="O1961">
        <f t="shared" si="370"/>
        <v>6</v>
      </c>
      <c r="P1961" t="str">
        <f t="shared" si="371"/>
        <v>Insert into CONTA_RECEITA_DESPESA  (VERSION,ATIVO,DATE_CREATED,LAST_UPDATED,TIPO,CODIGO,DESCRICAO,ANALITICO,TAMANHO) values (0,'S',sysdate,sysdate,'D','4472300000','MATERIAL DE CONSUMO ','S',6);</v>
      </c>
    </row>
    <row r="1962" spans="1:16" ht="17" thickBot="1" x14ac:dyDescent="0.25">
      <c r="A1962" s="11" t="str">
        <f t="shared" si="372"/>
        <v>4</v>
      </c>
      <c r="B1962" s="12" t="str">
        <f t="shared" si="373"/>
        <v>4</v>
      </c>
      <c r="C1962" s="13" t="str">
        <f t="shared" si="374"/>
        <v>72</v>
      </c>
      <c r="D1962" s="13" t="str">
        <f t="shared" si="375"/>
        <v>32</v>
      </c>
      <c r="E1962" s="13" t="str">
        <f t="shared" si="376"/>
        <v>00</v>
      </c>
      <c r="F1962" s="14" t="str">
        <f t="shared" si="377"/>
        <v>00</v>
      </c>
      <c r="G1962" s="18">
        <v>4472320000</v>
      </c>
      <c r="H1962" s="15" t="s">
        <v>329</v>
      </c>
      <c r="I1962" s="12" t="s">
        <v>13</v>
      </c>
      <c r="K1962" t="str">
        <f t="shared" si="366"/>
        <v>4472320000</v>
      </c>
      <c r="L1962" t="str">
        <f t="shared" si="367"/>
        <v>'4472320000'</v>
      </c>
      <c r="M1962" t="str">
        <f t="shared" si="368"/>
        <v>'MATERIAL, BEM OU SERVIÇO PARA DISTRIBUIÇÃO GRATUITA '</v>
      </c>
      <c r="N1962" t="str">
        <f t="shared" si="369"/>
        <v>'S'</v>
      </c>
      <c r="O1962">
        <f t="shared" si="370"/>
        <v>6</v>
      </c>
      <c r="P1962" t="str">
        <f t="shared" si="371"/>
        <v>Insert into CONTA_RECEITA_DESPESA  (VERSION,ATIVO,DATE_CREATED,LAST_UPDATED,TIPO,CODIGO,DESCRICAO,ANALITICO,TAMANHO) values (0,'S',sysdate,sysdate,'D','4472320000','MATERIAL, BEM OU SERVIÇO PARA DISTRIBUIÇÃO GRATUITA ','S',6);</v>
      </c>
    </row>
    <row r="1963" spans="1:16" ht="17" thickBot="1" x14ac:dyDescent="0.25">
      <c r="A1963" s="11" t="str">
        <f t="shared" si="372"/>
        <v>4</v>
      </c>
      <c r="B1963" s="12" t="str">
        <f t="shared" si="373"/>
        <v>4</v>
      </c>
      <c r="C1963" s="13" t="str">
        <f t="shared" si="374"/>
        <v>72</v>
      </c>
      <c r="D1963" s="13" t="str">
        <f t="shared" si="375"/>
        <v>33</v>
      </c>
      <c r="E1963" s="13" t="str">
        <f t="shared" si="376"/>
        <v>00</v>
      </c>
      <c r="F1963" s="14" t="str">
        <f t="shared" si="377"/>
        <v>00</v>
      </c>
      <c r="G1963" s="18">
        <v>4472330000</v>
      </c>
      <c r="H1963" s="15" t="s">
        <v>298</v>
      </c>
      <c r="I1963" s="12" t="s">
        <v>13</v>
      </c>
      <c r="K1963" t="str">
        <f t="shared" si="366"/>
        <v>4472330000</v>
      </c>
      <c r="L1963" t="str">
        <f t="shared" si="367"/>
        <v>'4472330000'</v>
      </c>
      <c r="M1963" t="str">
        <f t="shared" si="368"/>
        <v>'PASSAGENS E DESPESAS COM LOCOMOÇÃO '</v>
      </c>
      <c r="N1963" t="str">
        <f t="shared" si="369"/>
        <v>'S'</v>
      </c>
      <c r="O1963">
        <f t="shared" si="370"/>
        <v>6</v>
      </c>
      <c r="P1963" t="str">
        <f t="shared" si="371"/>
        <v>Insert into CONTA_RECEITA_DESPESA  (VERSION,ATIVO,DATE_CREATED,LAST_UPDATED,TIPO,CODIGO,DESCRICAO,ANALITICO,TAMANHO) values (0,'S',sysdate,sysdate,'D','4472330000','PASSAGENS E DESPESAS COM LOCOMOÇÃO ','S',6);</v>
      </c>
    </row>
    <row r="1964" spans="1:16" ht="17" thickBot="1" x14ac:dyDescent="0.25">
      <c r="A1964" s="11" t="str">
        <f t="shared" si="372"/>
        <v>4</v>
      </c>
      <c r="B1964" s="12" t="str">
        <f t="shared" si="373"/>
        <v>4</v>
      </c>
      <c r="C1964" s="13" t="str">
        <f t="shared" si="374"/>
        <v>72</v>
      </c>
      <c r="D1964" s="13" t="str">
        <f t="shared" si="375"/>
        <v>35</v>
      </c>
      <c r="E1964" s="13" t="str">
        <f t="shared" si="376"/>
        <v>00</v>
      </c>
      <c r="F1964" s="14" t="str">
        <f t="shared" si="377"/>
        <v>00</v>
      </c>
      <c r="G1964" s="18">
        <v>4472350000</v>
      </c>
      <c r="H1964" s="15" t="s">
        <v>299</v>
      </c>
      <c r="I1964" s="12" t="s">
        <v>13</v>
      </c>
      <c r="K1964" t="str">
        <f t="shared" si="366"/>
        <v>4472350000</v>
      </c>
      <c r="L1964" t="str">
        <f t="shared" si="367"/>
        <v>'4472350000'</v>
      </c>
      <c r="M1964" t="str">
        <f t="shared" si="368"/>
        <v>'SERVIÇOS DE CONSULTORIA '</v>
      </c>
      <c r="N1964" t="str">
        <f t="shared" si="369"/>
        <v>'S'</v>
      </c>
      <c r="O1964">
        <f t="shared" si="370"/>
        <v>6</v>
      </c>
      <c r="P1964" t="str">
        <f t="shared" si="371"/>
        <v>Insert into CONTA_RECEITA_DESPESA  (VERSION,ATIVO,DATE_CREATED,LAST_UPDATED,TIPO,CODIGO,DESCRICAO,ANALITICO,TAMANHO) values (0,'S',sysdate,sysdate,'D','4472350000','SERVIÇOS DE CONSULTORIA ','S',6);</v>
      </c>
    </row>
    <row r="1965" spans="1:16" ht="17" thickBot="1" x14ac:dyDescent="0.25">
      <c r="A1965" s="11" t="str">
        <f t="shared" si="372"/>
        <v>4</v>
      </c>
      <c r="B1965" s="12" t="str">
        <f t="shared" si="373"/>
        <v>4</v>
      </c>
      <c r="C1965" s="13" t="str">
        <f t="shared" si="374"/>
        <v>72</v>
      </c>
      <c r="D1965" s="13" t="str">
        <f t="shared" si="375"/>
        <v>36</v>
      </c>
      <c r="E1965" s="13" t="str">
        <f t="shared" si="376"/>
        <v>00</v>
      </c>
      <c r="F1965" s="14" t="str">
        <f t="shared" si="377"/>
        <v>00</v>
      </c>
      <c r="G1965" s="18">
        <v>4472360000</v>
      </c>
      <c r="H1965" s="15" t="s">
        <v>300</v>
      </c>
      <c r="I1965" s="12" t="s">
        <v>13</v>
      </c>
      <c r="K1965" t="str">
        <f t="shared" si="366"/>
        <v>4472360000</v>
      </c>
      <c r="L1965" t="str">
        <f t="shared" si="367"/>
        <v>'4472360000'</v>
      </c>
      <c r="M1965" t="str">
        <f t="shared" si="368"/>
        <v>'OUTROS SERVIÇOS DE TERCEIROS - PESSOA FÍSICA '</v>
      </c>
      <c r="N1965" t="str">
        <f t="shared" si="369"/>
        <v>'S'</v>
      </c>
      <c r="O1965">
        <f t="shared" si="370"/>
        <v>6</v>
      </c>
      <c r="P1965" t="str">
        <f t="shared" si="371"/>
        <v>Insert into CONTA_RECEITA_DESPESA  (VERSION,ATIVO,DATE_CREATED,LAST_UPDATED,TIPO,CODIGO,DESCRICAO,ANALITICO,TAMANHO) values (0,'S',sysdate,sysdate,'D','4472360000','OUTROS SERVIÇOS DE TERCEIROS - PESSOA FÍSICA ','S',6);</v>
      </c>
    </row>
    <row r="1966" spans="1:16" ht="17" thickBot="1" x14ac:dyDescent="0.25">
      <c r="A1966" s="11" t="str">
        <f t="shared" si="372"/>
        <v>4</v>
      </c>
      <c r="B1966" s="12" t="str">
        <f t="shared" si="373"/>
        <v>4</v>
      </c>
      <c r="C1966" s="13" t="str">
        <f t="shared" si="374"/>
        <v>72</v>
      </c>
      <c r="D1966" s="13" t="str">
        <f t="shared" si="375"/>
        <v>37</v>
      </c>
      <c r="E1966" s="13" t="str">
        <f t="shared" si="376"/>
        <v>00</v>
      </c>
      <c r="F1966" s="14" t="str">
        <f t="shared" si="377"/>
        <v>00</v>
      </c>
      <c r="G1966" s="18">
        <v>4472370000</v>
      </c>
      <c r="H1966" s="15" t="s">
        <v>342</v>
      </c>
      <c r="I1966" s="12" t="s">
        <v>13</v>
      </c>
      <c r="K1966" t="str">
        <f t="shared" si="366"/>
        <v>4472370000</v>
      </c>
      <c r="L1966" t="str">
        <f t="shared" si="367"/>
        <v>'4472370000'</v>
      </c>
      <c r="M1966" t="str">
        <f t="shared" si="368"/>
        <v>'LOCAÇÃO DE MÃO-DE-OBRA'</v>
      </c>
      <c r="N1966" t="str">
        <f t="shared" si="369"/>
        <v>'S'</v>
      </c>
      <c r="O1966">
        <f t="shared" si="370"/>
        <v>6</v>
      </c>
      <c r="P1966" t="str">
        <f t="shared" si="371"/>
        <v>Insert into CONTA_RECEITA_DESPESA  (VERSION,ATIVO,DATE_CREATED,LAST_UPDATED,TIPO,CODIGO,DESCRICAO,ANALITICO,TAMANHO) values (0,'S',sysdate,sysdate,'D','4472370000','LOCAÇÃO DE MÃO-DE-OBRA','S',6);</v>
      </c>
    </row>
    <row r="1967" spans="1:16" ht="17" thickBot="1" x14ac:dyDescent="0.25">
      <c r="A1967" s="11" t="str">
        <f t="shared" si="372"/>
        <v>4</v>
      </c>
      <c r="B1967" s="12" t="str">
        <f t="shared" si="373"/>
        <v>4</v>
      </c>
      <c r="C1967" s="13" t="str">
        <f t="shared" si="374"/>
        <v>72</v>
      </c>
      <c r="D1967" s="13" t="str">
        <f t="shared" si="375"/>
        <v>39</v>
      </c>
      <c r="E1967" s="13" t="str">
        <f t="shared" si="376"/>
        <v>00</v>
      </c>
      <c r="F1967" s="14" t="str">
        <f t="shared" si="377"/>
        <v>00</v>
      </c>
      <c r="G1967" s="18">
        <v>4472390000</v>
      </c>
      <c r="H1967" s="15" t="s">
        <v>301</v>
      </c>
      <c r="I1967" s="12" t="s">
        <v>13</v>
      </c>
      <c r="K1967" t="str">
        <f t="shared" si="366"/>
        <v>4472390000</v>
      </c>
      <c r="L1967" t="str">
        <f t="shared" si="367"/>
        <v>'4472390000'</v>
      </c>
      <c r="M1967" t="str">
        <f t="shared" si="368"/>
        <v>'OUTROS SERVIÇOS DE TERCEIROS - PESSOA JURÍDICA '</v>
      </c>
      <c r="N1967" t="str">
        <f t="shared" si="369"/>
        <v>'S'</v>
      </c>
      <c r="O1967">
        <f t="shared" si="370"/>
        <v>6</v>
      </c>
      <c r="P1967" t="str">
        <f t="shared" si="371"/>
        <v>Insert into CONTA_RECEITA_DESPESA  (VERSION,ATIVO,DATE_CREATED,LAST_UPDATED,TIPO,CODIGO,DESCRICAO,ANALITICO,TAMANHO) values (0,'S',sysdate,sysdate,'D','4472390000','OUTROS SERVIÇOS DE TERCEIROS - PESSOA JURÍDICA ','S',6);</v>
      </c>
    </row>
    <row r="1968" spans="1:16" ht="17" thickBot="1" x14ac:dyDescent="0.25">
      <c r="A1968" s="11" t="str">
        <f t="shared" si="372"/>
        <v>4</v>
      </c>
      <c r="B1968" s="12" t="str">
        <f t="shared" si="373"/>
        <v>4</v>
      </c>
      <c r="C1968" s="13" t="str">
        <f t="shared" si="374"/>
        <v>72</v>
      </c>
      <c r="D1968" s="13" t="str">
        <f t="shared" si="375"/>
        <v>40</v>
      </c>
      <c r="E1968" s="13" t="str">
        <f t="shared" si="376"/>
        <v>00</v>
      </c>
      <c r="F1968" s="14" t="str">
        <f t="shared" si="377"/>
        <v>00</v>
      </c>
      <c r="G1968" s="18">
        <v>4472400000</v>
      </c>
      <c r="H1968" s="15" t="s">
        <v>286</v>
      </c>
      <c r="I1968" s="12" t="s">
        <v>13</v>
      </c>
      <c r="K1968" t="str">
        <f t="shared" si="366"/>
        <v>4472400000</v>
      </c>
      <c r="L1968" t="str">
        <f t="shared" si="367"/>
        <v>'4472400000'</v>
      </c>
      <c r="M1968" t="str">
        <f t="shared" si="368"/>
        <v>'SERVIÇOS DE TECNOLOGIA DA INFORMAÇÃO E COMUNICAÇÃO - PESSOA JURÍDICA'</v>
      </c>
      <c r="N1968" t="str">
        <f t="shared" si="369"/>
        <v>'S'</v>
      </c>
      <c r="O1968">
        <f t="shared" si="370"/>
        <v>6</v>
      </c>
      <c r="P1968" t="str">
        <f t="shared" si="371"/>
        <v>Insert into CONTA_RECEITA_DESPESA  (VERSION,ATIVO,DATE_CREATED,LAST_UPDATED,TIPO,CODIGO,DESCRICAO,ANALITICO,TAMANHO) values (0,'S',sysdate,sysdate,'D','4472400000','SERVIÇOS DE TECNOLOGIA DA INFORMAÇÃO E COMUNICAÇÃO - PESSOA JURÍDICA','S',6);</v>
      </c>
    </row>
    <row r="1969" spans="1:16" ht="17" thickBot="1" x14ac:dyDescent="0.25">
      <c r="A1969" s="11" t="str">
        <f t="shared" si="372"/>
        <v>4</v>
      </c>
      <c r="B1969" s="12" t="str">
        <f t="shared" si="373"/>
        <v>4</v>
      </c>
      <c r="C1969" s="13" t="str">
        <f t="shared" si="374"/>
        <v>72</v>
      </c>
      <c r="D1969" s="13" t="str">
        <f t="shared" si="375"/>
        <v>51</v>
      </c>
      <c r="E1969" s="13" t="str">
        <f t="shared" si="376"/>
        <v>00</v>
      </c>
      <c r="F1969" s="14" t="str">
        <f t="shared" si="377"/>
        <v>00</v>
      </c>
      <c r="G1969" s="18">
        <v>4472510000</v>
      </c>
      <c r="H1969" s="15" t="s">
        <v>746</v>
      </c>
      <c r="I1969" s="12" t="s">
        <v>13</v>
      </c>
      <c r="K1969" t="str">
        <f t="shared" si="366"/>
        <v>4472510000</v>
      </c>
      <c r="L1969" t="str">
        <f t="shared" si="367"/>
        <v>'4472510000'</v>
      </c>
      <c r="M1969" t="str">
        <f t="shared" si="368"/>
        <v>'OBRAS E INSTALAÇÕES '</v>
      </c>
      <c r="N1969" t="str">
        <f t="shared" si="369"/>
        <v>'S'</v>
      </c>
      <c r="O1969">
        <f t="shared" si="370"/>
        <v>6</v>
      </c>
      <c r="P1969" t="str">
        <f t="shared" si="371"/>
        <v>Insert into CONTA_RECEITA_DESPESA  (VERSION,ATIVO,DATE_CREATED,LAST_UPDATED,TIPO,CODIGO,DESCRICAO,ANALITICO,TAMANHO) values (0,'S',sysdate,sysdate,'D','4472510000','OBRAS E INSTALAÇÕES ','S',6);</v>
      </c>
    </row>
    <row r="1970" spans="1:16" ht="17" thickBot="1" x14ac:dyDescent="0.25">
      <c r="A1970" s="11" t="str">
        <f t="shared" si="372"/>
        <v>4</v>
      </c>
      <c r="B1970" s="12" t="str">
        <f t="shared" si="373"/>
        <v>4</v>
      </c>
      <c r="C1970" s="13" t="str">
        <f t="shared" si="374"/>
        <v>72</v>
      </c>
      <c r="D1970" s="13" t="str">
        <f t="shared" si="375"/>
        <v>52</v>
      </c>
      <c r="E1970" s="13" t="str">
        <f t="shared" si="376"/>
        <v>00</v>
      </c>
      <c r="F1970" s="14" t="str">
        <f t="shared" si="377"/>
        <v>00</v>
      </c>
      <c r="G1970" s="18">
        <v>4472520000</v>
      </c>
      <c r="H1970" s="15" t="s">
        <v>747</v>
      </c>
      <c r="I1970" s="12" t="s">
        <v>13</v>
      </c>
      <c r="K1970" t="str">
        <f t="shared" si="366"/>
        <v>4472520000</v>
      </c>
      <c r="L1970" t="str">
        <f t="shared" si="367"/>
        <v>'4472520000'</v>
      </c>
      <c r="M1970" t="str">
        <f t="shared" si="368"/>
        <v>'EQUIPAMENTOS E MATERIAL PERMANENTE '</v>
      </c>
      <c r="N1970" t="str">
        <f t="shared" si="369"/>
        <v>'S'</v>
      </c>
      <c r="O1970">
        <f t="shared" si="370"/>
        <v>6</v>
      </c>
      <c r="P1970" t="str">
        <f t="shared" si="371"/>
        <v>Insert into CONTA_RECEITA_DESPESA  (VERSION,ATIVO,DATE_CREATED,LAST_UPDATED,TIPO,CODIGO,DESCRICAO,ANALITICO,TAMANHO) values (0,'S',sysdate,sysdate,'D','4472520000','EQUIPAMENTOS E MATERIAL PERMANENTE ','S',6);</v>
      </c>
    </row>
    <row r="1971" spans="1:16" ht="17" thickBot="1" x14ac:dyDescent="0.25">
      <c r="A1971" s="11" t="str">
        <f t="shared" si="372"/>
        <v>4</v>
      </c>
      <c r="B1971" s="12" t="str">
        <f t="shared" si="373"/>
        <v>4</v>
      </c>
      <c r="C1971" s="13" t="str">
        <f t="shared" si="374"/>
        <v>72</v>
      </c>
      <c r="D1971" s="13" t="str">
        <f t="shared" si="375"/>
        <v>92</v>
      </c>
      <c r="E1971" s="13" t="str">
        <f t="shared" si="376"/>
        <v>00</v>
      </c>
      <c r="F1971" s="14" t="str">
        <f t="shared" si="377"/>
        <v>00</v>
      </c>
      <c r="G1971" s="18">
        <v>4472920000</v>
      </c>
      <c r="H1971" s="15" t="s">
        <v>216</v>
      </c>
      <c r="I1971" s="12" t="s">
        <v>13</v>
      </c>
      <c r="K1971" t="str">
        <f t="shared" si="366"/>
        <v>4472920000</v>
      </c>
      <c r="L1971" t="str">
        <f t="shared" si="367"/>
        <v>'4472920000'</v>
      </c>
      <c r="M1971" t="str">
        <f t="shared" si="368"/>
        <v>'DESPESAS DE EXERCÍCIOS ANTERIORES '</v>
      </c>
      <c r="N1971" t="str">
        <f t="shared" si="369"/>
        <v>'S'</v>
      </c>
      <c r="O1971">
        <f t="shared" si="370"/>
        <v>6</v>
      </c>
      <c r="P1971" t="str">
        <f t="shared" si="371"/>
        <v>Insert into CONTA_RECEITA_DESPESA  (VERSION,ATIVO,DATE_CREATED,LAST_UPDATED,TIPO,CODIGO,DESCRICAO,ANALITICO,TAMANHO) values (0,'S',sysdate,sysdate,'D','4472920000','DESPESAS DE EXERCÍCIOS ANTERIORES ','S',6);</v>
      </c>
    </row>
    <row r="1972" spans="1:16" ht="17" thickBot="1" x14ac:dyDescent="0.25">
      <c r="A1972" s="11" t="str">
        <f t="shared" si="372"/>
        <v>4</v>
      </c>
      <c r="B1972" s="12" t="str">
        <f t="shared" si="373"/>
        <v>4</v>
      </c>
      <c r="C1972" s="13" t="str">
        <f t="shared" si="374"/>
        <v>72</v>
      </c>
      <c r="D1972" s="13" t="str">
        <f t="shared" si="375"/>
        <v>99</v>
      </c>
      <c r="E1972" s="13" t="str">
        <f t="shared" si="376"/>
        <v>00</v>
      </c>
      <c r="F1972" s="14" t="str">
        <f t="shared" si="377"/>
        <v>00</v>
      </c>
      <c r="G1972" s="18">
        <v>4472990000</v>
      </c>
      <c r="H1972" s="15" t="s">
        <v>17</v>
      </c>
      <c r="I1972" s="12" t="s">
        <v>13</v>
      </c>
      <c r="K1972" t="str">
        <f t="shared" si="366"/>
        <v>4472990000</v>
      </c>
      <c r="L1972" t="str">
        <f t="shared" si="367"/>
        <v>'4472990000'</v>
      </c>
      <c r="M1972" t="str">
        <f t="shared" si="368"/>
        <v>'ELEMENTO GENÉRICO'</v>
      </c>
      <c r="N1972" t="str">
        <f t="shared" si="369"/>
        <v>'S'</v>
      </c>
      <c r="O1972">
        <f t="shared" si="370"/>
        <v>6</v>
      </c>
      <c r="P1972" t="str">
        <f t="shared" si="371"/>
        <v>Insert into CONTA_RECEITA_DESPESA  (VERSION,ATIVO,DATE_CREATED,LAST_UPDATED,TIPO,CODIGO,DESCRICAO,ANALITICO,TAMANHO) values (0,'S',sysdate,sysdate,'D','4472990000','ELEMENTO GENÉRICO','S',6);</v>
      </c>
    </row>
    <row r="1973" spans="1:16" ht="33" thickBot="1" x14ac:dyDescent="0.25">
      <c r="A1973" s="11" t="str">
        <f t="shared" si="372"/>
        <v>4</v>
      </c>
      <c r="B1973" s="12" t="str">
        <f t="shared" si="373"/>
        <v>4</v>
      </c>
      <c r="C1973" s="13" t="str">
        <f t="shared" si="374"/>
        <v>73</v>
      </c>
      <c r="D1973" s="13" t="str">
        <f t="shared" si="375"/>
        <v>00</v>
      </c>
      <c r="E1973" s="13" t="str">
        <f t="shared" si="376"/>
        <v>00</v>
      </c>
      <c r="F1973" s="14" t="str">
        <f t="shared" si="377"/>
        <v>00</v>
      </c>
      <c r="G1973" s="18">
        <v>4473000000</v>
      </c>
      <c r="H1973" s="15" t="s">
        <v>754</v>
      </c>
      <c r="I1973" s="12" t="s">
        <v>10</v>
      </c>
      <c r="K1973" t="str">
        <f t="shared" si="366"/>
        <v>4473000000</v>
      </c>
      <c r="L1973" t="str">
        <f t="shared" si="367"/>
        <v>'4473000000'</v>
      </c>
      <c r="M1973" t="str">
        <f t="shared" si="368"/>
        <v>'TRANSFERÊNCIAS A CONSÓRCIOS PÚBLICOS MEDIANTE CONTRATO DE RATEIO À CONTA DE RECURSOS DE QUE TRATAM OS §§1° E 2° DO ART. 24 DA LEI COMPLEMENTAR N° 141, DE 2012 '</v>
      </c>
      <c r="N1973" t="str">
        <f t="shared" si="369"/>
        <v>'N'</v>
      </c>
      <c r="O1973">
        <f t="shared" si="370"/>
        <v>4</v>
      </c>
      <c r="P1973" t="str">
        <f t="shared" si="371"/>
        <v>Insert into CONTA_RECEITA_DESPESA  (VERSION,ATIVO,DATE_CREATED,LAST_UPDATED,TIPO,CODIGO,DESCRICAO,ANALITICO,TAMANHO) values (0,'S',sysdate,sysdate,'D','4473000000','TRANSFERÊNCIAS A CONSÓRCIOS PÚBLICOS MEDIANTE CONTRATO DE RATEIO À CONTA DE RECURSOS DE QUE TRATAM OS §§1° E 2° DO ART. 24 DA LEI COMPLEMENTAR N° 141, DE 2012 ','N',4);</v>
      </c>
    </row>
    <row r="1974" spans="1:16" ht="17" thickBot="1" x14ac:dyDescent="0.25">
      <c r="A1974" s="11" t="str">
        <f t="shared" si="372"/>
        <v>4</v>
      </c>
      <c r="B1974" s="12" t="str">
        <f t="shared" si="373"/>
        <v>4</v>
      </c>
      <c r="C1974" s="13" t="str">
        <f t="shared" si="374"/>
        <v>73</v>
      </c>
      <c r="D1974" s="13" t="str">
        <f t="shared" si="375"/>
        <v>70</v>
      </c>
      <c r="E1974" s="13" t="str">
        <f t="shared" si="376"/>
        <v>00</v>
      </c>
      <c r="F1974" s="14" t="str">
        <f t="shared" si="377"/>
        <v>00</v>
      </c>
      <c r="G1974" s="18">
        <v>4473700000</v>
      </c>
      <c r="H1974" s="15" t="s">
        <v>333</v>
      </c>
      <c r="I1974" s="12" t="s">
        <v>13</v>
      </c>
      <c r="K1974" t="str">
        <f t="shared" si="366"/>
        <v>4473700000</v>
      </c>
      <c r="L1974" t="str">
        <f t="shared" si="367"/>
        <v>'4473700000'</v>
      </c>
      <c r="M1974" t="str">
        <f t="shared" si="368"/>
        <v>'RATEIO PELA PARTICIPAÇÃO EM CONSÓRCIO PÚBLICO'</v>
      </c>
      <c r="N1974" t="str">
        <f t="shared" si="369"/>
        <v>'S'</v>
      </c>
      <c r="O1974">
        <f t="shared" si="370"/>
        <v>6</v>
      </c>
      <c r="P1974" t="str">
        <f t="shared" si="371"/>
        <v>Insert into CONTA_RECEITA_DESPESA  (VERSION,ATIVO,DATE_CREATED,LAST_UPDATED,TIPO,CODIGO,DESCRICAO,ANALITICO,TAMANHO) values (0,'S',sysdate,sysdate,'D','4473700000','RATEIO PELA PARTICIPAÇÃO EM CONSÓRCIO PÚBLICO','S',6);</v>
      </c>
    </row>
    <row r="1975" spans="1:16" ht="17" thickBot="1" x14ac:dyDescent="0.25">
      <c r="A1975" s="11" t="str">
        <f t="shared" si="372"/>
        <v>4</v>
      </c>
      <c r="B1975" s="12" t="str">
        <f t="shared" si="373"/>
        <v>4</v>
      </c>
      <c r="C1975" s="13" t="str">
        <f t="shared" si="374"/>
        <v>73</v>
      </c>
      <c r="D1975" s="13" t="str">
        <f t="shared" si="375"/>
        <v>99</v>
      </c>
      <c r="E1975" s="13" t="str">
        <f t="shared" si="376"/>
        <v>00</v>
      </c>
      <c r="F1975" s="14" t="str">
        <f t="shared" si="377"/>
        <v>00</v>
      </c>
      <c r="G1975" s="18">
        <v>4473990000</v>
      </c>
      <c r="H1975" s="15" t="s">
        <v>17</v>
      </c>
      <c r="I1975" s="12" t="s">
        <v>13</v>
      </c>
      <c r="K1975" t="str">
        <f t="shared" si="366"/>
        <v>4473990000</v>
      </c>
      <c r="L1975" t="str">
        <f t="shared" si="367"/>
        <v>'4473990000'</v>
      </c>
      <c r="M1975" t="str">
        <f t="shared" si="368"/>
        <v>'ELEMENTO GENÉRICO'</v>
      </c>
      <c r="N1975" t="str">
        <f t="shared" si="369"/>
        <v>'S'</v>
      </c>
      <c r="O1975">
        <f t="shared" si="370"/>
        <v>6</v>
      </c>
      <c r="P1975" t="str">
        <f t="shared" si="371"/>
        <v>Insert into CONTA_RECEITA_DESPESA  (VERSION,ATIVO,DATE_CREATED,LAST_UPDATED,TIPO,CODIGO,DESCRICAO,ANALITICO,TAMANHO) values (0,'S',sysdate,sysdate,'D','4473990000','ELEMENTO GENÉRICO','S',6);</v>
      </c>
    </row>
    <row r="1976" spans="1:16" ht="33" thickBot="1" x14ac:dyDescent="0.25">
      <c r="A1976" s="11" t="str">
        <f t="shared" si="372"/>
        <v>4</v>
      </c>
      <c r="B1976" s="12" t="str">
        <f t="shared" si="373"/>
        <v>4</v>
      </c>
      <c r="C1976" s="13" t="str">
        <f t="shared" si="374"/>
        <v>74</v>
      </c>
      <c r="D1976" s="13" t="str">
        <f t="shared" si="375"/>
        <v>00</v>
      </c>
      <c r="E1976" s="13" t="str">
        <f t="shared" si="376"/>
        <v>00</v>
      </c>
      <c r="F1976" s="14" t="str">
        <f t="shared" si="377"/>
        <v>00</v>
      </c>
      <c r="G1976" s="18">
        <v>4474000000</v>
      </c>
      <c r="H1976" s="15" t="s">
        <v>755</v>
      </c>
      <c r="I1976" s="12" t="s">
        <v>10</v>
      </c>
      <c r="K1976" t="str">
        <f t="shared" si="366"/>
        <v>4474000000</v>
      </c>
      <c r="L1976" t="str">
        <f t="shared" si="367"/>
        <v>'4474000000'</v>
      </c>
      <c r="M1976" t="str">
        <f t="shared" si="368"/>
        <v>'TRANSFERÊNCIAS A CONSÓRCIOS PÚBLICOS MEDIANTE CONTRATO DE RATEIO À CONTA DE RECURSOS DE QUE TRATA O ART. 25 DA LEI COMPLEMENTAR N° 141, DE 2012'</v>
      </c>
      <c r="N1976" t="str">
        <f t="shared" si="369"/>
        <v>'N'</v>
      </c>
      <c r="O1976">
        <f t="shared" si="370"/>
        <v>4</v>
      </c>
      <c r="P1976" t="str">
        <f t="shared" si="371"/>
        <v>Insert into CONTA_RECEITA_DESPESA  (VERSION,ATIVO,DATE_CREATED,LAST_UPDATED,TIPO,CODIGO,DESCRICAO,ANALITICO,TAMANHO) values (0,'S',sysdate,sysdate,'D','4474000000','TRANSFERÊNCIAS A CONSÓRCIOS PÚBLICOS MEDIANTE CONTRATO DE RATEIO À CONTA DE RECURSOS DE QUE TRATA O ART. 25 DA LEI COMPLEMENTAR N° 141, DE 2012','N',4);</v>
      </c>
    </row>
    <row r="1977" spans="1:16" ht="17" thickBot="1" x14ac:dyDescent="0.25">
      <c r="A1977" s="11" t="str">
        <f t="shared" si="372"/>
        <v>4</v>
      </c>
      <c r="B1977" s="12" t="str">
        <f t="shared" si="373"/>
        <v>4</v>
      </c>
      <c r="C1977" s="13" t="str">
        <f t="shared" si="374"/>
        <v>74</v>
      </c>
      <c r="D1977" s="13" t="str">
        <f t="shared" si="375"/>
        <v>70</v>
      </c>
      <c r="E1977" s="13" t="str">
        <f t="shared" si="376"/>
        <v>00</v>
      </c>
      <c r="F1977" s="14" t="str">
        <f t="shared" si="377"/>
        <v>00</v>
      </c>
      <c r="G1977" s="18">
        <v>4474700000</v>
      </c>
      <c r="H1977" s="15" t="s">
        <v>333</v>
      </c>
      <c r="I1977" s="12" t="s">
        <v>13</v>
      </c>
      <c r="K1977" t="str">
        <f t="shared" si="366"/>
        <v>4474700000</v>
      </c>
      <c r="L1977" t="str">
        <f t="shared" si="367"/>
        <v>'4474700000'</v>
      </c>
      <c r="M1977" t="str">
        <f t="shared" si="368"/>
        <v>'RATEIO PELA PARTICIPAÇÃO EM CONSÓRCIO PÚBLICO'</v>
      </c>
      <c r="N1977" t="str">
        <f t="shared" si="369"/>
        <v>'S'</v>
      </c>
      <c r="O1977">
        <f t="shared" si="370"/>
        <v>6</v>
      </c>
      <c r="P1977" t="str">
        <f t="shared" si="371"/>
        <v>Insert into CONTA_RECEITA_DESPESA  (VERSION,ATIVO,DATE_CREATED,LAST_UPDATED,TIPO,CODIGO,DESCRICAO,ANALITICO,TAMANHO) values (0,'S',sysdate,sysdate,'D','4474700000','RATEIO PELA PARTICIPAÇÃO EM CONSÓRCIO PÚBLICO','S',6);</v>
      </c>
    </row>
    <row r="1978" spans="1:16" ht="17" thickBot="1" x14ac:dyDescent="0.25">
      <c r="A1978" s="11" t="str">
        <f t="shared" si="372"/>
        <v>4</v>
      </c>
      <c r="B1978" s="12" t="str">
        <f t="shared" si="373"/>
        <v>4</v>
      </c>
      <c r="C1978" s="13" t="str">
        <f t="shared" si="374"/>
        <v>74</v>
      </c>
      <c r="D1978" s="13" t="str">
        <f t="shared" si="375"/>
        <v>99</v>
      </c>
      <c r="E1978" s="13" t="str">
        <f t="shared" si="376"/>
        <v>00</v>
      </c>
      <c r="F1978" s="14" t="str">
        <f t="shared" si="377"/>
        <v>00</v>
      </c>
      <c r="G1978" s="18">
        <v>4474990000</v>
      </c>
      <c r="H1978" s="15" t="s">
        <v>17</v>
      </c>
      <c r="I1978" s="12" t="s">
        <v>13</v>
      </c>
      <c r="K1978" t="str">
        <f t="shared" si="366"/>
        <v>4474990000</v>
      </c>
      <c r="L1978" t="str">
        <f t="shared" si="367"/>
        <v>'4474990000'</v>
      </c>
      <c r="M1978" t="str">
        <f t="shared" si="368"/>
        <v>'ELEMENTO GENÉRICO'</v>
      </c>
      <c r="N1978" t="str">
        <f t="shared" si="369"/>
        <v>'S'</v>
      </c>
      <c r="O1978">
        <f t="shared" si="370"/>
        <v>6</v>
      </c>
      <c r="P1978" t="str">
        <f t="shared" si="371"/>
        <v>Insert into CONTA_RECEITA_DESPESA  (VERSION,ATIVO,DATE_CREATED,LAST_UPDATED,TIPO,CODIGO,DESCRICAO,ANALITICO,TAMANHO) values (0,'S',sysdate,sysdate,'D','4474990000','ELEMENTO GENÉRICO','S',6);</v>
      </c>
    </row>
    <row r="1979" spans="1:16" ht="33" thickBot="1" x14ac:dyDescent="0.25">
      <c r="A1979" s="11" t="str">
        <f t="shared" si="372"/>
        <v>4</v>
      </c>
      <c r="B1979" s="12" t="str">
        <f t="shared" si="373"/>
        <v>4</v>
      </c>
      <c r="C1979" s="13" t="str">
        <f t="shared" si="374"/>
        <v>75</v>
      </c>
      <c r="D1979" s="13" t="str">
        <f t="shared" si="375"/>
        <v>00</v>
      </c>
      <c r="E1979" s="13" t="str">
        <f t="shared" si="376"/>
        <v>00</v>
      </c>
      <c r="F1979" s="14" t="str">
        <f t="shared" si="377"/>
        <v>00</v>
      </c>
      <c r="G1979" s="18">
        <v>4475000000</v>
      </c>
      <c r="H1979" s="15" t="s">
        <v>756</v>
      </c>
      <c r="I1979" s="12" t="s">
        <v>10</v>
      </c>
      <c r="K1979" t="str">
        <f t="shared" si="366"/>
        <v>4475000000</v>
      </c>
      <c r="L1979" t="str">
        <f t="shared" si="367"/>
        <v>'4475000000'</v>
      </c>
      <c r="M1979" t="str">
        <f t="shared" si="368"/>
        <v>'TRANSFERÊNCIAS A INSTITUIÇÕES MULTIGOVERNAMENTAIS À CONTA DE RECURSOS DE QUE TRATAM OS §§1° E 2° DO ART. 24 DA LEI COMPLEMENTAR N° 141, DE 2012 '</v>
      </c>
      <c r="N1979" t="str">
        <f t="shared" si="369"/>
        <v>'N'</v>
      </c>
      <c r="O1979">
        <f t="shared" si="370"/>
        <v>4</v>
      </c>
      <c r="P1979" t="str">
        <f t="shared" si="371"/>
        <v>Insert into CONTA_RECEITA_DESPESA  (VERSION,ATIVO,DATE_CREATED,LAST_UPDATED,TIPO,CODIGO,DESCRICAO,ANALITICO,TAMANHO) values (0,'S',sysdate,sysdate,'D','4475000000','TRANSFERÊNCIAS A INSTITUIÇÕES MULTIGOVERNAMENTAIS À CONTA DE RECURSOS DE QUE TRATAM OS §§1° E 2° DO ART. 24 DA LEI COMPLEMENTAR N° 141, DE 2012 ','N',4);</v>
      </c>
    </row>
    <row r="1980" spans="1:16" ht="17" thickBot="1" x14ac:dyDescent="0.25">
      <c r="A1980" s="11" t="str">
        <f t="shared" si="372"/>
        <v>4</v>
      </c>
      <c r="B1980" s="12" t="str">
        <f t="shared" si="373"/>
        <v>4</v>
      </c>
      <c r="C1980" s="13" t="str">
        <f t="shared" si="374"/>
        <v>75</v>
      </c>
      <c r="D1980" s="13" t="str">
        <f t="shared" si="375"/>
        <v>41</v>
      </c>
      <c r="E1980" s="13" t="str">
        <f t="shared" si="376"/>
        <v>00</v>
      </c>
      <c r="F1980" s="14" t="str">
        <f t="shared" si="377"/>
        <v>00</v>
      </c>
      <c r="G1980" s="18">
        <v>4475410000</v>
      </c>
      <c r="H1980" s="15" t="s">
        <v>16</v>
      </c>
      <c r="I1980" s="12" t="s">
        <v>13</v>
      </c>
      <c r="K1980" t="str">
        <f t="shared" si="366"/>
        <v>4475410000</v>
      </c>
      <c r="L1980" t="str">
        <f t="shared" si="367"/>
        <v>'4475410000'</v>
      </c>
      <c r="M1980" t="str">
        <f t="shared" si="368"/>
        <v>'CONTRIBUIÇÕES'</v>
      </c>
      <c r="N1980" t="str">
        <f t="shared" si="369"/>
        <v>'S'</v>
      </c>
      <c r="O1980">
        <f t="shared" si="370"/>
        <v>6</v>
      </c>
      <c r="P1980" t="str">
        <f t="shared" si="371"/>
        <v>Insert into CONTA_RECEITA_DESPESA  (VERSION,ATIVO,DATE_CREATED,LAST_UPDATED,TIPO,CODIGO,DESCRICAO,ANALITICO,TAMANHO) values (0,'S',sysdate,sysdate,'D','4475410000','CONTRIBUIÇÕES','S',6);</v>
      </c>
    </row>
    <row r="1981" spans="1:16" ht="17" thickBot="1" x14ac:dyDescent="0.25">
      <c r="A1981" s="11" t="str">
        <f t="shared" si="372"/>
        <v>4</v>
      </c>
      <c r="B1981" s="12" t="str">
        <f t="shared" si="373"/>
        <v>4</v>
      </c>
      <c r="C1981" s="13" t="str">
        <f t="shared" si="374"/>
        <v>75</v>
      </c>
      <c r="D1981" s="13" t="str">
        <f t="shared" si="375"/>
        <v>42</v>
      </c>
      <c r="E1981" s="13" t="str">
        <f t="shared" si="376"/>
        <v>00</v>
      </c>
      <c r="F1981" s="14" t="str">
        <f t="shared" si="377"/>
        <v>00</v>
      </c>
      <c r="G1981" s="18">
        <v>4475420000</v>
      </c>
      <c r="H1981" s="15" t="s">
        <v>319</v>
      </c>
      <c r="I1981" s="12" t="s">
        <v>13</v>
      </c>
      <c r="K1981" t="str">
        <f t="shared" si="366"/>
        <v>4475420000</v>
      </c>
      <c r="L1981" t="str">
        <f t="shared" si="367"/>
        <v>'4475420000'</v>
      </c>
      <c r="M1981" t="str">
        <f t="shared" si="368"/>
        <v>'AUXÍLIOS'</v>
      </c>
      <c r="N1981" t="str">
        <f t="shared" si="369"/>
        <v>'S'</v>
      </c>
      <c r="O1981">
        <f t="shared" si="370"/>
        <v>6</v>
      </c>
      <c r="P1981" t="str">
        <f t="shared" si="371"/>
        <v>Insert into CONTA_RECEITA_DESPESA  (VERSION,ATIVO,DATE_CREATED,LAST_UPDATED,TIPO,CODIGO,DESCRICAO,ANALITICO,TAMANHO) values (0,'S',sysdate,sysdate,'D','4475420000','AUXÍLIOS','S',6);</v>
      </c>
    </row>
    <row r="1982" spans="1:16" ht="17" thickBot="1" x14ac:dyDescent="0.25">
      <c r="A1982" s="11" t="str">
        <f t="shared" si="372"/>
        <v>4</v>
      </c>
      <c r="B1982" s="12" t="str">
        <f t="shared" si="373"/>
        <v>4</v>
      </c>
      <c r="C1982" s="13" t="str">
        <f t="shared" si="374"/>
        <v>75</v>
      </c>
      <c r="D1982" s="13" t="str">
        <f t="shared" si="375"/>
        <v>99</v>
      </c>
      <c r="E1982" s="13" t="str">
        <f t="shared" si="376"/>
        <v>00</v>
      </c>
      <c r="F1982" s="14" t="str">
        <f t="shared" si="377"/>
        <v>00</v>
      </c>
      <c r="G1982" s="18">
        <v>4475990000</v>
      </c>
      <c r="H1982" s="15" t="s">
        <v>17</v>
      </c>
      <c r="I1982" s="12" t="s">
        <v>13</v>
      </c>
      <c r="K1982" t="str">
        <f t="shared" si="366"/>
        <v>4475990000</v>
      </c>
      <c r="L1982" t="str">
        <f t="shared" si="367"/>
        <v>'4475990000'</v>
      </c>
      <c r="M1982" t="str">
        <f t="shared" si="368"/>
        <v>'ELEMENTO GENÉRICO'</v>
      </c>
      <c r="N1982" t="str">
        <f t="shared" si="369"/>
        <v>'S'</v>
      </c>
      <c r="O1982">
        <f t="shared" si="370"/>
        <v>6</v>
      </c>
      <c r="P1982" t="str">
        <f t="shared" si="371"/>
        <v>Insert into CONTA_RECEITA_DESPESA  (VERSION,ATIVO,DATE_CREATED,LAST_UPDATED,TIPO,CODIGO,DESCRICAO,ANALITICO,TAMANHO) values (0,'S',sysdate,sysdate,'D','4475990000','ELEMENTO GENÉRICO','S',6);</v>
      </c>
    </row>
    <row r="1983" spans="1:16" ht="33" thickBot="1" x14ac:dyDescent="0.25">
      <c r="A1983" s="11" t="str">
        <f t="shared" si="372"/>
        <v>4</v>
      </c>
      <c r="B1983" s="12" t="str">
        <f t="shared" si="373"/>
        <v>4</v>
      </c>
      <c r="C1983" s="13" t="str">
        <f t="shared" si="374"/>
        <v>76</v>
      </c>
      <c r="D1983" s="13" t="str">
        <f t="shared" si="375"/>
        <v>00</v>
      </c>
      <c r="E1983" s="13" t="str">
        <f t="shared" si="376"/>
        <v>00</v>
      </c>
      <c r="F1983" s="14" t="str">
        <f t="shared" si="377"/>
        <v>00</v>
      </c>
      <c r="G1983" s="18">
        <v>4476000000</v>
      </c>
      <c r="H1983" s="15" t="s">
        <v>757</v>
      </c>
      <c r="I1983" s="12" t="s">
        <v>10</v>
      </c>
      <c r="K1983" t="str">
        <f t="shared" si="366"/>
        <v>4476000000</v>
      </c>
      <c r="L1983" t="str">
        <f t="shared" si="367"/>
        <v>'4476000000'</v>
      </c>
      <c r="M1983" t="str">
        <f t="shared" si="368"/>
        <v>'TRANSFERÊNCIAS A INSTITUIÇÕES MULTIGOVERNAMENTAIS À CONTA DE RECURSOS DE QUE TRATA O ART. 25 DA LEI COMPLEMENTAR N° 141, DE 2012 '</v>
      </c>
      <c r="N1983" t="str">
        <f t="shared" si="369"/>
        <v>'N'</v>
      </c>
      <c r="O1983">
        <f t="shared" si="370"/>
        <v>4</v>
      </c>
      <c r="P1983" t="str">
        <f t="shared" si="371"/>
        <v>Insert into CONTA_RECEITA_DESPESA  (VERSION,ATIVO,DATE_CREATED,LAST_UPDATED,TIPO,CODIGO,DESCRICAO,ANALITICO,TAMANHO) values (0,'S',sysdate,sysdate,'D','4476000000','TRANSFERÊNCIAS A INSTITUIÇÕES MULTIGOVERNAMENTAIS À CONTA DE RECURSOS DE QUE TRATA O ART. 25 DA LEI COMPLEMENTAR N° 141, DE 2012 ','N',4);</v>
      </c>
    </row>
    <row r="1984" spans="1:16" ht="17" thickBot="1" x14ac:dyDescent="0.25">
      <c r="A1984" s="11" t="str">
        <f t="shared" si="372"/>
        <v>4</v>
      </c>
      <c r="B1984" s="12" t="str">
        <f t="shared" si="373"/>
        <v>4</v>
      </c>
      <c r="C1984" s="13" t="str">
        <f t="shared" si="374"/>
        <v>76</v>
      </c>
      <c r="D1984" s="13" t="str">
        <f t="shared" si="375"/>
        <v>41</v>
      </c>
      <c r="E1984" s="13" t="str">
        <f t="shared" si="376"/>
        <v>00</v>
      </c>
      <c r="F1984" s="14" t="str">
        <f t="shared" si="377"/>
        <v>00</v>
      </c>
      <c r="G1984" s="18">
        <v>4476410000</v>
      </c>
      <c r="H1984" s="15" t="s">
        <v>16</v>
      </c>
      <c r="I1984" s="12" t="s">
        <v>13</v>
      </c>
      <c r="K1984" t="str">
        <f t="shared" si="366"/>
        <v>4476410000</v>
      </c>
      <c r="L1984" t="str">
        <f t="shared" si="367"/>
        <v>'4476410000'</v>
      </c>
      <c r="M1984" t="str">
        <f t="shared" si="368"/>
        <v>'CONTRIBUIÇÕES'</v>
      </c>
      <c r="N1984" t="str">
        <f t="shared" si="369"/>
        <v>'S'</v>
      </c>
      <c r="O1984">
        <f t="shared" si="370"/>
        <v>6</v>
      </c>
      <c r="P1984" t="str">
        <f t="shared" si="371"/>
        <v>Insert into CONTA_RECEITA_DESPESA  (VERSION,ATIVO,DATE_CREATED,LAST_UPDATED,TIPO,CODIGO,DESCRICAO,ANALITICO,TAMANHO) values (0,'S',sysdate,sysdate,'D','4476410000','CONTRIBUIÇÕES','S',6);</v>
      </c>
    </row>
    <row r="1985" spans="1:16" ht="17" thickBot="1" x14ac:dyDescent="0.25">
      <c r="A1985" s="11" t="str">
        <f t="shared" si="372"/>
        <v>4</v>
      </c>
      <c r="B1985" s="12" t="str">
        <f t="shared" si="373"/>
        <v>4</v>
      </c>
      <c r="C1985" s="13" t="str">
        <f t="shared" si="374"/>
        <v>76</v>
      </c>
      <c r="D1985" s="13" t="str">
        <f t="shared" si="375"/>
        <v>42</v>
      </c>
      <c r="E1985" s="13" t="str">
        <f t="shared" si="376"/>
        <v>00</v>
      </c>
      <c r="F1985" s="14" t="str">
        <f t="shared" si="377"/>
        <v>00</v>
      </c>
      <c r="G1985" s="18">
        <v>4476420000</v>
      </c>
      <c r="H1985" s="15" t="s">
        <v>319</v>
      </c>
      <c r="I1985" s="12" t="s">
        <v>13</v>
      </c>
      <c r="K1985" t="str">
        <f t="shared" si="366"/>
        <v>4476420000</v>
      </c>
      <c r="L1985" t="str">
        <f t="shared" si="367"/>
        <v>'4476420000'</v>
      </c>
      <c r="M1985" t="str">
        <f t="shared" si="368"/>
        <v>'AUXÍLIOS'</v>
      </c>
      <c r="N1985" t="str">
        <f t="shared" si="369"/>
        <v>'S'</v>
      </c>
      <c r="O1985">
        <f t="shared" si="370"/>
        <v>6</v>
      </c>
      <c r="P1985" t="str">
        <f t="shared" si="371"/>
        <v>Insert into CONTA_RECEITA_DESPESA  (VERSION,ATIVO,DATE_CREATED,LAST_UPDATED,TIPO,CODIGO,DESCRICAO,ANALITICO,TAMANHO) values (0,'S',sysdate,sysdate,'D','4476420000','AUXÍLIOS','S',6);</v>
      </c>
    </row>
    <row r="1986" spans="1:16" ht="17" thickBot="1" x14ac:dyDescent="0.25">
      <c r="A1986" s="11" t="str">
        <f t="shared" si="372"/>
        <v>4</v>
      </c>
      <c r="B1986" s="12" t="str">
        <f t="shared" si="373"/>
        <v>4</v>
      </c>
      <c r="C1986" s="13" t="str">
        <f t="shared" si="374"/>
        <v>76</v>
      </c>
      <c r="D1986" s="13" t="str">
        <f t="shared" si="375"/>
        <v>99</v>
      </c>
      <c r="E1986" s="13" t="str">
        <f t="shared" si="376"/>
        <v>00</v>
      </c>
      <c r="F1986" s="14" t="str">
        <f t="shared" si="377"/>
        <v>00</v>
      </c>
      <c r="G1986" s="18">
        <v>4476990000</v>
      </c>
      <c r="H1986" s="15" t="s">
        <v>17</v>
      </c>
      <c r="I1986" s="12" t="s">
        <v>13</v>
      </c>
      <c r="K1986" t="str">
        <f t="shared" si="366"/>
        <v>4476990000</v>
      </c>
      <c r="L1986" t="str">
        <f t="shared" si="367"/>
        <v>'4476990000'</v>
      </c>
      <c r="M1986" t="str">
        <f t="shared" si="368"/>
        <v>'ELEMENTO GENÉRICO'</v>
      </c>
      <c r="N1986" t="str">
        <f t="shared" si="369"/>
        <v>'S'</v>
      </c>
      <c r="O1986">
        <f t="shared" si="370"/>
        <v>6</v>
      </c>
      <c r="P1986" t="str">
        <f t="shared" si="371"/>
        <v>Insert into CONTA_RECEITA_DESPESA  (VERSION,ATIVO,DATE_CREATED,LAST_UPDATED,TIPO,CODIGO,DESCRICAO,ANALITICO,TAMANHO) values (0,'S',sysdate,sysdate,'D','4476990000','ELEMENTO GENÉRICO','S',6);</v>
      </c>
    </row>
    <row r="1987" spans="1:16" ht="17" thickBot="1" x14ac:dyDescent="0.25">
      <c r="A1987" s="11" t="str">
        <f t="shared" si="372"/>
        <v>4</v>
      </c>
      <c r="B1987" s="12" t="str">
        <f t="shared" si="373"/>
        <v>4</v>
      </c>
      <c r="C1987" s="13" t="str">
        <f t="shared" si="374"/>
        <v>80</v>
      </c>
      <c r="D1987" s="13" t="str">
        <f t="shared" si="375"/>
        <v>00</v>
      </c>
      <c r="E1987" s="13" t="str">
        <f t="shared" si="376"/>
        <v>00</v>
      </c>
      <c r="F1987" s="14" t="str">
        <f t="shared" si="377"/>
        <v>00</v>
      </c>
      <c r="G1987" s="18">
        <v>4480000000</v>
      </c>
      <c r="H1987" s="15" t="s">
        <v>39</v>
      </c>
      <c r="I1987" s="12" t="s">
        <v>10</v>
      </c>
      <c r="K1987" t="str">
        <f t="shared" si="366"/>
        <v>4480000000</v>
      </c>
      <c r="L1987" t="str">
        <f t="shared" si="367"/>
        <v>'4480000000'</v>
      </c>
      <c r="M1987" t="str">
        <f t="shared" si="368"/>
        <v>'TRANSFERÊNCIAS AO EXTERIOR'</v>
      </c>
      <c r="N1987" t="str">
        <f t="shared" si="369"/>
        <v>'N'</v>
      </c>
      <c r="O1987">
        <f t="shared" si="370"/>
        <v>4</v>
      </c>
      <c r="P1987" t="str">
        <f t="shared" si="371"/>
        <v>Insert into CONTA_RECEITA_DESPESA  (VERSION,ATIVO,DATE_CREATED,LAST_UPDATED,TIPO,CODIGO,DESCRICAO,ANALITICO,TAMANHO) values (0,'S',sysdate,sysdate,'D','4480000000','TRANSFERÊNCIAS AO EXTERIOR','N',4);</v>
      </c>
    </row>
    <row r="1988" spans="1:16" ht="17" thickBot="1" x14ac:dyDescent="0.25">
      <c r="A1988" s="11" t="str">
        <f t="shared" si="372"/>
        <v>4</v>
      </c>
      <c r="B1988" s="12" t="str">
        <f t="shared" si="373"/>
        <v>4</v>
      </c>
      <c r="C1988" s="13" t="str">
        <f t="shared" si="374"/>
        <v>80</v>
      </c>
      <c r="D1988" s="13" t="str">
        <f t="shared" si="375"/>
        <v>41</v>
      </c>
      <c r="E1988" s="13" t="str">
        <f t="shared" si="376"/>
        <v>00</v>
      </c>
      <c r="F1988" s="14" t="str">
        <f t="shared" si="377"/>
        <v>00</v>
      </c>
      <c r="G1988" s="18">
        <v>4480410000</v>
      </c>
      <c r="H1988" s="15" t="s">
        <v>16</v>
      </c>
      <c r="I1988" s="12" t="s">
        <v>13</v>
      </c>
      <c r="K1988" t="str">
        <f t="shared" si="366"/>
        <v>4480410000</v>
      </c>
      <c r="L1988" t="str">
        <f t="shared" si="367"/>
        <v>'4480410000'</v>
      </c>
      <c r="M1988" t="str">
        <f t="shared" si="368"/>
        <v>'CONTRIBUIÇÕES'</v>
      </c>
      <c r="N1988" t="str">
        <f t="shared" si="369"/>
        <v>'S'</v>
      </c>
      <c r="O1988">
        <f t="shared" si="370"/>
        <v>6</v>
      </c>
      <c r="P1988" t="str">
        <f t="shared" si="371"/>
        <v>Insert into CONTA_RECEITA_DESPESA  (VERSION,ATIVO,DATE_CREATED,LAST_UPDATED,TIPO,CODIGO,DESCRICAO,ANALITICO,TAMANHO) values (0,'S',sysdate,sysdate,'D','4480410000','CONTRIBUIÇÕES','S',6);</v>
      </c>
    </row>
    <row r="1989" spans="1:16" ht="17" thickBot="1" x14ac:dyDescent="0.25">
      <c r="A1989" s="11" t="str">
        <f t="shared" si="372"/>
        <v>4</v>
      </c>
      <c r="B1989" s="12" t="str">
        <f t="shared" si="373"/>
        <v>4</v>
      </c>
      <c r="C1989" s="13" t="str">
        <f t="shared" si="374"/>
        <v>80</v>
      </c>
      <c r="D1989" s="13" t="str">
        <f t="shared" si="375"/>
        <v>42</v>
      </c>
      <c r="E1989" s="13" t="str">
        <f t="shared" si="376"/>
        <v>00</v>
      </c>
      <c r="F1989" s="14" t="str">
        <f t="shared" si="377"/>
        <v>00</v>
      </c>
      <c r="G1989" s="18">
        <v>4480420000</v>
      </c>
      <c r="H1989" s="15" t="s">
        <v>319</v>
      </c>
      <c r="I1989" s="12" t="s">
        <v>13</v>
      </c>
      <c r="K1989" t="str">
        <f t="shared" si="366"/>
        <v>4480420000</v>
      </c>
      <c r="L1989" t="str">
        <f t="shared" si="367"/>
        <v>'4480420000'</v>
      </c>
      <c r="M1989" t="str">
        <f t="shared" si="368"/>
        <v>'AUXÍLIOS'</v>
      </c>
      <c r="N1989" t="str">
        <f t="shared" si="369"/>
        <v>'S'</v>
      </c>
      <c r="O1989">
        <f t="shared" si="370"/>
        <v>6</v>
      </c>
      <c r="P1989" t="str">
        <f t="shared" si="371"/>
        <v>Insert into CONTA_RECEITA_DESPESA  (VERSION,ATIVO,DATE_CREATED,LAST_UPDATED,TIPO,CODIGO,DESCRICAO,ANALITICO,TAMANHO) values (0,'S',sysdate,sysdate,'D','4480420000','AUXÍLIOS','S',6);</v>
      </c>
    </row>
    <row r="1990" spans="1:16" ht="17" thickBot="1" x14ac:dyDescent="0.25">
      <c r="A1990" s="11" t="str">
        <f t="shared" si="372"/>
        <v>4</v>
      </c>
      <c r="B1990" s="12" t="str">
        <f t="shared" si="373"/>
        <v>4</v>
      </c>
      <c r="C1990" s="13" t="str">
        <f t="shared" si="374"/>
        <v>80</v>
      </c>
      <c r="D1990" s="13" t="str">
        <f t="shared" si="375"/>
        <v>51</v>
      </c>
      <c r="E1990" s="13" t="str">
        <f t="shared" si="376"/>
        <v>00</v>
      </c>
      <c r="F1990" s="14" t="str">
        <f t="shared" si="377"/>
        <v>00</v>
      </c>
      <c r="G1990" s="18">
        <v>4480510000</v>
      </c>
      <c r="H1990" s="15" t="s">
        <v>751</v>
      </c>
      <c r="I1990" s="12" t="s">
        <v>13</v>
      </c>
      <c r="K1990" t="str">
        <f t="shared" ref="K1990:K2053" si="378">SUBSTITUTE(G1990,".","")</f>
        <v>4480510000</v>
      </c>
      <c r="L1990" t="str">
        <f t="shared" ref="L1990:L2053" si="379">_xlfn.CONCAT("'",K1990,"'")</f>
        <v>'4480510000'</v>
      </c>
      <c r="M1990" t="str">
        <f t="shared" ref="M1990:M2053" si="380">_xlfn.CONCAT("'",CLEAN(H1990),"'")</f>
        <v>'OBRAS E INSTALAÇÕES'</v>
      </c>
      <c r="N1990" t="str">
        <f t="shared" ref="N1990:N2053" si="381">IF(TRIM(I1990)="Sintética","'N'",IF(TRIM(I1990)="Analítica","'S'","*ERR0*"))</f>
        <v>'S'</v>
      </c>
      <c r="O1990">
        <f t="shared" ref="O1990:O2053" si="382">IF(RIGHT(K1990,2)&lt;&gt;"00",10,IF(MID(K1990,7,2)&lt;&gt;"00",8,IF(MID(K1990,5,2)&lt;&gt;"00",6,IF(MID(K1990,3,2)&lt;&gt;"00",4,IF(MID(K1990,2,1)&lt;&gt;"0",2,IF(LEFT(K1990,1)&lt;&gt;"0",1,"*ERR0*"))))))</f>
        <v>6</v>
      </c>
      <c r="P1990" t="str">
        <f t="shared" ref="P1990:P2053" si="383">_xlfn.CONCAT("Insert into CONTA_RECEITA_DESPESA  (VERSION,ATIVO,DATE_CREATED,LAST_UPDATED,TIPO,CODIGO,DESCRICAO,ANALITICO,TAMANHO) values (0,'S',sysdate,sysdate,'D',",L1990,",",M1990,",",N1990,",",O1990,");")</f>
        <v>Insert into CONTA_RECEITA_DESPESA  (VERSION,ATIVO,DATE_CREATED,LAST_UPDATED,TIPO,CODIGO,DESCRICAO,ANALITICO,TAMANHO) values (0,'S',sysdate,sysdate,'D','4480510000','OBRAS E INSTALAÇÕES','S',6);</v>
      </c>
    </row>
    <row r="1991" spans="1:16" ht="17" thickBot="1" x14ac:dyDescent="0.25">
      <c r="A1991" s="11" t="str">
        <f t="shared" si="372"/>
        <v>4</v>
      </c>
      <c r="B1991" s="12" t="str">
        <f t="shared" si="373"/>
        <v>4</v>
      </c>
      <c r="C1991" s="13" t="str">
        <f t="shared" si="374"/>
        <v>80</v>
      </c>
      <c r="D1991" s="13" t="str">
        <f t="shared" si="375"/>
        <v>52</v>
      </c>
      <c r="E1991" s="13" t="str">
        <f t="shared" si="376"/>
        <v>00</v>
      </c>
      <c r="F1991" s="14" t="str">
        <f t="shared" si="377"/>
        <v>00</v>
      </c>
      <c r="G1991" s="18">
        <v>4480520000</v>
      </c>
      <c r="H1991" s="15" t="s">
        <v>752</v>
      </c>
      <c r="I1991" s="12" t="s">
        <v>13</v>
      </c>
      <c r="K1991" t="str">
        <f t="shared" si="378"/>
        <v>4480520000</v>
      </c>
      <c r="L1991" t="str">
        <f t="shared" si="379"/>
        <v>'4480520000'</v>
      </c>
      <c r="M1991" t="str">
        <f t="shared" si="380"/>
        <v>'EQUIPAMENTOS E MATERIAL PERMANENTE'</v>
      </c>
      <c r="N1991" t="str">
        <f t="shared" si="381"/>
        <v>'S'</v>
      </c>
      <c r="O1991">
        <f t="shared" si="382"/>
        <v>6</v>
      </c>
      <c r="P1991" t="str">
        <f t="shared" si="383"/>
        <v>Insert into CONTA_RECEITA_DESPESA  (VERSION,ATIVO,DATE_CREATED,LAST_UPDATED,TIPO,CODIGO,DESCRICAO,ANALITICO,TAMANHO) values (0,'S',sysdate,sysdate,'D','4480520000','EQUIPAMENTOS E MATERIAL PERMANENTE','S',6);</v>
      </c>
    </row>
    <row r="1992" spans="1:16" ht="17" thickBot="1" x14ac:dyDescent="0.25">
      <c r="A1992" s="11" t="str">
        <f t="shared" si="372"/>
        <v>4</v>
      </c>
      <c r="B1992" s="12" t="str">
        <f t="shared" si="373"/>
        <v>4</v>
      </c>
      <c r="C1992" s="13" t="str">
        <f t="shared" si="374"/>
        <v>80</v>
      </c>
      <c r="D1992" s="13" t="str">
        <f t="shared" si="375"/>
        <v>99</v>
      </c>
      <c r="E1992" s="13" t="str">
        <f t="shared" si="376"/>
        <v>00</v>
      </c>
      <c r="F1992" s="14" t="str">
        <f t="shared" si="377"/>
        <v>00</v>
      </c>
      <c r="G1992" s="18">
        <v>4480990000</v>
      </c>
      <c r="H1992" s="15" t="s">
        <v>17</v>
      </c>
      <c r="I1992" s="12" t="s">
        <v>13</v>
      </c>
      <c r="K1992" t="str">
        <f t="shared" si="378"/>
        <v>4480990000</v>
      </c>
      <c r="L1992" t="str">
        <f t="shared" si="379"/>
        <v>'4480990000'</v>
      </c>
      <c r="M1992" t="str">
        <f t="shared" si="380"/>
        <v>'ELEMENTO GENÉRICO'</v>
      </c>
      <c r="N1992" t="str">
        <f t="shared" si="381"/>
        <v>'S'</v>
      </c>
      <c r="O1992">
        <f t="shared" si="382"/>
        <v>6</v>
      </c>
      <c r="P1992" t="str">
        <f t="shared" si="383"/>
        <v>Insert into CONTA_RECEITA_DESPESA  (VERSION,ATIVO,DATE_CREATED,LAST_UPDATED,TIPO,CODIGO,DESCRICAO,ANALITICO,TAMANHO) values (0,'S',sysdate,sysdate,'D','4480990000','ELEMENTO GENÉRICO','S',6);</v>
      </c>
    </row>
    <row r="1993" spans="1:16" ht="17" thickBot="1" x14ac:dyDescent="0.25">
      <c r="A1993" s="11" t="str">
        <f t="shared" ref="A1993:A2056" si="384">MID($G1993,1,1)</f>
        <v>4</v>
      </c>
      <c r="B1993" s="12" t="str">
        <f t="shared" ref="B1993:B2056" si="385">MID($G1993,2,1)</f>
        <v>4</v>
      </c>
      <c r="C1993" s="13" t="str">
        <f t="shared" ref="C1993:C2056" si="386">MID($G1993,3,2)</f>
        <v>90</v>
      </c>
      <c r="D1993" s="13" t="str">
        <f t="shared" ref="D1993:D2056" si="387">MID($G1993,5,2)</f>
        <v>00</v>
      </c>
      <c r="E1993" s="13" t="str">
        <f t="shared" ref="E1993:E2056" si="388">MID($G1993,7,2)</f>
        <v>00</v>
      </c>
      <c r="F1993" s="14" t="str">
        <f t="shared" ref="F1993:F2056" si="389">MID($G1993,9,2)</f>
        <v>00</v>
      </c>
      <c r="G1993" s="18">
        <v>4490000000</v>
      </c>
      <c r="H1993" s="15" t="s">
        <v>41</v>
      </c>
      <c r="I1993" s="12" t="s">
        <v>10</v>
      </c>
      <c r="K1993" t="str">
        <f t="shared" si="378"/>
        <v>4490000000</v>
      </c>
      <c r="L1993" t="str">
        <f t="shared" si="379"/>
        <v>'4490000000'</v>
      </c>
      <c r="M1993" t="str">
        <f t="shared" si="380"/>
        <v>'APLICAÇÕES DIRETAS'</v>
      </c>
      <c r="N1993" t="str">
        <f t="shared" si="381"/>
        <v>'N'</v>
      </c>
      <c r="O1993">
        <f t="shared" si="382"/>
        <v>4</v>
      </c>
      <c r="P1993" t="str">
        <f t="shared" si="383"/>
        <v>Insert into CONTA_RECEITA_DESPESA  (VERSION,ATIVO,DATE_CREATED,LAST_UPDATED,TIPO,CODIGO,DESCRICAO,ANALITICO,TAMANHO) values (0,'S',sysdate,sysdate,'D','4490000000','APLICAÇÕES DIRETAS','N',4);</v>
      </c>
    </row>
    <row r="1994" spans="1:16" ht="17" thickBot="1" x14ac:dyDescent="0.25">
      <c r="A1994" s="11" t="str">
        <f t="shared" si="384"/>
        <v>4</v>
      </c>
      <c r="B1994" s="12" t="str">
        <f t="shared" si="385"/>
        <v>4</v>
      </c>
      <c r="C1994" s="13" t="str">
        <f t="shared" si="386"/>
        <v>90</v>
      </c>
      <c r="D1994" s="13" t="str">
        <f t="shared" si="387"/>
        <v>04</v>
      </c>
      <c r="E1994" s="13" t="str">
        <f t="shared" si="388"/>
        <v>00</v>
      </c>
      <c r="F1994" s="14" t="str">
        <f t="shared" si="389"/>
        <v>00</v>
      </c>
      <c r="G1994" s="18">
        <v>4490040000</v>
      </c>
      <c r="H1994" s="15" t="s">
        <v>40</v>
      </c>
      <c r="I1994" s="12" t="s">
        <v>13</v>
      </c>
      <c r="K1994" t="str">
        <f t="shared" si="378"/>
        <v>4490040000</v>
      </c>
      <c r="L1994" t="str">
        <f t="shared" si="379"/>
        <v>'4490040000'</v>
      </c>
      <c r="M1994" t="str">
        <f t="shared" si="380"/>
        <v>'CONTRATAÇÃO POR TEMPO DETERMINADO'</v>
      </c>
      <c r="N1994" t="str">
        <f t="shared" si="381"/>
        <v>'S'</v>
      </c>
      <c r="O1994">
        <f t="shared" si="382"/>
        <v>6</v>
      </c>
      <c r="P1994" t="str">
        <f t="shared" si="383"/>
        <v>Insert into CONTA_RECEITA_DESPESA  (VERSION,ATIVO,DATE_CREATED,LAST_UPDATED,TIPO,CODIGO,DESCRICAO,ANALITICO,TAMANHO) values (0,'S',sysdate,sysdate,'D','4490040000','CONTRATAÇÃO POR TEMPO DETERMINADO','S',6);</v>
      </c>
    </row>
    <row r="1995" spans="1:16" ht="17" thickBot="1" x14ac:dyDescent="0.25">
      <c r="A1995" s="11" t="str">
        <f t="shared" si="384"/>
        <v>4</v>
      </c>
      <c r="B1995" s="12" t="str">
        <f t="shared" si="385"/>
        <v>4</v>
      </c>
      <c r="C1995" s="13" t="str">
        <f t="shared" si="386"/>
        <v>90</v>
      </c>
      <c r="D1995" s="13" t="str">
        <f t="shared" si="387"/>
        <v>14</v>
      </c>
      <c r="E1995" s="13" t="str">
        <f t="shared" si="388"/>
        <v>00</v>
      </c>
      <c r="F1995" s="14" t="str">
        <f t="shared" si="389"/>
        <v>00</v>
      </c>
      <c r="G1995" s="18">
        <v>4490140000</v>
      </c>
      <c r="H1995" s="15" t="s">
        <v>336</v>
      </c>
      <c r="I1995" s="12" t="s">
        <v>13</v>
      </c>
      <c r="K1995" t="str">
        <f t="shared" si="378"/>
        <v>4490140000</v>
      </c>
      <c r="L1995" t="str">
        <f t="shared" si="379"/>
        <v>'4490140000'</v>
      </c>
      <c r="M1995" t="str">
        <f t="shared" si="380"/>
        <v>'DIÁRIAS - CIVIL'</v>
      </c>
      <c r="N1995" t="str">
        <f t="shared" si="381"/>
        <v>'S'</v>
      </c>
      <c r="O1995">
        <f t="shared" si="382"/>
        <v>6</v>
      </c>
      <c r="P1995" t="str">
        <f t="shared" si="383"/>
        <v>Insert into CONTA_RECEITA_DESPESA  (VERSION,ATIVO,DATE_CREATED,LAST_UPDATED,TIPO,CODIGO,DESCRICAO,ANALITICO,TAMANHO) values (0,'S',sysdate,sysdate,'D','4490140000','DIÁRIAS - CIVIL','S',6);</v>
      </c>
    </row>
    <row r="1996" spans="1:16" ht="17" thickBot="1" x14ac:dyDescent="0.25">
      <c r="A1996" s="11" t="str">
        <f t="shared" si="384"/>
        <v>4</v>
      </c>
      <c r="B1996" s="12" t="str">
        <f t="shared" si="385"/>
        <v>4</v>
      </c>
      <c r="C1996" s="13" t="str">
        <f t="shared" si="386"/>
        <v>90</v>
      </c>
      <c r="D1996" s="13" t="str">
        <f t="shared" si="387"/>
        <v>15</v>
      </c>
      <c r="E1996" s="13" t="str">
        <f t="shared" si="388"/>
        <v>00</v>
      </c>
      <c r="F1996" s="14" t="str">
        <f t="shared" si="389"/>
        <v>00</v>
      </c>
      <c r="G1996" s="18">
        <v>4490150000</v>
      </c>
      <c r="H1996" s="15" t="s">
        <v>758</v>
      </c>
      <c r="I1996" s="12" t="s">
        <v>13</v>
      </c>
      <c r="K1996" t="str">
        <f t="shared" si="378"/>
        <v>4490150000</v>
      </c>
      <c r="L1996" t="str">
        <f t="shared" si="379"/>
        <v>'4490150000'</v>
      </c>
      <c r="M1996" t="str">
        <f t="shared" si="380"/>
        <v>'DIÁRIAS - MILITAR '</v>
      </c>
      <c r="N1996" t="str">
        <f t="shared" si="381"/>
        <v>'S'</v>
      </c>
      <c r="O1996">
        <f t="shared" si="382"/>
        <v>6</v>
      </c>
      <c r="P1996" t="str">
        <f t="shared" si="383"/>
        <v>Insert into CONTA_RECEITA_DESPESA  (VERSION,ATIVO,DATE_CREATED,LAST_UPDATED,TIPO,CODIGO,DESCRICAO,ANALITICO,TAMANHO) values (0,'S',sysdate,sysdate,'D','4490150000','DIÁRIAS - MILITAR ','S',6);</v>
      </c>
    </row>
    <row r="1997" spans="1:16" ht="17" thickBot="1" x14ac:dyDescent="0.25">
      <c r="A1997" s="11" t="str">
        <f t="shared" si="384"/>
        <v>4</v>
      </c>
      <c r="B1997" s="12" t="str">
        <f t="shared" si="385"/>
        <v>4</v>
      </c>
      <c r="C1997" s="13" t="str">
        <f t="shared" si="386"/>
        <v>90</v>
      </c>
      <c r="D1997" s="13" t="str">
        <f t="shared" si="387"/>
        <v>17</v>
      </c>
      <c r="E1997" s="13" t="str">
        <f t="shared" si="388"/>
        <v>00</v>
      </c>
      <c r="F1997" s="14" t="str">
        <f t="shared" si="389"/>
        <v>00</v>
      </c>
      <c r="G1997" s="18">
        <v>4490170000</v>
      </c>
      <c r="H1997" s="15" t="s">
        <v>139</v>
      </c>
      <c r="I1997" s="12" t="s">
        <v>13</v>
      </c>
      <c r="K1997" t="str">
        <f t="shared" si="378"/>
        <v>4490170000</v>
      </c>
      <c r="L1997" t="str">
        <f t="shared" si="379"/>
        <v>'4490170000'</v>
      </c>
      <c r="M1997" t="str">
        <f t="shared" si="380"/>
        <v>'OUTRAS DESPESAS VARIÁVEIS - PESSOAL MILITAR'</v>
      </c>
      <c r="N1997" t="str">
        <f t="shared" si="381"/>
        <v>'S'</v>
      </c>
      <c r="O1997">
        <f t="shared" si="382"/>
        <v>6</v>
      </c>
      <c r="P1997" t="str">
        <f t="shared" si="383"/>
        <v>Insert into CONTA_RECEITA_DESPESA  (VERSION,ATIVO,DATE_CREATED,LAST_UPDATED,TIPO,CODIGO,DESCRICAO,ANALITICO,TAMANHO) values (0,'S',sysdate,sysdate,'D','4490170000','OUTRAS DESPESAS VARIÁVEIS - PESSOAL MILITAR','S',6);</v>
      </c>
    </row>
    <row r="1998" spans="1:16" ht="17" thickBot="1" x14ac:dyDescent="0.25">
      <c r="A1998" s="11" t="str">
        <f t="shared" si="384"/>
        <v>4</v>
      </c>
      <c r="B1998" s="12" t="str">
        <f t="shared" si="385"/>
        <v>4</v>
      </c>
      <c r="C1998" s="13" t="str">
        <f t="shared" si="386"/>
        <v>90</v>
      </c>
      <c r="D1998" s="13" t="str">
        <f t="shared" si="387"/>
        <v>18</v>
      </c>
      <c r="E1998" s="13" t="str">
        <f t="shared" si="388"/>
        <v>00</v>
      </c>
      <c r="F1998" s="14" t="str">
        <f t="shared" si="389"/>
        <v>00</v>
      </c>
      <c r="G1998" s="18">
        <v>4490180000</v>
      </c>
      <c r="H1998" s="15" t="s">
        <v>294</v>
      </c>
      <c r="I1998" s="12" t="s">
        <v>13</v>
      </c>
      <c r="K1998" t="str">
        <f t="shared" si="378"/>
        <v>4490180000</v>
      </c>
      <c r="L1998" t="str">
        <f t="shared" si="379"/>
        <v>'4490180000'</v>
      </c>
      <c r="M1998" t="str">
        <f t="shared" si="380"/>
        <v>'AUXÍLIO FINANCEIRO A ESTUDANTES '</v>
      </c>
      <c r="N1998" t="str">
        <f t="shared" si="381"/>
        <v>'S'</v>
      </c>
      <c r="O1998">
        <f t="shared" si="382"/>
        <v>6</v>
      </c>
      <c r="P1998" t="str">
        <f t="shared" si="383"/>
        <v>Insert into CONTA_RECEITA_DESPESA  (VERSION,ATIVO,DATE_CREATED,LAST_UPDATED,TIPO,CODIGO,DESCRICAO,ANALITICO,TAMANHO) values (0,'S',sysdate,sysdate,'D','4490180000','AUXÍLIO FINANCEIRO A ESTUDANTES ','S',6);</v>
      </c>
    </row>
    <row r="1999" spans="1:16" ht="17" thickBot="1" x14ac:dyDescent="0.25">
      <c r="A1999" s="11" t="str">
        <f t="shared" si="384"/>
        <v>4</v>
      </c>
      <c r="B1999" s="12" t="str">
        <f t="shared" si="385"/>
        <v>4</v>
      </c>
      <c r="C1999" s="13" t="str">
        <f t="shared" si="386"/>
        <v>90</v>
      </c>
      <c r="D1999" s="13" t="str">
        <f t="shared" si="387"/>
        <v>20</v>
      </c>
      <c r="E1999" s="13" t="str">
        <f t="shared" si="388"/>
        <v>00</v>
      </c>
      <c r="F1999" s="14" t="str">
        <f t="shared" si="389"/>
        <v>00</v>
      </c>
      <c r="G1999" s="18">
        <v>4490200000</v>
      </c>
      <c r="H1999" s="15" t="s">
        <v>371</v>
      </c>
      <c r="I1999" s="12" t="s">
        <v>13</v>
      </c>
      <c r="K1999" t="str">
        <f t="shared" si="378"/>
        <v>4490200000</v>
      </c>
      <c r="L1999" t="str">
        <f t="shared" si="379"/>
        <v>'4490200000'</v>
      </c>
      <c r="M1999" t="str">
        <f t="shared" si="380"/>
        <v>'AUXÍLIO FINANCEIRO A PESQUISADORES'</v>
      </c>
      <c r="N1999" t="str">
        <f t="shared" si="381"/>
        <v>'S'</v>
      </c>
      <c r="O1999">
        <f t="shared" si="382"/>
        <v>6</v>
      </c>
      <c r="P1999" t="str">
        <f t="shared" si="383"/>
        <v>Insert into CONTA_RECEITA_DESPESA  (VERSION,ATIVO,DATE_CREATED,LAST_UPDATED,TIPO,CODIGO,DESCRICAO,ANALITICO,TAMANHO) values (0,'S',sysdate,sysdate,'D','4490200000','AUXÍLIO FINANCEIRO A PESQUISADORES','S',6);</v>
      </c>
    </row>
    <row r="2000" spans="1:16" ht="17" thickBot="1" x14ac:dyDescent="0.25">
      <c r="A2000" s="11" t="str">
        <f t="shared" si="384"/>
        <v>4</v>
      </c>
      <c r="B2000" s="12" t="str">
        <f t="shared" si="385"/>
        <v>4</v>
      </c>
      <c r="C2000" s="13" t="str">
        <f t="shared" si="386"/>
        <v>90</v>
      </c>
      <c r="D2000" s="13" t="str">
        <f t="shared" si="387"/>
        <v>30</v>
      </c>
      <c r="E2000" s="13" t="str">
        <f t="shared" si="388"/>
        <v>00</v>
      </c>
      <c r="F2000" s="14" t="str">
        <f t="shared" si="389"/>
        <v>00</v>
      </c>
      <c r="G2000" s="18">
        <v>4490300000</v>
      </c>
      <c r="H2000" s="15" t="s">
        <v>296</v>
      </c>
      <c r="I2000" s="12" t="s">
        <v>10</v>
      </c>
      <c r="K2000" t="str">
        <f t="shared" si="378"/>
        <v>4490300000</v>
      </c>
      <c r="L2000" t="str">
        <f t="shared" si="379"/>
        <v>'4490300000'</v>
      </c>
      <c r="M2000" t="str">
        <f t="shared" si="380"/>
        <v>'MATERIAL DE CONSUMO '</v>
      </c>
      <c r="N2000" t="str">
        <f t="shared" si="381"/>
        <v>'N'</v>
      </c>
      <c r="O2000">
        <f t="shared" si="382"/>
        <v>6</v>
      </c>
      <c r="P2000" t="str">
        <f t="shared" si="383"/>
        <v>Insert into CONTA_RECEITA_DESPESA  (VERSION,ATIVO,DATE_CREATED,LAST_UPDATED,TIPO,CODIGO,DESCRICAO,ANALITICO,TAMANHO) values (0,'S',sysdate,sysdate,'D','4490300000','MATERIAL DE CONSUMO ','N',6);</v>
      </c>
    </row>
    <row r="2001" spans="1:16" ht="17" thickBot="1" x14ac:dyDescent="0.25">
      <c r="A2001" s="11" t="str">
        <f t="shared" si="384"/>
        <v>4</v>
      </c>
      <c r="B2001" s="12" t="str">
        <f t="shared" si="385"/>
        <v>4</v>
      </c>
      <c r="C2001" s="13" t="str">
        <f t="shared" si="386"/>
        <v>90</v>
      </c>
      <c r="D2001" s="13" t="str">
        <f t="shared" si="387"/>
        <v>30</v>
      </c>
      <c r="E2001" s="13" t="str">
        <f t="shared" si="388"/>
        <v>09</v>
      </c>
      <c r="F2001" s="14" t="str">
        <f t="shared" si="389"/>
        <v>00</v>
      </c>
      <c r="G2001" s="18">
        <v>4490300900</v>
      </c>
      <c r="H2001" s="15" t="s">
        <v>759</v>
      </c>
      <c r="I2001" s="12" t="s">
        <v>13</v>
      </c>
      <c r="K2001" t="str">
        <f t="shared" si="378"/>
        <v>4490300900</v>
      </c>
      <c r="L2001" t="str">
        <f t="shared" si="379"/>
        <v>'4490300900'</v>
      </c>
      <c r="M2001" t="str">
        <f t="shared" si="380"/>
        <v>'MATERIAL FAMACOLÓGICO'</v>
      </c>
      <c r="N2001" t="str">
        <f t="shared" si="381"/>
        <v>'S'</v>
      </c>
      <c r="O2001">
        <f t="shared" si="382"/>
        <v>8</v>
      </c>
      <c r="P2001" t="str">
        <f t="shared" si="383"/>
        <v>Insert into CONTA_RECEITA_DESPESA  (VERSION,ATIVO,DATE_CREATED,LAST_UPDATED,TIPO,CODIGO,DESCRICAO,ANALITICO,TAMANHO) values (0,'S',sysdate,sysdate,'D','4490300900','MATERIAL FAMACOLÓGICO','S',8);</v>
      </c>
    </row>
    <row r="2002" spans="1:16" ht="17" thickBot="1" x14ac:dyDescent="0.25">
      <c r="A2002" s="11" t="str">
        <f t="shared" si="384"/>
        <v>4</v>
      </c>
      <c r="B2002" s="12" t="str">
        <f t="shared" si="385"/>
        <v>4</v>
      </c>
      <c r="C2002" s="13" t="str">
        <f t="shared" si="386"/>
        <v>90</v>
      </c>
      <c r="D2002" s="13" t="str">
        <f t="shared" si="387"/>
        <v>30</v>
      </c>
      <c r="E2002" s="13" t="str">
        <f t="shared" si="388"/>
        <v>10</v>
      </c>
      <c r="F2002" s="14" t="str">
        <f t="shared" si="389"/>
        <v>00</v>
      </c>
      <c r="G2002" s="18">
        <v>4490301000</v>
      </c>
      <c r="H2002" s="15" t="s">
        <v>385</v>
      </c>
      <c r="I2002" s="12" t="s">
        <v>13</v>
      </c>
      <c r="K2002" t="str">
        <f t="shared" si="378"/>
        <v>4490301000</v>
      </c>
      <c r="L2002" t="str">
        <f t="shared" si="379"/>
        <v>'4490301000'</v>
      </c>
      <c r="M2002" t="str">
        <f t="shared" si="380"/>
        <v>'MATERIAL ODONTOLÓGICO'</v>
      </c>
      <c r="N2002" t="str">
        <f t="shared" si="381"/>
        <v>'S'</v>
      </c>
      <c r="O2002">
        <f t="shared" si="382"/>
        <v>8</v>
      </c>
      <c r="P2002" t="str">
        <f t="shared" si="383"/>
        <v>Insert into CONTA_RECEITA_DESPESA  (VERSION,ATIVO,DATE_CREATED,LAST_UPDATED,TIPO,CODIGO,DESCRICAO,ANALITICO,TAMANHO) values (0,'S',sysdate,sysdate,'D','4490301000','MATERIAL ODONTOLÓGICO','S',8);</v>
      </c>
    </row>
    <row r="2003" spans="1:16" ht="17" thickBot="1" x14ac:dyDescent="0.25">
      <c r="A2003" s="11" t="str">
        <f t="shared" si="384"/>
        <v>4</v>
      </c>
      <c r="B2003" s="12" t="str">
        <f t="shared" si="385"/>
        <v>4</v>
      </c>
      <c r="C2003" s="13" t="str">
        <f t="shared" si="386"/>
        <v>90</v>
      </c>
      <c r="D2003" s="13" t="str">
        <f t="shared" si="387"/>
        <v>30</v>
      </c>
      <c r="E2003" s="13" t="str">
        <f t="shared" si="388"/>
        <v>17</v>
      </c>
      <c r="F2003" s="14" t="str">
        <f t="shared" si="389"/>
        <v>00</v>
      </c>
      <c r="G2003" s="18">
        <v>4490301700</v>
      </c>
      <c r="H2003" s="15" t="s">
        <v>647</v>
      </c>
      <c r="I2003" s="12" t="s">
        <v>13</v>
      </c>
      <c r="K2003" t="str">
        <f t="shared" si="378"/>
        <v>4490301700</v>
      </c>
      <c r="L2003" t="str">
        <f t="shared" si="379"/>
        <v>'4490301700'</v>
      </c>
      <c r="M2003" t="str">
        <f t="shared" si="380"/>
        <v>'MATERIAL DE TIC - MATERIAL DE CONSUMO'</v>
      </c>
      <c r="N2003" t="str">
        <f t="shared" si="381"/>
        <v>'S'</v>
      </c>
      <c r="O2003">
        <f t="shared" si="382"/>
        <v>8</v>
      </c>
      <c r="P2003" t="str">
        <f t="shared" si="383"/>
        <v>Insert into CONTA_RECEITA_DESPESA  (VERSION,ATIVO,DATE_CREATED,LAST_UPDATED,TIPO,CODIGO,DESCRICAO,ANALITICO,TAMANHO) values (0,'S',sysdate,sysdate,'D','4490301700','MATERIAL DE TIC - MATERIAL DE CONSUMO','S',8);</v>
      </c>
    </row>
    <row r="2004" spans="1:16" ht="17" thickBot="1" x14ac:dyDescent="0.25">
      <c r="A2004" s="11" t="str">
        <f t="shared" si="384"/>
        <v>4</v>
      </c>
      <c r="B2004" s="12" t="str">
        <f t="shared" si="385"/>
        <v>4</v>
      </c>
      <c r="C2004" s="13" t="str">
        <f t="shared" si="386"/>
        <v>90</v>
      </c>
      <c r="D2004" s="13" t="str">
        <f t="shared" si="387"/>
        <v>30</v>
      </c>
      <c r="E2004" s="13" t="str">
        <f t="shared" si="388"/>
        <v>35</v>
      </c>
      <c r="F2004" s="14" t="str">
        <f t="shared" si="389"/>
        <v>00</v>
      </c>
      <c r="G2004" s="18">
        <v>4490303500</v>
      </c>
      <c r="H2004" s="15" t="s">
        <v>717</v>
      </c>
      <c r="I2004" s="12" t="s">
        <v>13</v>
      </c>
      <c r="K2004" t="str">
        <f t="shared" si="378"/>
        <v>4490303500</v>
      </c>
      <c r="L2004" t="str">
        <f t="shared" si="379"/>
        <v>'4490303500'</v>
      </c>
      <c r="M2004" t="str">
        <f t="shared" si="380"/>
        <v>'MATERIAL LABORATORIAL'</v>
      </c>
      <c r="N2004" t="str">
        <f t="shared" si="381"/>
        <v>'S'</v>
      </c>
      <c r="O2004">
        <f t="shared" si="382"/>
        <v>8</v>
      </c>
      <c r="P2004" t="str">
        <f t="shared" si="383"/>
        <v>Insert into CONTA_RECEITA_DESPESA  (VERSION,ATIVO,DATE_CREATED,LAST_UPDATED,TIPO,CODIGO,DESCRICAO,ANALITICO,TAMANHO) values (0,'S',sysdate,sysdate,'D','4490303500','MATERIAL LABORATORIAL','S',8);</v>
      </c>
    </row>
    <row r="2005" spans="1:16" ht="17" thickBot="1" x14ac:dyDescent="0.25">
      <c r="A2005" s="11" t="str">
        <f t="shared" si="384"/>
        <v>4</v>
      </c>
      <c r="B2005" s="12" t="str">
        <f t="shared" si="385"/>
        <v>4</v>
      </c>
      <c r="C2005" s="13" t="str">
        <f t="shared" si="386"/>
        <v>90</v>
      </c>
      <c r="D2005" s="13" t="str">
        <f t="shared" si="387"/>
        <v>30</v>
      </c>
      <c r="E2005" s="13" t="str">
        <f t="shared" si="388"/>
        <v>36</v>
      </c>
      <c r="F2005" s="14" t="str">
        <f t="shared" si="389"/>
        <v>00</v>
      </c>
      <c r="G2005" s="18">
        <v>4490303600</v>
      </c>
      <c r="H2005" s="15" t="s">
        <v>718</v>
      </c>
      <c r="I2005" s="12" t="s">
        <v>13</v>
      </c>
      <c r="K2005" t="str">
        <f t="shared" si="378"/>
        <v>4490303600</v>
      </c>
      <c r="L2005" t="str">
        <f t="shared" si="379"/>
        <v>'4490303600'</v>
      </c>
      <c r="M2005" t="str">
        <f t="shared" si="380"/>
        <v>'MATERIAL HOSPITALAR'</v>
      </c>
      <c r="N2005" t="str">
        <f t="shared" si="381"/>
        <v>'S'</v>
      </c>
      <c r="O2005">
        <f t="shared" si="382"/>
        <v>8</v>
      </c>
      <c r="P2005" t="str">
        <f t="shared" si="383"/>
        <v>Insert into CONTA_RECEITA_DESPESA  (VERSION,ATIVO,DATE_CREATED,LAST_UPDATED,TIPO,CODIGO,DESCRICAO,ANALITICO,TAMANHO) values (0,'S',sysdate,sysdate,'D','4490303600','MATERIAL HOSPITALAR','S',8);</v>
      </c>
    </row>
    <row r="2006" spans="1:16" ht="17" thickBot="1" x14ac:dyDescent="0.25">
      <c r="A2006" s="11" t="str">
        <f t="shared" si="384"/>
        <v>4</v>
      </c>
      <c r="B2006" s="12" t="str">
        <f t="shared" si="385"/>
        <v>4</v>
      </c>
      <c r="C2006" s="13" t="str">
        <f t="shared" si="386"/>
        <v>90</v>
      </c>
      <c r="D2006" s="13" t="str">
        <f t="shared" si="387"/>
        <v>30</v>
      </c>
      <c r="E2006" s="13" t="str">
        <f t="shared" si="388"/>
        <v>99</v>
      </c>
      <c r="F2006" s="14" t="str">
        <f t="shared" si="389"/>
        <v>00</v>
      </c>
      <c r="G2006" s="18">
        <v>4490309900</v>
      </c>
      <c r="H2006" s="15" t="s">
        <v>288</v>
      </c>
      <c r="I2006" s="12" t="s">
        <v>13</v>
      </c>
      <c r="K2006" t="str">
        <f t="shared" si="378"/>
        <v>4490309900</v>
      </c>
      <c r="L2006" t="str">
        <f t="shared" si="379"/>
        <v>'4490309900'</v>
      </c>
      <c r="M2006" t="str">
        <f t="shared" si="380"/>
        <v>'OUTROS MATERIAIS DE CONSUMO'</v>
      </c>
      <c r="N2006" t="str">
        <f t="shared" si="381"/>
        <v>'S'</v>
      </c>
      <c r="O2006">
        <f t="shared" si="382"/>
        <v>8</v>
      </c>
      <c r="P2006" t="str">
        <f t="shared" si="383"/>
        <v>Insert into CONTA_RECEITA_DESPESA  (VERSION,ATIVO,DATE_CREATED,LAST_UPDATED,TIPO,CODIGO,DESCRICAO,ANALITICO,TAMANHO) values (0,'S',sysdate,sysdate,'D','4490309900','OUTROS MATERIAIS DE CONSUMO','S',8);</v>
      </c>
    </row>
    <row r="2007" spans="1:16" ht="17" thickBot="1" x14ac:dyDescent="0.25">
      <c r="A2007" s="11" t="str">
        <f t="shared" si="384"/>
        <v>4</v>
      </c>
      <c r="B2007" s="12" t="str">
        <f t="shared" si="385"/>
        <v>4</v>
      </c>
      <c r="C2007" s="13" t="str">
        <f t="shared" si="386"/>
        <v>90</v>
      </c>
      <c r="D2007" s="13" t="str">
        <f t="shared" si="387"/>
        <v>33</v>
      </c>
      <c r="E2007" s="13" t="str">
        <f t="shared" si="388"/>
        <v>00</v>
      </c>
      <c r="F2007" s="14" t="str">
        <f t="shared" si="389"/>
        <v>00</v>
      </c>
      <c r="G2007" s="18">
        <v>4490330000</v>
      </c>
      <c r="H2007" s="15" t="s">
        <v>338</v>
      </c>
      <c r="I2007" s="12" t="s">
        <v>13</v>
      </c>
      <c r="K2007" t="str">
        <f t="shared" si="378"/>
        <v>4490330000</v>
      </c>
      <c r="L2007" t="str">
        <f t="shared" si="379"/>
        <v>'4490330000'</v>
      </c>
      <c r="M2007" t="str">
        <f t="shared" si="380"/>
        <v>'PASSAGENS E DESPESAS COM LOCOMOÇÃO'</v>
      </c>
      <c r="N2007" t="str">
        <f t="shared" si="381"/>
        <v>'S'</v>
      </c>
      <c r="O2007">
        <f t="shared" si="382"/>
        <v>6</v>
      </c>
      <c r="P2007" t="str">
        <f t="shared" si="383"/>
        <v>Insert into CONTA_RECEITA_DESPESA  (VERSION,ATIVO,DATE_CREATED,LAST_UPDATED,TIPO,CODIGO,DESCRICAO,ANALITICO,TAMANHO) values (0,'S',sysdate,sysdate,'D','4490330000','PASSAGENS E DESPESAS COM LOCOMOÇÃO','S',6);</v>
      </c>
    </row>
    <row r="2008" spans="1:16" ht="17" thickBot="1" x14ac:dyDescent="0.25">
      <c r="A2008" s="11" t="str">
        <f t="shared" si="384"/>
        <v>4</v>
      </c>
      <c r="B2008" s="12" t="str">
        <f t="shared" si="385"/>
        <v>4</v>
      </c>
      <c r="C2008" s="13" t="str">
        <f t="shared" si="386"/>
        <v>90</v>
      </c>
      <c r="D2008" s="13" t="str">
        <f t="shared" si="387"/>
        <v>35</v>
      </c>
      <c r="E2008" s="13" t="str">
        <f t="shared" si="388"/>
        <v>00</v>
      </c>
      <c r="F2008" s="14" t="str">
        <f t="shared" si="389"/>
        <v>00</v>
      </c>
      <c r="G2008" s="18">
        <v>4490350000</v>
      </c>
      <c r="H2008" s="15" t="s">
        <v>340</v>
      </c>
      <c r="I2008" s="12" t="s">
        <v>10</v>
      </c>
      <c r="K2008" t="str">
        <f t="shared" si="378"/>
        <v>4490350000</v>
      </c>
      <c r="L2008" t="str">
        <f t="shared" si="379"/>
        <v>'4490350000'</v>
      </c>
      <c r="M2008" t="str">
        <f t="shared" si="380"/>
        <v>'SERVIÇOS DE CONSULTORIA'</v>
      </c>
      <c r="N2008" t="str">
        <f t="shared" si="381"/>
        <v>'N'</v>
      </c>
      <c r="O2008">
        <f t="shared" si="382"/>
        <v>6</v>
      </c>
      <c r="P2008" t="str">
        <f t="shared" si="383"/>
        <v>Insert into CONTA_RECEITA_DESPESA  (VERSION,ATIVO,DATE_CREATED,LAST_UPDATED,TIPO,CODIGO,DESCRICAO,ANALITICO,TAMANHO) values (0,'S',sysdate,sysdate,'D','4490350000','SERVIÇOS DE CONSULTORIA','N',6);</v>
      </c>
    </row>
    <row r="2009" spans="1:16" ht="17" thickBot="1" x14ac:dyDescent="0.25">
      <c r="A2009" s="11" t="str">
        <f t="shared" si="384"/>
        <v>4</v>
      </c>
      <c r="B2009" s="12" t="str">
        <f t="shared" si="385"/>
        <v>4</v>
      </c>
      <c r="C2009" s="13" t="str">
        <f t="shared" si="386"/>
        <v>90</v>
      </c>
      <c r="D2009" s="13" t="str">
        <f t="shared" si="387"/>
        <v>35</v>
      </c>
      <c r="E2009" s="13" t="str">
        <f t="shared" si="388"/>
        <v>04</v>
      </c>
      <c r="F2009" s="14" t="str">
        <f t="shared" si="389"/>
        <v>00</v>
      </c>
      <c r="G2009" s="18">
        <v>4490350400</v>
      </c>
      <c r="H2009" s="15" t="s">
        <v>760</v>
      </c>
      <c r="I2009" s="12" t="s">
        <v>13</v>
      </c>
      <c r="K2009" t="str">
        <f t="shared" si="378"/>
        <v>4490350400</v>
      </c>
      <c r="L2009" t="str">
        <f t="shared" si="379"/>
        <v>'4490350400'</v>
      </c>
      <c r="M2009" t="str">
        <f t="shared" si="380"/>
        <v>'CONSULTORIA EM TECNOLOGIA DA INFORMAÇÃO'</v>
      </c>
      <c r="N2009" t="str">
        <f t="shared" si="381"/>
        <v>'S'</v>
      </c>
      <c r="O2009">
        <f t="shared" si="382"/>
        <v>8</v>
      </c>
      <c r="P2009" t="str">
        <f t="shared" si="383"/>
        <v>Insert into CONTA_RECEITA_DESPESA  (VERSION,ATIVO,DATE_CREATED,LAST_UPDATED,TIPO,CODIGO,DESCRICAO,ANALITICO,TAMANHO) values (0,'S',sysdate,sysdate,'D','4490350400','CONSULTORIA EM TECNOLOGIA DA INFORMAÇÃO','S',8);</v>
      </c>
    </row>
    <row r="2010" spans="1:16" ht="17" thickBot="1" x14ac:dyDescent="0.25">
      <c r="A2010" s="11" t="str">
        <f t="shared" si="384"/>
        <v>4</v>
      </c>
      <c r="B2010" s="12" t="str">
        <f t="shared" si="385"/>
        <v>4</v>
      </c>
      <c r="C2010" s="13" t="str">
        <f t="shared" si="386"/>
        <v>90</v>
      </c>
      <c r="D2010" s="13" t="str">
        <f t="shared" si="387"/>
        <v>36</v>
      </c>
      <c r="E2010" s="13" t="str">
        <f t="shared" si="388"/>
        <v>00</v>
      </c>
      <c r="F2010" s="14" t="str">
        <f t="shared" si="389"/>
        <v>00</v>
      </c>
      <c r="G2010" s="18">
        <v>4490360000</v>
      </c>
      <c r="H2010" s="15" t="s">
        <v>300</v>
      </c>
      <c r="I2010" s="12" t="s">
        <v>10</v>
      </c>
      <c r="K2010" t="str">
        <f t="shared" si="378"/>
        <v>4490360000</v>
      </c>
      <c r="L2010" t="str">
        <f t="shared" si="379"/>
        <v>'4490360000'</v>
      </c>
      <c r="M2010" t="str">
        <f t="shared" si="380"/>
        <v>'OUTROS SERVIÇOS DE TERCEIROS - PESSOA FÍSICA '</v>
      </c>
      <c r="N2010" t="str">
        <f t="shared" si="381"/>
        <v>'N'</v>
      </c>
      <c r="O2010">
        <f t="shared" si="382"/>
        <v>6</v>
      </c>
      <c r="P2010" t="str">
        <f t="shared" si="383"/>
        <v>Insert into CONTA_RECEITA_DESPESA  (VERSION,ATIVO,DATE_CREATED,LAST_UPDATED,TIPO,CODIGO,DESCRICAO,ANALITICO,TAMANHO) values (0,'S',sysdate,sysdate,'D','4490360000','OUTROS SERVIÇOS DE TERCEIROS - PESSOA FÍSICA ','N',6);</v>
      </c>
    </row>
    <row r="2011" spans="1:16" ht="17" thickBot="1" x14ac:dyDescent="0.25">
      <c r="A2011" s="11" t="str">
        <f t="shared" si="384"/>
        <v>4</v>
      </c>
      <c r="B2011" s="12" t="str">
        <f t="shared" si="385"/>
        <v>4</v>
      </c>
      <c r="C2011" s="13" t="str">
        <f t="shared" si="386"/>
        <v>90</v>
      </c>
      <c r="D2011" s="13" t="str">
        <f t="shared" si="387"/>
        <v>36</v>
      </c>
      <c r="E2011" s="13" t="str">
        <f t="shared" si="388"/>
        <v>45</v>
      </c>
      <c r="F2011" s="14" t="str">
        <f t="shared" si="389"/>
        <v>00</v>
      </c>
      <c r="G2011" s="18">
        <v>4490364500</v>
      </c>
      <c r="H2011" s="15" t="s">
        <v>761</v>
      </c>
      <c r="I2011" s="12" t="s">
        <v>13</v>
      </c>
      <c r="K2011" t="str">
        <f t="shared" si="378"/>
        <v>4490364500</v>
      </c>
      <c r="L2011" t="str">
        <f t="shared" si="379"/>
        <v>'4490364500'</v>
      </c>
      <c r="M2011" t="str">
        <f t="shared" si="380"/>
        <v>'DESENVOLVIMENTO DE SOFTWARE - PESSOA FÍSICA'</v>
      </c>
      <c r="N2011" t="str">
        <f t="shared" si="381"/>
        <v>'S'</v>
      </c>
      <c r="O2011">
        <f t="shared" si="382"/>
        <v>8</v>
      </c>
      <c r="P2011" t="str">
        <f t="shared" si="383"/>
        <v>Insert into CONTA_RECEITA_DESPESA  (VERSION,ATIVO,DATE_CREATED,LAST_UPDATED,TIPO,CODIGO,DESCRICAO,ANALITICO,TAMANHO) values (0,'S',sysdate,sysdate,'D','4490364500','DESENVOLVIMENTO DE SOFTWARE - PESSOA FÍSICA','S',8);</v>
      </c>
    </row>
    <row r="2012" spans="1:16" ht="17" thickBot="1" x14ac:dyDescent="0.25">
      <c r="A2012" s="11" t="str">
        <f t="shared" si="384"/>
        <v>4</v>
      </c>
      <c r="B2012" s="12" t="str">
        <f t="shared" si="385"/>
        <v>4</v>
      </c>
      <c r="C2012" s="13" t="str">
        <f t="shared" si="386"/>
        <v>90</v>
      </c>
      <c r="D2012" s="13" t="str">
        <f t="shared" si="387"/>
        <v>36</v>
      </c>
      <c r="E2012" s="13" t="str">
        <f t="shared" si="388"/>
        <v>46</v>
      </c>
      <c r="F2012" s="14" t="str">
        <f t="shared" si="389"/>
        <v>00</v>
      </c>
      <c r="G2012" s="18">
        <v>4490364600</v>
      </c>
      <c r="H2012" s="15" t="s">
        <v>762</v>
      </c>
      <c r="I2012" s="12" t="s">
        <v>13</v>
      </c>
      <c r="K2012" t="str">
        <f t="shared" si="378"/>
        <v>4490364600</v>
      </c>
      <c r="L2012" t="str">
        <f t="shared" si="379"/>
        <v>'4490364600'</v>
      </c>
      <c r="M2012" t="str">
        <f t="shared" si="380"/>
        <v>'AQUISIÇÃO DE SOFTWARES - PESSOA FÍSICA'</v>
      </c>
      <c r="N2012" t="str">
        <f t="shared" si="381"/>
        <v>'S'</v>
      </c>
      <c r="O2012">
        <f t="shared" si="382"/>
        <v>8</v>
      </c>
      <c r="P2012" t="str">
        <f t="shared" si="383"/>
        <v>Insert into CONTA_RECEITA_DESPESA  (VERSION,ATIVO,DATE_CREATED,LAST_UPDATED,TIPO,CODIGO,DESCRICAO,ANALITICO,TAMANHO) values (0,'S',sysdate,sysdate,'D','4490364600','AQUISIÇÃO DE SOFTWARES - PESSOA FÍSICA','S',8);</v>
      </c>
    </row>
    <row r="2013" spans="1:16" ht="17" thickBot="1" x14ac:dyDescent="0.25">
      <c r="A2013" s="11" t="str">
        <f t="shared" si="384"/>
        <v>4</v>
      </c>
      <c r="B2013" s="12" t="str">
        <f t="shared" si="385"/>
        <v>4</v>
      </c>
      <c r="C2013" s="13" t="str">
        <f t="shared" si="386"/>
        <v>90</v>
      </c>
      <c r="D2013" s="13" t="str">
        <f t="shared" si="387"/>
        <v>36</v>
      </c>
      <c r="E2013" s="13" t="str">
        <f t="shared" si="388"/>
        <v>54</v>
      </c>
      <c r="F2013" s="14" t="str">
        <f t="shared" si="389"/>
        <v>00</v>
      </c>
      <c r="G2013" s="18">
        <v>4490365400</v>
      </c>
      <c r="H2013" s="15" t="s">
        <v>763</v>
      </c>
      <c r="I2013" s="12" t="s">
        <v>13</v>
      </c>
      <c r="K2013" t="str">
        <f t="shared" si="378"/>
        <v>4490365400</v>
      </c>
      <c r="L2013" t="str">
        <f t="shared" si="379"/>
        <v>'4490365400'</v>
      </c>
      <c r="M2013" t="str">
        <f t="shared" si="380"/>
        <v>'MELHORIA, MANUTENÇÃO E SUPORTE DE EQUIPAMENTOS DE TIC – PESSOA FÍSICA'</v>
      </c>
      <c r="N2013" t="str">
        <f t="shared" si="381"/>
        <v>'S'</v>
      </c>
      <c r="O2013">
        <f t="shared" si="382"/>
        <v>8</v>
      </c>
      <c r="P2013" t="str">
        <f t="shared" si="383"/>
        <v>Insert into CONTA_RECEITA_DESPESA  (VERSION,ATIVO,DATE_CREATED,LAST_UPDATED,TIPO,CODIGO,DESCRICAO,ANALITICO,TAMANHO) values (0,'S',sysdate,sysdate,'D','4490365400','MELHORIA, MANUTENÇÃO E SUPORTE DE EQUIPAMENTOS DE TIC – PESSOA FÍSICA','S',8);</v>
      </c>
    </row>
    <row r="2014" spans="1:16" ht="17" thickBot="1" x14ac:dyDescent="0.25">
      <c r="A2014" s="11" t="str">
        <f t="shared" si="384"/>
        <v>4</v>
      </c>
      <c r="B2014" s="12" t="str">
        <f t="shared" si="385"/>
        <v>4</v>
      </c>
      <c r="C2014" s="13" t="str">
        <f t="shared" si="386"/>
        <v>90</v>
      </c>
      <c r="D2014" s="13" t="str">
        <f t="shared" si="387"/>
        <v>36</v>
      </c>
      <c r="E2014" s="13" t="str">
        <f t="shared" si="388"/>
        <v>57</v>
      </c>
      <c r="F2014" s="14" t="str">
        <f t="shared" si="389"/>
        <v>00</v>
      </c>
      <c r="G2014" s="18">
        <v>4490365700</v>
      </c>
      <c r="H2014" s="15" t="s">
        <v>503</v>
      </c>
      <c r="I2014" s="12" t="s">
        <v>13</v>
      </c>
      <c r="K2014" t="str">
        <f t="shared" si="378"/>
        <v>4490365700</v>
      </c>
      <c r="L2014" t="str">
        <f t="shared" si="379"/>
        <v>'4490365700'</v>
      </c>
      <c r="M2014" t="str">
        <f t="shared" si="380"/>
        <v>'SERVIÇOS TÉCNICOS PROFISSIONAIS DE T.I. - PESSOA FÍSICA'</v>
      </c>
      <c r="N2014" t="str">
        <f t="shared" si="381"/>
        <v>'S'</v>
      </c>
      <c r="O2014">
        <f t="shared" si="382"/>
        <v>8</v>
      </c>
      <c r="P2014" t="str">
        <f t="shared" si="383"/>
        <v>Insert into CONTA_RECEITA_DESPESA  (VERSION,ATIVO,DATE_CREATED,LAST_UPDATED,TIPO,CODIGO,DESCRICAO,ANALITICO,TAMANHO) values (0,'S',sysdate,sysdate,'D','4490365700','SERVIÇOS TÉCNICOS PROFISSIONAIS DE T.I. - PESSOA FÍSICA','S',8);</v>
      </c>
    </row>
    <row r="2015" spans="1:16" ht="17" thickBot="1" x14ac:dyDescent="0.25">
      <c r="A2015" s="11" t="str">
        <f t="shared" si="384"/>
        <v>4</v>
      </c>
      <c r="B2015" s="12" t="str">
        <f t="shared" si="385"/>
        <v>4</v>
      </c>
      <c r="C2015" s="13" t="str">
        <f t="shared" si="386"/>
        <v>90</v>
      </c>
      <c r="D2015" s="13" t="str">
        <f t="shared" si="387"/>
        <v>37</v>
      </c>
      <c r="E2015" s="13" t="str">
        <f t="shared" si="388"/>
        <v>00</v>
      </c>
      <c r="F2015" s="14" t="str">
        <f t="shared" si="389"/>
        <v>00</v>
      </c>
      <c r="G2015" s="18">
        <v>4490370000</v>
      </c>
      <c r="H2015" s="15" t="s">
        <v>342</v>
      </c>
      <c r="I2015" s="12" t="s">
        <v>13</v>
      </c>
      <c r="K2015" t="str">
        <f t="shared" si="378"/>
        <v>4490370000</v>
      </c>
      <c r="L2015" t="str">
        <f t="shared" si="379"/>
        <v>'4490370000'</v>
      </c>
      <c r="M2015" t="str">
        <f t="shared" si="380"/>
        <v>'LOCAÇÃO DE MÃO-DE-OBRA'</v>
      </c>
      <c r="N2015" t="str">
        <f t="shared" si="381"/>
        <v>'S'</v>
      </c>
      <c r="O2015">
        <f t="shared" si="382"/>
        <v>6</v>
      </c>
      <c r="P2015" t="str">
        <f t="shared" si="383"/>
        <v>Insert into CONTA_RECEITA_DESPESA  (VERSION,ATIVO,DATE_CREATED,LAST_UPDATED,TIPO,CODIGO,DESCRICAO,ANALITICO,TAMANHO) values (0,'S',sysdate,sysdate,'D','4490370000','LOCAÇÃO DE MÃO-DE-OBRA','S',6);</v>
      </c>
    </row>
    <row r="2016" spans="1:16" ht="17" thickBot="1" x14ac:dyDescent="0.25">
      <c r="A2016" s="11" t="str">
        <f t="shared" si="384"/>
        <v>4</v>
      </c>
      <c r="B2016" s="12" t="str">
        <f t="shared" si="385"/>
        <v>4</v>
      </c>
      <c r="C2016" s="13" t="str">
        <f t="shared" si="386"/>
        <v>90</v>
      </c>
      <c r="D2016" s="13" t="str">
        <f t="shared" si="387"/>
        <v>39</v>
      </c>
      <c r="E2016" s="13" t="str">
        <f t="shared" si="388"/>
        <v>00</v>
      </c>
      <c r="F2016" s="14" t="str">
        <f t="shared" si="389"/>
        <v>00</v>
      </c>
      <c r="G2016" s="18">
        <v>4490390000</v>
      </c>
      <c r="H2016" s="15" t="s">
        <v>301</v>
      </c>
      <c r="I2016" s="12" t="s">
        <v>13</v>
      </c>
      <c r="K2016" t="str">
        <f t="shared" si="378"/>
        <v>4490390000</v>
      </c>
      <c r="L2016" t="str">
        <f t="shared" si="379"/>
        <v>'4490390000'</v>
      </c>
      <c r="M2016" t="str">
        <f t="shared" si="380"/>
        <v>'OUTROS SERVIÇOS DE TERCEIROS - PESSOA JURÍDICA '</v>
      </c>
      <c r="N2016" t="str">
        <f t="shared" si="381"/>
        <v>'S'</v>
      </c>
      <c r="O2016">
        <f t="shared" si="382"/>
        <v>6</v>
      </c>
      <c r="P2016" t="str">
        <f t="shared" si="383"/>
        <v>Insert into CONTA_RECEITA_DESPESA  (VERSION,ATIVO,DATE_CREATED,LAST_UPDATED,TIPO,CODIGO,DESCRICAO,ANALITICO,TAMANHO) values (0,'S',sysdate,sysdate,'D','4490390000','OUTROS SERVIÇOS DE TERCEIROS - PESSOA JURÍDICA ','S',6);</v>
      </c>
    </row>
    <row r="2017" spans="1:16" ht="17" thickBot="1" x14ac:dyDescent="0.25">
      <c r="A2017" s="11" t="str">
        <f t="shared" si="384"/>
        <v>4</v>
      </c>
      <c r="B2017" s="12" t="str">
        <f t="shared" si="385"/>
        <v>4</v>
      </c>
      <c r="C2017" s="13" t="str">
        <f t="shared" si="386"/>
        <v>90</v>
      </c>
      <c r="D2017" s="13" t="str">
        <f t="shared" si="387"/>
        <v>40</v>
      </c>
      <c r="E2017" s="13" t="str">
        <f t="shared" si="388"/>
        <v>00</v>
      </c>
      <c r="F2017" s="14" t="str">
        <f t="shared" si="389"/>
        <v>00</v>
      </c>
      <c r="G2017" s="18">
        <v>4490400000</v>
      </c>
      <c r="H2017" s="15" t="s">
        <v>286</v>
      </c>
      <c r="I2017" s="12" t="s">
        <v>10</v>
      </c>
      <c r="K2017" t="str">
        <f t="shared" si="378"/>
        <v>4490400000</v>
      </c>
      <c r="L2017" t="str">
        <f t="shared" si="379"/>
        <v>'4490400000'</v>
      </c>
      <c r="M2017" t="str">
        <f t="shared" si="380"/>
        <v>'SERVIÇOS DE TECNOLOGIA DA INFORMAÇÃO E COMUNICAÇÃO - PESSOA JURÍDICA'</v>
      </c>
      <c r="N2017" t="str">
        <f t="shared" si="381"/>
        <v>'N'</v>
      </c>
      <c r="O2017">
        <f t="shared" si="382"/>
        <v>6</v>
      </c>
      <c r="P2017" t="str">
        <f t="shared" si="383"/>
        <v>Insert into CONTA_RECEITA_DESPESA  (VERSION,ATIVO,DATE_CREATED,LAST_UPDATED,TIPO,CODIGO,DESCRICAO,ANALITICO,TAMANHO) values (0,'S',sysdate,sysdate,'D','4490400000','SERVIÇOS DE TECNOLOGIA DA INFORMAÇÃO E COMUNICAÇÃO - PESSOA JURÍDICA','N',6);</v>
      </c>
    </row>
    <row r="2018" spans="1:16" ht="17" thickBot="1" x14ac:dyDescent="0.25">
      <c r="A2018" s="11" t="str">
        <f t="shared" si="384"/>
        <v>4</v>
      </c>
      <c r="B2018" s="12" t="str">
        <f t="shared" si="385"/>
        <v>4</v>
      </c>
      <c r="C2018" s="13" t="str">
        <f t="shared" si="386"/>
        <v>90</v>
      </c>
      <c r="D2018" s="13" t="str">
        <f t="shared" si="387"/>
        <v>40</v>
      </c>
      <c r="E2018" s="13" t="str">
        <f t="shared" si="388"/>
        <v>01</v>
      </c>
      <c r="F2018" s="14" t="str">
        <f t="shared" si="389"/>
        <v>00</v>
      </c>
      <c r="G2018" s="18">
        <v>4490400100</v>
      </c>
      <c r="H2018" s="15" t="s">
        <v>568</v>
      </c>
      <c r="I2018" s="12" t="s">
        <v>13</v>
      </c>
      <c r="K2018" t="str">
        <f t="shared" si="378"/>
        <v>4490400100</v>
      </c>
      <c r="L2018" t="str">
        <f t="shared" si="379"/>
        <v>'4490400100'</v>
      </c>
      <c r="M2018" t="str">
        <f t="shared" si="380"/>
        <v>'DESENVOLVIMENTO DE SOFTWARE'</v>
      </c>
      <c r="N2018" t="str">
        <f t="shared" si="381"/>
        <v>'S'</v>
      </c>
      <c r="O2018">
        <f t="shared" si="382"/>
        <v>8</v>
      </c>
      <c r="P2018" t="str">
        <f t="shared" si="383"/>
        <v>Insert into CONTA_RECEITA_DESPESA  (VERSION,ATIVO,DATE_CREATED,LAST_UPDATED,TIPO,CODIGO,DESCRICAO,ANALITICO,TAMANHO) values (0,'S',sysdate,sysdate,'D','4490400100','DESENVOLVIMENTO DE SOFTWARE','S',8);</v>
      </c>
    </row>
    <row r="2019" spans="1:16" ht="17" thickBot="1" x14ac:dyDescent="0.25">
      <c r="A2019" s="11" t="str">
        <f t="shared" si="384"/>
        <v>4</v>
      </c>
      <c r="B2019" s="12" t="str">
        <f t="shared" si="385"/>
        <v>4</v>
      </c>
      <c r="C2019" s="13" t="str">
        <f t="shared" si="386"/>
        <v>90</v>
      </c>
      <c r="D2019" s="13" t="str">
        <f t="shared" si="387"/>
        <v>40</v>
      </c>
      <c r="E2019" s="13" t="str">
        <f t="shared" si="388"/>
        <v>02</v>
      </c>
      <c r="F2019" s="14" t="str">
        <f t="shared" si="389"/>
        <v>00</v>
      </c>
      <c r="G2019" s="18">
        <v>4490400200</v>
      </c>
      <c r="H2019" s="15" t="s">
        <v>764</v>
      </c>
      <c r="I2019" s="12" t="s">
        <v>13</v>
      </c>
      <c r="K2019" t="str">
        <f t="shared" si="378"/>
        <v>4490400200</v>
      </c>
      <c r="L2019" t="str">
        <f t="shared" si="379"/>
        <v>'4490400200'</v>
      </c>
      <c r="M2019" t="str">
        <f t="shared" si="380"/>
        <v>'MANUTENÇÃO EVOLUTIVA DE SOFTWARE'</v>
      </c>
      <c r="N2019" t="str">
        <f t="shared" si="381"/>
        <v>'S'</v>
      </c>
      <c r="O2019">
        <f t="shared" si="382"/>
        <v>8</v>
      </c>
      <c r="P2019" t="str">
        <f t="shared" si="383"/>
        <v>Insert into CONTA_RECEITA_DESPESA  (VERSION,ATIVO,DATE_CREATED,LAST_UPDATED,TIPO,CODIGO,DESCRICAO,ANALITICO,TAMANHO) values (0,'S',sysdate,sysdate,'D','4490400200','MANUTENÇÃO EVOLUTIVA DE SOFTWARE','S',8);</v>
      </c>
    </row>
    <row r="2020" spans="1:16" ht="17" thickBot="1" x14ac:dyDescent="0.25">
      <c r="A2020" s="11" t="str">
        <f t="shared" si="384"/>
        <v>4</v>
      </c>
      <c r="B2020" s="12" t="str">
        <f t="shared" si="385"/>
        <v>4</v>
      </c>
      <c r="C2020" s="13" t="str">
        <f t="shared" si="386"/>
        <v>90</v>
      </c>
      <c r="D2020" s="13" t="str">
        <f t="shared" si="387"/>
        <v>40</v>
      </c>
      <c r="E2020" s="13" t="str">
        <f t="shared" si="388"/>
        <v>03</v>
      </c>
      <c r="F2020" s="14" t="str">
        <f t="shared" si="389"/>
        <v>00</v>
      </c>
      <c r="G2020" s="18">
        <v>4490400300</v>
      </c>
      <c r="H2020" s="15" t="s">
        <v>765</v>
      </c>
      <c r="I2020" s="12" t="s">
        <v>13</v>
      </c>
      <c r="K2020" t="str">
        <f t="shared" si="378"/>
        <v>4490400300</v>
      </c>
      <c r="L2020" t="str">
        <f t="shared" si="379"/>
        <v>'4490400300'</v>
      </c>
      <c r="M2020" t="str">
        <f t="shared" si="380"/>
        <v>'SERVIÇOS TÉCNICOS DE PROFISSIONAIS DE TIC - PJ'</v>
      </c>
      <c r="N2020" t="str">
        <f t="shared" si="381"/>
        <v>'S'</v>
      </c>
      <c r="O2020">
        <f t="shared" si="382"/>
        <v>8</v>
      </c>
      <c r="P2020" t="str">
        <f t="shared" si="383"/>
        <v>Insert into CONTA_RECEITA_DESPESA  (VERSION,ATIVO,DATE_CREATED,LAST_UPDATED,TIPO,CODIGO,DESCRICAO,ANALITICO,TAMANHO) values (0,'S',sysdate,sysdate,'D','4490400300','SERVIÇOS TÉCNICOS DE PROFISSIONAIS DE TIC - PJ','S',8);</v>
      </c>
    </row>
    <row r="2021" spans="1:16" ht="17" thickBot="1" x14ac:dyDescent="0.25">
      <c r="A2021" s="11" t="str">
        <f t="shared" si="384"/>
        <v>4</v>
      </c>
      <c r="B2021" s="12" t="str">
        <f t="shared" si="385"/>
        <v>4</v>
      </c>
      <c r="C2021" s="13" t="str">
        <f t="shared" si="386"/>
        <v>90</v>
      </c>
      <c r="D2021" s="13" t="str">
        <f t="shared" si="387"/>
        <v>40</v>
      </c>
      <c r="E2021" s="13" t="str">
        <f t="shared" si="388"/>
        <v>04</v>
      </c>
      <c r="F2021" s="14" t="str">
        <f t="shared" si="389"/>
        <v>00</v>
      </c>
      <c r="G2021" s="18">
        <v>4490400400</v>
      </c>
      <c r="H2021" s="15" t="s">
        <v>766</v>
      </c>
      <c r="I2021" s="12" t="s">
        <v>13</v>
      </c>
      <c r="K2021" t="str">
        <f t="shared" si="378"/>
        <v>4490400400</v>
      </c>
      <c r="L2021" t="str">
        <f t="shared" si="379"/>
        <v>'4490400400'</v>
      </c>
      <c r="M2021" t="str">
        <f t="shared" si="380"/>
        <v>'MELHORIAS, MANUTENÇÃO E SUPORTE DE EQUIPAMENTOS DE TIC'</v>
      </c>
      <c r="N2021" t="str">
        <f t="shared" si="381"/>
        <v>'S'</v>
      </c>
      <c r="O2021">
        <f t="shared" si="382"/>
        <v>8</v>
      </c>
      <c r="P2021" t="str">
        <f t="shared" si="383"/>
        <v>Insert into CONTA_RECEITA_DESPESA  (VERSION,ATIVO,DATE_CREATED,LAST_UPDATED,TIPO,CODIGO,DESCRICAO,ANALITICO,TAMANHO) values (0,'S',sysdate,sysdate,'D','4490400400','MELHORIAS, MANUTENÇÃO E SUPORTE DE EQUIPAMENTOS DE TIC','S',8);</v>
      </c>
    </row>
    <row r="2022" spans="1:16" ht="17" thickBot="1" x14ac:dyDescent="0.25">
      <c r="A2022" s="11" t="str">
        <f t="shared" si="384"/>
        <v>4</v>
      </c>
      <c r="B2022" s="12" t="str">
        <f t="shared" si="385"/>
        <v>4</v>
      </c>
      <c r="C2022" s="13" t="str">
        <f t="shared" si="386"/>
        <v>90</v>
      </c>
      <c r="D2022" s="13" t="str">
        <f t="shared" si="387"/>
        <v>40</v>
      </c>
      <c r="E2022" s="13" t="str">
        <f t="shared" si="388"/>
        <v>05</v>
      </c>
      <c r="F2022" s="14" t="str">
        <f t="shared" si="389"/>
        <v>00</v>
      </c>
      <c r="G2022" s="18">
        <v>4490400500</v>
      </c>
      <c r="H2022" s="15" t="s">
        <v>767</v>
      </c>
      <c r="I2022" s="12" t="s">
        <v>13</v>
      </c>
      <c r="K2022" t="str">
        <f t="shared" si="378"/>
        <v>4490400500</v>
      </c>
      <c r="L2022" t="str">
        <f t="shared" si="379"/>
        <v>'4490400500'</v>
      </c>
      <c r="M2022" t="str">
        <f t="shared" si="380"/>
        <v>'AQUISIÇÃO DE SOFTWARE PRONTO'</v>
      </c>
      <c r="N2022" t="str">
        <f t="shared" si="381"/>
        <v>'S'</v>
      </c>
      <c r="O2022">
        <f t="shared" si="382"/>
        <v>8</v>
      </c>
      <c r="P2022" t="str">
        <f t="shared" si="383"/>
        <v>Insert into CONTA_RECEITA_DESPESA  (VERSION,ATIVO,DATE_CREATED,LAST_UPDATED,TIPO,CODIGO,DESCRICAO,ANALITICO,TAMANHO) values (0,'S',sysdate,sysdate,'D','4490400500','AQUISIÇÃO DE SOFTWARE PRONTO','S',8);</v>
      </c>
    </row>
    <row r="2023" spans="1:16" ht="17" thickBot="1" x14ac:dyDescent="0.25">
      <c r="A2023" s="11" t="str">
        <f t="shared" si="384"/>
        <v>4</v>
      </c>
      <c r="B2023" s="12" t="str">
        <f t="shared" si="385"/>
        <v>4</v>
      </c>
      <c r="C2023" s="13" t="str">
        <f t="shared" si="386"/>
        <v>90</v>
      </c>
      <c r="D2023" s="13" t="str">
        <f t="shared" si="387"/>
        <v>40</v>
      </c>
      <c r="E2023" s="13" t="str">
        <f t="shared" si="388"/>
        <v>06</v>
      </c>
      <c r="F2023" s="14" t="str">
        <f t="shared" si="389"/>
        <v>00</v>
      </c>
      <c r="G2023" s="18">
        <v>4490400600</v>
      </c>
      <c r="H2023" s="15" t="s">
        <v>768</v>
      </c>
      <c r="I2023" s="12" t="s">
        <v>13</v>
      </c>
      <c r="K2023" t="str">
        <f t="shared" si="378"/>
        <v>4490400600</v>
      </c>
      <c r="L2023" t="str">
        <f t="shared" si="379"/>
        <v>'4490400600'</v>
      </c>
      <c r="M2023" t="str">
        <f t="shared" si="380"/>
        <v>'AQUISIÇÃO DE SOFTWARE SOB ENCOMENDA OU CUSTOMIZADOS'</v>
      </c>
      <c r="N2023" t="str">
        <f t="shared" si="381"/>
        <v>'S'</v>
      </c>
      <c r="O2023">
        <f t="shared" si="382"/>
        <v>8</v>
      </c>
      <c r="P2023" t="str">
        <f t="shared" si="383"/>
        <v>Insert into CONTA_RECEITA_DESPESA  (VERSION,ATIVO,DATE_CREATED,LAST_UPDATED,TIPO,CODIGO,DESCRICAO,ANALITICO,TAMANHO) values (0,'S',sysdate,sysdate,'D','4490400600','AQUISIÇÃO DE SOFTWARE SOB ENCOMENDA OU CUSTOMIZADOS','S',8);</v>
      </c>
    </row>
    <row r="2024" spans="1:16" ht="17" thickBot="1" x14ac:dyDescent="0.25">
      <c r="A2024" s="11" t="str">
        <f t="shared" si="384"/>
        <v>4</v>
      </c>
      <c r="B2024" s="12" t="str">
        <f t="shared" si="385"/>
        <v>4</v>
      </c>
      <c r="C2024" s="13" t="str">
        <f t="shared" si="386"/>
        <v>90</v>
      </c>
      <c r="D2024" s="13" t="str">
        <f t="shared" si="387"/>
        <v>47</v>
      </c>
      <c r="E2024" s="13" t="str">
        <f t="shared" si="388"/>
        <v>00</v>
      </c>
      <c r="F2024" s="14" t="str">
        <f t="shared" si="389"/>
        <v>00</v>
      </c>
      <c r="G2024" s="18">
        <v>4490470000</v>
      </c>
      <c r="H2024" s="15" t="s">
        <v>588</v>
      </c>
      <c r="I2024" s="12" t="s">
        <v>13</v>
      </c>
      <c r="K2024" t="str">
        <f t="shared" si="378"/>
        <v>4490470000</v>
      </c>
      <c r="L2024" t="str">
        <f t="shared" si="379"/>
        <v>'4490470000'</v>
      </c>
      <c r="M2024" t="str">
        <f t="shared" si="380"/>
        <v>'OBRIGAÇÕES TRIBUTÁRIAS E CONTRIBUTIVAS'</v>
      </c>
      <c r="N2024" t="str">
        <f t="shared" si="381"/>
        <v>'S'</v>
      </c>
      <c r="O2024">
        <f t="shared" si="382"/>
        <v>6</v>
      </c>
      <c r="P2024" t="str">
        <f t="shared" si="383"/>
        <v>Insert into CONTA_RECEITA_DESPESA  (VERSION,ATIVO,DATE_CREATED,LAST_UPDATED,TIPO,CODIGO,DESCRICAO,ANALITICO,TAMANHO) values (0,'S',sysdate,sysdate,'D','4490470000','OBRIGAÇÕES TRIBUTÁRIAS E CONTRIBUTIVAS','S',6);</v>
      </c>
    </row>
    <row r="2025" spans="1:16" ht="17" thickBot="1" x14ac:dyDescent="0.25">
      <c r="A2025" s="11" t="str">
        <f t="shared" si="384"/>
        <v>4</v>
      </c>
      <c r="B2025" s="12" t="str">
        <f t="shared" si="385"/>
        <v>4</v>
      </c>
      <c r="C2025" s="13" t="str">
        <f t="shared" si="386"/>
        <v>90</v>
      </c>
      <c r="D2025" s="13" t="str">
        <f t="shared" si="387"/>
        <v>51</v>
      </c>
      <c r="E2025" s="13" t="str">
        <f t="shared" si="388"/>
        <v>00</v>
      </c>
      <c r="F2025" s="14" t="str">
        <f t="shared" si="389"/>
        <v>00</v>
      </c>
      <c r="G2025" s="18">
        <v>4490510000</v>
      </c>
      <c r="H2025" s="15" t="s">
        <v>751</v>
      </c>
      <c r="I2025" s="12" t="s">
        <v>10</v>
      </c>
      <c r="K2025" t="str">
        <f t="shared" si="378"/>
        <v>4490510000</v>
      </c>
      <c r="L2025" t="str">
        <f t="shared" si="379"/>
        <v>'4490510000'</v>
      </c>
      <c r="M2025" t="str">
        <f t="shared" si="380"/>
        <v>'OBRAS E INSTALAÇÕES'</v>
      </c>
      <c r="N2025" t="str">
        <f t="shared" si="381"/>
        <v>'N'</v>
      </c>
      <c r="O2025">
        <f t="shared" si="382"/>
        <v>6</v>
      </c>
      <c r="P2025" t="str">
        <f t="shared" si="383"/>
        <v>Insert into CONTA_RECEITA_DESPESA  (VERSION,ATIVO,DATE_CREATED,LAST_UPDATED,TIPO,CODIGO,DESCRICAO,ANALITICO,TAMANHO) values (0,'S',sysdate,sysdate,'D','4490510000','OBRAS E INSTALAÇÕES','N',6);</v>
      </c>
    </row>
    <row r="2026" spans="1:16" ht="17" thickBot="1" x14ac:dyDescent="0.25">
      <c r="A2026" s="11" t="str">
        <f t="shared" si="384"/>
        <v>4</v>
      </c>
      <c r="B2026" s="12" t="str">
        <f t="shared" si="385"/>
        <v>4</v>
      </c>
      <c r="C2026" s="13" t="str">
        <f t="shared" si="386"/>
        <v>90</v>
      </c>
      <c r="D2026" s="13" t="str">
        <f t="shared" si="387"/>
        <v>51</v>
      </c>
      <c r="E2026" s="13" t="str">
        <f t="shared" si="388"/>
        <v>01</v>
      </c>
      <c r="F2026" s="14" t="str">
        <f t="shared" si="389"/>
        <v>00</v>
      </c>
      <c r="G2026" s="18">
        <v>4490510100</v>
      </c>
      <c r="H2026" s="15" t="s">
        <v>769</v>
      </c>
      <c r="I2026" s="12" t="s">
        <v>13</v>
      </c>
      <c r="K2026" t="str">
        <f t="shared" si="378"/>
        <v>4490510100</v>
      </c>
      <c r="L2026" t="str">
        <f t="shared" si="379"/>
        <v>'4490510100'</v>
      </c>
      <c r="M2026" t="str">
        <f t="shared" si="380"/>
        <v>' OBRAS E INSTALAÇÕES DE DOMÍNIO PÚBLICO'</v>
      </c>
      <c r="N2026" t="str">
        <f t="shared" si="381"/>
        <v>'S'</v>
      </c>
      <c r="O2026">
        <f t="shared" si="382"/>
        <v>8</v>
      </c>
      <c r="P2026" t="str">
        <f t="shared" si="383"/>
        <v>Insert into CONTA_RECEITA_DESPESA  (VERSION,ATIVO,DATE_CREATED,LAST_UPDATED,TIPO,CODIGO,DESCRICAO,ANALITICO,TAMANHO) values (0,'S',sysdate,sysdate,'D','4490510100',' OBRAS E INSTALAÇÕES DE DOMÍNIO PÚBLICO','S',8);</v>
      </c>
    </row>
    <row r="2027" spans="1:16" ht="17" thickBot="1" x14ac:dyDescent="0.25">
      <c r="A2027" s="11" t="str">
        <f t="shared" si="384"/>
        <v>4</v>
      </c>
      <c r="B2027" s="12" t="str">
        <f t="shared" si="385"/>
        <v>4</v>
      </c>
      <c r="C2027" s="13" t="str">
        <f t="shared" si="386"/>
        <v>90</v>
      </c>
      <c r="D2027" s="13" t="str">
        <f t="shared" si="387"/>
        <v>51</v>
      </c>
      <c r="E2027" s="13" t="str">
        <f t="shared" si="388"/>
        <v>02</v>
      </c>
      <c r="F2027" s="14" t="str">
        <f t="shared" si="389"/>
        <v>00</v>
      </c>
      <c r="G2027" s="18">
        <v>4490510200</v>
      </c>
      <c r="H2027" s="15" t="s">
        <v>770</v>
      </c>
      <c r="I2027" s="12" t="s">
        <v>13</v>
      </c>
      <c r="K2027" t="str">
        <f t="shared" si="378"/>
        <v>4490510200</v>
      </c>
      <c r="L2027" t="str">
        <f t="shared" si="379"/>
        <v>'4490510200'</v>
      </c>
      <c r="M2027" t="str">
        <f t="shared" si="380"/>
        <v>' OBRAS E INSTALAÇÕES DE DOMÍNIO PATRIMONIAL'</v>
      </c>
      <c r="N2027" t="str">
        <f t="shared" si="381"/>
        <v>'S'</v>
      </c>
      <c r="O2027">
        <f t="shared" si="382"/>
        <v>8</v>
      </c>
      <c r="P2027" t="str">
        <f t="shared" si="383"/>
        <v>Insert into CONTA_RECEITA_DESPESA  (VERSION,ATIVO,DATE_CREATED,LAST_UPDATED,TIPO,CODIGO,DESCRICAO,ANALITICO,TAMANHO) values (0,'S',sysdate,sysdate,'D','4490510200',' OBRAS E INSTALAÇÕES DE DOMÍNIO PATRIMONIAL','S',8);</v>
      </c>
    </row>
    <row r="2028" spans="1:16" ht="17" thickBot="1" x14ac:dyDescent="0.25">
      <c r="A2028" s="11" t="str">
        <f t="shared" si="384"/>
        <v>4</v>
      </c>
      <c r="B2028" s="12" t="str">
        <f t="shared" si="385"/>
        <v>4</v>
      </c>
      <c r="C2028" s="13" t="str">
        <f t="shared" si="386"/>
        <v>90</v>
      </c>
      <c r="D2028" s="13" t="str">
        <f t="shared" si="387"/>
        <v>51</v>
      </c>
      <c r="E2028" s="13" t="str">
        <f t="shared" si="388"/>
        <v>03</v>
      </c>
      <c r="F2028" s="14" t="str">
        <f t="shared" si="389"/>
        <v>00</v>
      </c>
      <c r="G2028" s="18">
        <v>4490510300</v>
      </c>
      <c r="H2028" s="15" t="s">
        <v>771</v>
      </c>
      <c r="I2028" s="12" t="s">
        <v>13</v>
      </c>
      <c r="K2028" t="str">
        <f t="shared" si="378"/>
        <v>4490510300</v>
      </c>
      <c r="L2028" t="str">
        <f t="shared" si="379"/>
        <v>'4490510300'</v>
      </c>
      <c r="M2028" t="str">
        <f t="shared" si="380"/>
        <v>' OBRAS E INSTALAÇÕES DE NATUREZA INDUSTRIAL'</v>
      </c>
      <c r="N2028" t="str">
        <f t="shared" si="381"/>
        <v>'S'</v>
      </c>
      <c r="O2028">
        <f t="shared" si="382"/>
        <v>8</v>
      </c>
      <c r="P2028" t="str">
        <f t="shared" si="383"/>
        <v>Insert into CONTA_RECEITA_DESPESA  (VERSION,ATIVO,DATE_CREATED,LAST_UPDATED,TIPO,CODIGO,DESCRICAO,ANALITICO,TAMANHO) values (0,'S',sysdate,sysdate,'D','4490510300',' OBRAS E INSTALAÇÕES DE NATUREZA INDUSTRIAL','S',8);</v>
      </c>
    </row>
    <row r="2029" spans="1:16" ht="17" thickBot="1" x14ac:dyDescent="0.25">
      <c r="A2029" s="11" t="str">
        <f t="shared" si="384"/>
        <v>4</v>
      </c>
      <c r="B2029" s="12" t="str">
        <f t="shared" si="385"/>
        <v>4</v>
      </c>
      <c r="C2029" s="13" t="str">
        <f t="shared" si="386"/>
        <v>90</v>
      </c>
      <c r="D2029" s="13" t="str">
        <f t="shared" si="387"/>
        <v>51</v>
      </c>
      <c r="E2029" s="13" t="str">
        <f t="shared" si="388"/>
        <v>80</v>
      </c>
      <c r="F2029" s="14" t="str">
        <f t="shared" si="389"/>
        <v>00</v>
      </c>
      <c r="G2029" s="18">
        <v>4490518000</v>
      </c>
      <c r="H2029" s="15" t="s">
        <v>772</v>
      </c>
      <c r="I2029" s="12" t="s">
        <v>13</v>
      </c>
      <c r="K2029" t="str">
        <f t="shared" si="378"/>
        <v>4490518000</v>
      </c>
      <c r="L2029" t="str">
        <f t="shared" si="379"/>
        <v>'4490518000'</v>
      </c>
      <c r="M2029" t="str">
        <f t="shared" si="380"/>
        <v>'ESTUDOS E PROJETOS'</v>
      </c>
      <c r="N2029" t="str">
        <f t="shared" si="381"/>
        <v>'S'</v>
      </c>
      <c r="O2029">
        <f t="shared" si="382"/>
        <v>8</v>
      </c>
      <c r="P2029" t="str">
        <f t="shared" si="383"/>
        <v>Insert into CONTA_RECEITA_DESPESA  (VERSION,ATIVO,DATE_CREATED,LAST_UPDATED,TIPO,CODIGO,DESCRICAO,ANALITICO,TAMANHO) values (0,'S',sysdate,sysdate,'D','4490518000','ESTUDOS E PROJETOS','S',8);</v>
      </c>
    </row>
    <row r="2030" spans="1:16" ht="17" thickBot="1" x14ac:dyDescent="0.25">
      <c r="A2030" s="11" t="str">
        <f t="shared" si="384"/>
        <v>4</v>
      </c>
      <c r="B2030" s="12" t="str">
        <f t="shared" si="385"/>
        <v>4</v>
      </c>
      <c r="C2030" s="13" t="str">
        <f t="shared" si="386"/>
        <v>90</v>
      </c>
      <c r="D2030" s="13" t="str">
        <f t="shared" si="387"/>
        <v>51</v>
      </c>
      <c r="E2030" s="13" t="str">
        <f t="shared" si="388"/>
        <v>91</v>
      </c>
      <c r="F2030" s="14" t="str">
        <f t="shared" si="389"/>
        <v>00</v>
      </c>
      <c r="G2030" s="18">
        <v>4490519100</v>
      </c>
      <c r="H2030" s="15" t="s">
        <v>773</v>
      </c>
      <c r="I2030" s="12" t="s">
        <v>13</v>
      </c>
      <c r="K2030" t="str">
        <f t="shared" si="378"/>
        <v>4490519100</v>
      </c>
      <c r="L2030" t="str">
        <f t="shared" si="379"/>
        <v>'4490519100'</v>
      </c>
      <c r="M2030" t="str">
        <f t="shared" si="380"/>
        <v>'OBRAS EM ANDAMENTO'</v>
      </c>
      <c r="N2030" t="str">
        <f t="shared" si="381"/>
        <v>'S'</v>
      </c>
      <c r="O2030">
        <f t="shared" si="382"/>
        <v>8</v>
      </c>
      <c r="P2030" t="str">
        <f t="shared" si="383"/>
        <v>Insert into CONTA_RECEITA_DESPESA  (VERSION,ATIVO,DATE_CREATED,LAST_UPDATED,TIPO,CODIGO,DESCRICAO,ANALITICO,TAMANHO) values (0,'S',sysdate,sysdate,'D','4490519100','OBRAS EM ANDAMENTO','S',8);</v>
      </c>
    </row>
    <row r="2031" spans="1:16" ht="17" thickBot="1" x14ac:dyDescent="0.25">
      <c r="A2031" s="11" t="str">
        <f t="shared" si="384"/>
        <v>4</v>
      </c>
      <c r="B2031" s="12" t="str">
        <f t="shared" si="385"/>
        <v>4</v>
      </c>
      <c r="C2031" s="13" t="str">
        <f t="shared" si="386"/>
        <v>90</v>
      </c>
      <c r="D2031" s="13" t="str">
        <f t="shared" si="387"/>
        <v>51</v>
      </c>
      <c r="E2031" s="13" t="str">
        <f t="shared" si="388"/>
        <v>93</v>
      </c>
      <c r="F2031" s="14" t="str">
        <f t="shared" si="389"/>
        <v>00</v>
      </c>
      <c r="G2031" s="18">
        <v>4490519300</v>
      </c>
      <c r="H2031" s="15" t="s">
        <v>774</v>
      </c>
      <c r="I2031" s="12" t="s">
        <v>13</v>
      </c>
      <c r="K2031" t="str">
        <f t="shared" si="378"/>
        <v>4490519300</v>
      </c>
      <c r="L2031" t="str">
        <f t="shared" si="379"/>
        <v>'4490519300'</v>
      </c>
      <c r="M2031" t="str">
        <f t="shared" si="380"/>
        <v>'BENFEITORIAS EM PROPRIEDADES DE TERCEIROS '</v>
      </c>
      <c r="N2031" t="str">
        <f t="shared" si="381"/>
        <v>'S'</v>
      </c>
      <c r="O2031">
        <f t="shared" si="382"/>
        <v>8</v>
      </c>
      <c r="P2031" t="str">
        <f t="shared" si="383"/>
        <v>Insert into CONTA_RECEITA_DESPESA  (VERSION,ATIVO,DATE_CREATED,LAST_UPDATED,TIPO,CODIGO,DESCRICAO,ANALITICO,TAMANHO) values (0,'S',sysdate,sysdate,'D','4490519300','BENFEITORIAS EM PROPRIEDADES DE TERCEIROS ','S',8);</v>
      </c>
    </row>
    <row r="2032" spans="1:16" ht="17" thickBot="1" x14ac:dyDescent="0.25">
      <c r="A2032" s="11" t="str">
        <f t="shared" si="384"/>
        <v>4</v>
      </c>
      <c r="B2032" s="12" t="str">
        <f t="shared" si="385"/>
        <v>4</v>
      </c>
      <c r="C2032" s="13" t="str">
        <f t="shared" si="386"/>
        <v>90</v>
      </c>
      <c r="D2032" s="13" t="str">
        <f t="shared" si="387"/>
        <v>51</v>
      </c>
      <c r="E2032" s="13" t="str">
        <f t="shared" si="388"/>
        <v>94</v>
      </c>
      <c r="F2032" s="14" t="str">
        <f t="shared" si="389"/>
        <v>00</v>
      </c>
      <c r="G2032" s="18">
        <v>4490519400</v>
      </c>
      <c r="H2032" s="15" t="s">
        <v>775</v>
      </c>
      <c r="I2032" s="12" t="s">
        <v>13</v>
      </c>
      <c r="K2032" t="str">
        <f t="shared" si="378"/>
        <v>4490519400</v>
      </c>
      <c r="L2032" t="str">
        <f t="shared" si="379"/>
        <v>'4490519400'</v>
      </c>
      <c r="M2032" t="str">
        <f t="shared" si="380"/>
        <v>'VARIACAO CAMBIAL NEGATIVA '</v>
      </c>
      <c r="N2032" t="str">
        <f t="shared" si="381"/>
        <v>'S'</v>
      </c>
      <c r="O2032">
        <f t="shared" si="382"/>
        <v>8</v>
      </c>
      <c r="P2032" t="str">
        <f t="shared" si="383"/>
        <v>Insert into CONTA_RECEITA_DESPESA  (VERSION,ATIVO,DATE_CREATED,LAST_UPDATED,TIPO,CODIGO,DESCRICAO,ANALITICO,TAMANHO) values (0,'S',sysdate,sysdate,'D','4490519400','VARIACAO CAMBIAL NEGATIVA ','S',8);</v>
      </c>
    </row>
    <row r="2033" spans="1:16" ht="17" thickBot="1" x14ac:dyDescent="0.25">
      <c r="A2033" s="11" t="str">
        <f t="shared" si="384"/>
        <v>4</v>
      </c>
      <c r="B2033" s="12" t="str">
        <f t="shared" si="385"/>
        <v>4</v>
      </c>
      <c r="C2033" s="13" t="str">
        <f t="shared" si="386"/>
        <v>90</v>
      </c>
      <c r="D2033" s="13" t="str">
        <f t="shared" si="387"/>
        <v>51</v>
      </c>
      <c r="E2033" s="13" t="str">
        <f t="shared" si="388"/>
        <v>96</v>
      </c>
      <c r="F2033" s="14" t="str">
        <f t="shared" si="389"/>
        <v>00</v>
      </c>
      <c r="G2033" s="18">
        <v>4490519600</v>
      </c>
      <c r="H2033" s="15" t="s">
        <v>776</v>
      </c>
      <c r="I2033" s="12" t="s">
        <v>13</v>
      </c>
      <c r="K2033" t="str">
        <f t="shared" si="378"/>
        <v>4490519600</v>
      </c>
      <c r="L2033" t="str">
        <f t="shared" si="379"/>
        <v>'4490519600'</v>
      </c>
      <c r="M2033" t="str">
        <f t="shared" si="380"/>
        <v>'ALMOXARIFADO DE OBRAS '</v>
      </c>
      <c r="N2033" t="str">
        <f t="shared" si="381"/>
        <v>'S'</v>
      </c>
      <c r="O2033">
        <f t="shared" si="382"/>
        <v>8</v>
      </c>
      <c r="P2033" t="str">
        <f t="shared" si="383"/>
        <v>Insert into CONTA_RECEITA_DESPESA  (VERSION,ATIVO,DATE_CREATED,LAST_UPDATED,TIPO,CODIGO,DESCRICAO,ANALITICO,TAMANHO) values (0,'S',sysdate,sysdate,'D','4490519600','ALMOXARIFADO DE OBRAS ','S',8);</v>
      </c>
    </row>
    <row r="2034" spans="1:16" ht="17" thickBot="1" x14ac:dyDescent="0.25">
      <c r="A2034" s="11" t="str">
        <f t="shared" si="384"/>
        <v>4</v>
      </c>
      <c r="B2034" s="12" t="str">
        <f t="shared" si="385"/>
        <v>4</v>
      </c>
      <c r="C2034" s="13" t="str">
        <f t="shared" si="386"/>
        <v>90</v>
      </c>
      <c r="D2034" s="13" t="str">
        <f t="shared" si="387"/>
        <v>51</v>
      </c>
      <c r="E2034" s="13" t="str">
        <f t="shared" si="388"/>
        <v>99</v>
      </c>
      <c r="F2034" s="14" t="str">
        <f t="shared" si="389"/>
        <v>00</v>
      </c>
      <c r="G2034" s="18">
        <v>4490519900</v>
      </c>
      <c r="H2034" s="15" t="s">
        <v>777</v>
      </c>
      <c r="I2034" s="12" t="s">
        <v>13</v>
      </c>
      <c r="K2034" t="str">
        <f t="shared" si="378"/>
        <v>4490519900</v>
      </c>
      <c r="L2034" t="str">
        <f t="shared" si="379"/>
        <v>'4490519900'</v>
      </c>
      <c r="M2034" t="str">
        <f t="shared" si="380"/>
        <v>'OUTRAS OBRAS E INSTALACOES'</v>
      </c>
      <c r="N2034" t="str">
        <f t="shared" si="381"/>
        <v>'S'</v>
      </c>
      <c r="O2034">
        <f t="shared" si="382"/>
        <v>8</v>
      </c>
      <c r="P2034" t="str">
        <f t="shared" si="383"/>
        <v>Insert into CONTA_RECEITA_DESPESA  (VERSION,ATIVO,DATE_CREATED,LAST_UPDATED,TIPO,CODIGO,DESCRICAO,ANALITICO,TAMANHO) values (0,'S',sysdate,sysdate,'D','4490519900','OUTRAS OBRAS E INSTALACOES','S',8);</v>
      </c>
    </row>
    <row r="2035" spans="1:16" ht="17" thickBot="1" x14ac:dyDescent="0.25">
      <c r="A2035" s="11" t="str">
        <f t="shared" si="384"/>
        <v>4</v>
      </c>
      <c r="B2035" s="12" t="str">
        <f t="shared" si="385"/>
        <v>4</v>
      </c>
      <c r="C2035" s="13" t="str">
        <f t="shared" si="386"/>
        <v>90</v>
      </c>
      <c r="D2035" s="13" t="str">
        <f t="shared" si="387"/>
        <v>52</v>
      </c>
      <c r="E2035" s="13" t="str">
        <f t="shared" si="388"/>
        <v>00</v>
      </c>
      <c r="F2035" s="14" t="str">
        <f t="shared" si="389"/>
        <v>00</v>
      </c>
      <c r="G2035" s="18">
        <v>4490520000</v>
      </c>
      <c r="H2035" s="15" t="s">
        <v>752</v>
      </c>
      <c r="I2035" s="12" t="s">
        <v>10</v>
      </c>
      <c r="K2035" t="str">
        <f t="shared" si="378"/>
        <v>4490520000</v>
      </c>
      <c r="L2035" t="str">
        <f t="shared" si="379"/>
        <v>'4490520000'</v>
      </c>
      <c r="M2035" t="str">
        <f t="shared" si="380"/>
        <v>'EQUIPAMENTOS E MATERIAL PERMANENTE'</v>
      </c>
      <c r="N2035" t="str">
        <f t="shared" si="381"/>
        <v>'N'</v>
      </c>
      <c r="O2035">
        <f t="shared" si="382"/>
        <v>6</v>
      </c>
      <c r="P2035" t="str">
        <f t="shared" si="383"/>
        <v>Insert into CONTA_RECEITA_DESPESA  (VERSION,ATIVO,DATE_CREATED,LAST_UPDATED,TIPO,CODIGO,DESCRICAO,ANALITICO,TAMANHO) values (0,'S',sysdate,sysdate,'D','4490520000','EQUIPAMENTOS E MATERIAL PERMANENTE','N',6);</v>
      </c>
    </row>
    <row r="2036" spans="1:16" ht="17" thickBot="1" x14ac:dyDescent="0.25">
      <c r="A2036" s="11" t="str">
        <f t="shared" si="384"/>
        <v>4</v>
      </c>
      <c r="B2036" s="12" t="str">
        <f t="shared" si="385"/>
        <v>4</v>
      </c>
      <c r="C2036" s="13" t="str">
        <f t="shared" si="386"/>
        <v>90</v>
      </c>
      <c r="D2036" s="13" t="str">
        <f t="shared" si="387"/>
        <v>52</v>
      </c>
      <c r="E2036" s="13" t="str">
        <f t="shared" si="388"/>
        <v>01</v>
      </c>
      <c r="F2036" s="14" t="str">
        <f t="shared" si="389"/>
        <v>00</v>
      </c>
      <c r="G2036" s="18">
        <v>4490520100</v>
      </c>
      <c r="H2036" s="15" t="s">
        <v>778</v>
      </c>
      <c r="I2036" s="12" t="s">
        <v>13</v>
      </c>
      <c r="K2036" t="str">
        <f t="shared" si="378"/>
        <v>4490520100</v>
      </c>
      <c r="L2036" t="str">
        <f t="shared" si="379"/>
        <v>'4490520100'</v>
      </c>
      <c r="M2036" t="str">
        <f t="shared" si="380"/>
        <v>'AERONAVES '</v>
      </c>
      <c r="N2036" t="str">
        <f t="shared" si="381"/>
        <v>'S'</v>
      </c>
      <c r="O2036">
        <f t="shared" si="382"/>
        <v>8</v>
      </c>
      <c r="P2036" t="str">
        <f t="shared" si="383"/>
        <v>Insert into CONTA_RECEITA_DESPESA  (VERSION,ATIVO,DATE_CREATED,LAST_UPDATED,TIPO,CODIGO,DESCRICAO,ANALITICO,TAMANHO) values (0,'S',sysdate,sysdate,'D','4490520100','AERONAVES ','S',8);</v>
      </c>
    </row>
    <row r="2037" spans="1:16" ht="17" thickBot="1" x14ac:dyDescent="0.25">
      <c r="A2037" s="11" t="str">
        <f t="shared" si="384"/>
        <v>4</v>
      </c>
      <c r="B2037" s="12" t="str">
        <f t="shared" si="385"/>
        <v>4</v>
      </c>
      <c r="C2037" s="13" t="str">
        <f t="shared" si="386"/>
        <v>90</v>
      </c>
      <c r="D2037" s="13" t="str">
        <f t="shared" si="387"/>
        <v>52</v>
      </c>
      <c r="E2037" s="13" t="str">
        <f t="shared" si="388"/>
        <v>02</v>
      </c>
      <c r="F2037" s="14" t="str">
        <f t="shared" si="389"/>
        <v>00</v>
      </c>
      <c r="G2037" s="18">
        <v>4490520200</v>
      </c>
      <c r="H2037" s="15" t="s">
        <v>779</v>
      </c>
      <c r="I2037" s="12" t="s">
        <v>13</v>
      </c>
      <c r="K2037" t="str">
        <f t="shared" si="378"/>
        <v>4490520200</v>
      </c>
      <c r="L2037" t="str">
        <f t="shared" si="379"/>
        <v>'4490520200'</v>
      </c>
      <c r="M2037" t="str">
        <f t="shared" si="380"/>
        <v>'APARELHOS DE MEDIÇÃO E ORIENTAÇÃO'</v>
      </c>
      <c r="N2037" t="str">
        <f t="shared" si="381"/>
        <v>'S'</v>
      </c>
      <c r="O2037">
        <f t="shared" si="382"/>
        <v>8</v>
      </c>
      <c r="P2037" t="str">
        <f t="shared" si="383"/>
        <v>Insert into CONTA_RECEITA_DESPESA  (VERSION,ATIVO,DATE_CREATED,LAST_UPDATED,TIPO,CODIGO,DESCRICAO,ANALITICO,TAMANHO) values (0,'S',sysdate,sysdate,'D','4490520200','APARELHOS DE MEDIÇÃO E ORIENTAÇÃO','S',8);</v>
      </c>
    </row>
    <row r="2038" spans="1:16" ht="17" thickBot="1" x14ac:dyDescent="0.25">
      <c r="A2038" s="11" t="str">
        <f t="shared" si="384"/>
        <v>4</v>
      </c>
      <c r="B2038" s="12" t="str">
        <f t="shared" si="385"/>
        <v>4</v>
      </c>
      <c r="C2038" s="13" t="str">
        <f t="shared" si="386"/>
        <v>90</v>
      </c>
      <c r="D2038" s="13" t="str">
        <f t="shared" si="387"/>
        <v>52</v>
      </c>
      <c r="E2038" s="13" t="str">
        <f t="shared" si="388"/>
        <v>03</v>
      </c>
      <c r="F2038" s="14" t="str">
        <f t="shared" si="389"/>
        <v>00</v>
      </c>
      <c r="G2038" s="18">
        <v>4490520300</v>
      </c>
      <c r="H2038" s="15" t="s">
        <v>780</v>
      </c>
      <c r="I2038" s="12" t="s">
        <v>13</v>
      </c>
      <c r="K2038" t="str">
        <f t="shared" si="378"/>
        <v>4490520300</v>
      </c>
      <c r="L2038" t="str">
        <f t="shared" si="379"/>
        <v>'4490520300'</v>
      </c>
      <c r="M2038" t="str">
        <f t="shared" si="380"/>
        <v>'APARELHOS E EQUIPAMENTOS DE COMUNICAÇÃO '</v>
      </c>
      <c r="N2038" t="str">
        <f t="shared" si="381"/>
        <v>'S'</v>
      </c>
      <c r="O2038">
        <f t="shared" si="382"/>
        <v>8</v>
      </c>
      <c r="P2038" t="str">
        <f t="shared" si="383"/>
        <v>Insert into CONTA_RECEITA_DESPESA  (VERSION,ATIVO,DATE_CREATED,LAST_UPDATED,TIPO,CODIGO,DESCRICAO,ANALITICO,TAMANHO) values (0,'S',sysdate,sysdate,'D','4490520300','APARELHOS E EQUIPAMENTOS DE COMUNICAÇÃO ','S',8);</v>
      </c>
    </row>
    <row r="2039" spans="1:16" ht="33" thickBot="1" x14ac:dyDescent="0.25">
      <c r="A2039" s="11" t="str">
        <f t="shared" si="384"/>
        <v>4</v>
      </c>
      <c r="B2039" s="12" t="str">
        <f t="shared" si="385"/>
        <v>4</v>
      </c>
      <c r="C2039" s="13" t="str">
        <f t="shared" si="386"/>
        <v>90</v>
      </c>
      <c r="D2039" s="13" t="str">
        <f t="shared" si="387"/>
        <v>52</v>
      </c>
      <c r="E2039" s="13" t="str">
        <f t="shared" si="388"/>
        <v>04</v>
      </c>
      <c r="F2039" s="14" t="str">
        <f t="shared" si="389"/>
        <v>00</v>
      </c>
      <c r="G2039" s="18">
        <v>4490520400</v>
      </c>
      <c r="H2039" s="15" t="s">
        <v>781</v>
      </c>
      <c r="I2039" s="12" t="s">
        <v>13</v>
      </c>
      <c r="K2039" t="str">
        <f t="shared" si="378"/>
        <v>4490520400</v>
      </c>
      <c r="L2039" t="str">
        <f t="shared" si="379"/>
        <v>'4490520400'</v>
      </c>
      <c r="M2039" t="str">
        <f t="shared" si="380"/>
        <v>'APARELHOS, EQUIPAMENTOS, UTENSÍLIOS MÉDICO-ODONTOLÓGICOS, LABORATORIAIS E HOSPITALARES'</v>
      </c>
      <c r="N2039" t="str">
        <f t="shared" si="381"/>
        <v>'S'</v>
      </c>
      <c r="O2039">
        <f t="shared" si="382"/>
        <v>8</v>
      </c>
      <c r="P2039" t="str">
        <f t="shared" si="383"/>
        <v>Insert into CONTA_RECEITA_DESPESA  (VERSION,ATIVO,DATE_CREATED,LAST_UPDATED,TIPO,CODIGO,DESCRICAO,ANALITICO,TAMANHO) values (0,'S',sysdate,sysdate,'D','4490520400','APARELHOS, EQUIPAMENTOS, UTENSÍLIOS MÉDICO-ODONTOLÓGICOS, LABORATORIAIS E HOSPITALARES','S',8);</v>
      </c>
    </row>
    <row r="2040" spans="1:16" ht="17" thickBot="1" x14ac:dyDescent="0.25">
      <c r="A2040" s="11" t="str">
        <f t="shared" si="384"/>
        <v>4</v>
      </c>
      <c r="B2040" s="12" t="str">
        <f t="shared" si="385"/>
        <v>4</v>
      </c>
      <c r="C2040" s="13" t="str">
        <f t="shared" si="386"/>
        <v>90</v>
      </c>
      <c r="D2040" s="13" t="str">
        <f t="shared" si="387"/>
        <v>52</v>
      </c>
      <c r="E2040" s="13" t="str">
        <f t="shared" si="388"/>
        <v>05</v>
      </c>
      <c r="F2040" s="14" t="str">
        <f t="shared" si="389"/>
        <v>00</v>
      </c>
      <c r="G2040" s="18">
        <v>4490520500</v>
      </c>
      <c r="H2040" s="15" t="s">
        <v>782</v>
      </c>
      <c r="I2040" s="12" t="s">
        <v>13</v>
      </c>
      <c r="K2040" t="str">
        <f t="shared" si="378"/>
        <v>4490520500</v>
      </c>
      <c r="L2040" t="str">
        <f t="shared" si="379"/>
        <v>'4490520500'</v>
      </c>
      <c r="M2040" t="str">
        <f t="shared" si="380"/>
        <v>'APARELHOS E EQUIPAMENTOS PARA ESPORTES E DIVERSÕES'</v>
      </c>
      <c r="N2040" t="str">
        <f t="shared" si="381"/>
        <v>'S'</v>
      </c>
      <c r="O2040">
        <f t="shared" si="382"/>
        <v>8</v>
      </c>
      <c r="P2040" t="str">
        <f t="shared" si="383"/>
        <v>Insert into CONTA_RECEITA_DESPESA  (VERSION,ATIVO,DATE_CREATED,LAST_UPDATED,TIPO,CODIGO,DESCRICAO,ANALITICO,TAMANHO) values (0,'S',sysdate,sysdate,'D','4490520500','APARELHOS E EQUIPAMENTOS PARA ESPORTES E DIVERSÕES','S',8);</v>
      </c>
    </row>
    <row r="2041" spans="1:16" ht="17" thickBot="1" x14ac:dyDescent="0.25">
      <c r="A2041" s="11" t="str">
        <f t="shared" si="384"/>
        <v>4</v>
      </c>
      <c r="B2041" s="12" t="str">
        <f t="shared" si="385"/>
        <v>4</v>
      </c>
      <c r="C2041" s="13" t="str">
        <f t="shared" si="386"/>
        <v>90</v>
      </c>
      <c r="D2041" s="13" t="str">
        <f t="shared" si="387"/>
        <v>52</v>
      </c>
      <c r="E2041" s="13" t="str">
        <f t="shared" si="388"/>
        <v>06</v>
      </c>
      <c r="F2041" s="14" t="str">
        <f t="shared" si="389"/>
        <v>00</v>
      </c>
      <c r="G2041" s="18">
        <v>4490520600</v>
      </c>
      <c r="H2041" s="15" t="s">
        <v>783</v>
      </c>
      <c r="I2041" s="12" t="s">
        <v>13</v>
      </c>
      <c r="K2041" t="str">
        <f t="shared" si="378"/>
        <v>4490520600</v>
      </c>
      <c r="L2041" t="str">
        <f t="shared" si="379"/>
        <v>'4490520600'</v>
      </c>
      <c r="M2041" t="str">
        <f t="shared" si="380"/>
        <v>'APARELHOS E UTENSÍLIOS DOMÉSTICOS'</v>
      </c>
      <c r="N2041" t="str">
        <f t="shared" si="381"/>
        <v>'S'</v>
      </c>
      <c r="O2041">
        <f t="shared" si="382"/>
        <v>8</v>
      </c>
      <c r="P2041" t="str">
        <f t="shared" si="383"/>
        <v>Insert into CONTA_RECEITA_DESPESA  (VERSION,ATIVO,DATE_CREATED,LAST_UPDATED,TIPO,CODIGO,DESCRICAO,ANALITICO,TAMANHO) values (0,'S',sysdate,sysdate,'D','4490520600','APARELHOS E UTENSÍLIOS DOMÉSTICOS','S',8);</v>
      </c>
    </row>
    <row r="2042" spans="1:16" ht="17" thickBot="1" x14ac:dyDescent="0.25">
      <c r="A2042" s="11" t="str">
        <f t="shared" si="384"/>
        <v>4</v>
      </c>
      <c r="B2042" s="12" t="str">
        <f t="shared" si="385"/>
        <v>4</v>
      </c>
      <c r="C2042" s="13" t="str">
        <f t="shared" si="386"/>
        <v>90</v>
      </c>
      <c r="D2042" s="13" t="str">
        <f t="shared" si="387"/>
        <v>52</v>
      </c>
      <c r="E2042" s="13" t="str">
        <f t="shared" si="388"/>
        <v>07</v>
      </c>
      <c r="F2042" s="14" t="str">
        <f t="shared" si="389"/>
        <v>00</v>
      </c>
      <c r="G2042" s="18">
        <v>4490520700</v>
      </c>
      <c r="H2042" s="15" t="s">
        <v>784</v>
      </c>
      <c r="I2042" s="12" t="s">
        <v>13</v>
      </c>
      <c r="K2042" t="str">
        <f t="shared" si="378"/>
        <v>4490520700</v>
      </c>
      <c r="L2042" t="str">
        <f t="shared" si="379"/>
        <v>'4490520700'</v>
      </c>
      <c r="M2042" t="str">
        <f t="shared" si="380"/>
        <v>'ARMAMENTOS'</v>
      </c>
      <c r="N2042" t="str">
        <f t="shared" si="381"/>
        <v>'S'</v>
      </c>
      <c r="O2042">
        <f t="shared" si="382"/>
        <v>8</v>
      </c>
      <c r="P2042" t="str">
        <f t="shared" si="383"/>
        <v>Insert into CONTA_RECEITA_DESPESA  (VERSION,ATIVO,DATE_CREATED,LAST_UPDATED,TIPO,CODIGO,DESCRICAO,ANALITICO,TAMANHO) values (0,'S',sysdate,sysdate,'D','4490520700','ARMAMENTOS','S',8);</v>
      </c>
    </row>
    <row r="2043" spans="1:16" ht="33" thickBot="1" x14ac:dyDescent="0.25">
      <c r="A2043" s="11" t="str">
        <f t="shared" si="384"/>
        <v>4</v>
      </c>
      <c r="B2043" s="12" t="str">
        <f t="shared" si="385"/>
        <v>4</v>
      </c>
      <c r="C2043" s="13" t="str">
        <f t="shared" si="386"/>
        <v>90</v>
      </c>
      <c r="D2043" s="13" t="str">
        <f t="shared" si="387"/>
        <v>52</v>
      </c>
      <c r="E2043" s="13" t="str">
        <f t="shared" si="388"/>
        <v>08</v>
      </c>
      <c r="F2043" s="14" t="str">
        <f t="shared" si="389"/>
        <v>00</v>
      </c>
      <c r="G2043" s="18">
        <v>4490520800</v>
      </c>
      <c r="H2043" s="15" t="s">
        <v>785</v>
      </c>
      <c r="I2043" s="12" t="s">
        <v>13</v>
      </c>
      <c r="K2043" t="str">
        <f t="shared" si="378"/>
        <v>4490520800</v>
      </c>
      <c r="L2043" t="str">
        <f t="shared" si="379"/>
        <v>'4490520800'</v>
      </c>
      <c r="M2043" t="str">
        <f t="shared" si="380"/>
        <v>'APARELHOS, EQUIPAMENTOS E UTENSÍLIOS MÉDICOS, ODONTOLÓGICOS , LABORATORIAIS E HOSPITALARES.'</v>
      </c>
      <c r="N2043" t="str">
        <f t="shared" si="381"/>
        <v>'S'</v>
      </c>
      <c r="O2043">
        <f t="shared" si="382"/>
        <v>8</v>
      </c>
      <c r="P2043" t="str">
        <f t="shared" si="383"/>
        <v>Insert into CONTA_RECEITA_DESPESA  (VERSION,ATIVO,DATE_CREATED,LAST_UPDATED,TIPO,CODIGO,DESCRICAO,ANALITICO,TAMANHO) values (0,'S',sysdate,sysdate,'D','4490520800','APARELHOS, EQUIPAMENTOS E UTENSÍLIOS MÉDICOS, ODONTOLÓGICOS , LABORATORIAIS E HOSPITALARES.','S',8);</v>
      </c>
    </row>
    <row r="2044" spans="1:16" ht="17" thickBot="1" x14ac:dyDescent="0.25">
      <c r="A2044" s="11" t="str">
        <f t="shared" si="384"/>
        <v>4</v>
      </c>
      <c r="B2044" s="12" t="str">
        <f t="shared" si="385"/>
        <v>4</v>
      </c>
      <c r="C2044" s="13" t="str">
        <f t="shared" si="386"/>
        <v>90</v>
      </c>
      <c r="D2044" s="13" t="str">
        <f t="shared" si="387"/>
        <v>52</v>
      </c>
      <c r="E2044" s="13" t="str">
        <f t="shared" si="388"/>
        <v>09</v>
      </c>
      <c r="F2044" s="14" t="str">
        <f t="shared" si="389"/>
        <v>00</v>
      </c>
      <c r="G2044" s="18">
        <v>4490520900</v>
      </c>
      <c r="H2044" s="15" t="s">
        <v>786</v>
      </c>
      <c r="I2044" s="12" t="s">
        <v>13</v>
      </c>
      <c r="K2044" t="str">
        <f t="shared" si="378"/>
        <v>4490520900</v>
      </c>
      <c r="L2044" t="str">
        <f t="shared" si="379"/>
        <v>'4490520900'</v>
      </c>
      <c r="M2044" t="str">
        <f t="shared" si="380"/>
        <v>'DISCOTECAS , FILMOTECAS COLEÇÕES E MATERIAIS BIBLIOGRÁFICOS'</v>
      </c>
      <c r="N2044" t="str">
        <f t="shared" si="381"/>
        <v>'S'</v>
      </c>
      <c r="O2044">
        <f t="shared" si="382"/>
        <v>8</v>
      </c>
      <c r="P2044" t="str">
        <f t="shared" si="383"/>
        <v>Insert into CONTA_RECEITA_DESPESA  (VERSION,ATIVO,DATE_CREATED,LAST_UPDATED,TIPO,CODIGO,DESCRICAO,ANALITICO,TAMANHO) values (0,'S',sysdate,sysdate,'D','4490520900','DISCOTECAS , FILMOTECAS COLEÇÕES E MATERIAIS BIBLIOGRÁFICOS','S',8);</v>
      </c>
    </row>
    <row r="2045" spans="1:16" ht="17" thickBot="1" x14ac:dyDescent="0.25">
      <c r="A2045" s="11" t="str">
        <f t="shared" si="384"/>
        <v>4</v>
      </c>
      <c r="B2045" s="12" t="str">
        <f t="shared" si="385"/>
        <v>4</v>
      </c>
      <c r="C2045" s="13" t="str">
        <f t="shared" si="386"/>
        <v>90</v>
      </c>
      <c r="D2045" s="13" t="str">
        <f t="shared" si="387"/>
        <v>52</v>
      </c>
      <c r="E2045" s="13" t="str">
        <f t="shared" si="388"/>
        <v>10</v>
      </c>
      <c r="F2045" s="14" t="str">
        <f t="shared" si="389"/>
        <v>00</v>
      </c>
      <c r="G2045" s="18">
        <v>4490521000</v>
      </c>
      <c r="H2045" s="15" t="s">
        <v>787</v>
      </c>
      <c r="I2045" s="12" t="s">
        <v>13</v>
      </c>
      <c r="K2045" t="str">
        <f t="shared" si="378"/>
        <v>4490521000</v>
      </c>
      <c r="L2045" t="str">
        <f t="shared" si="379"/>
        <v>'4490521000'</v>
      </c>
      <c r="M2045" t="str">
        <f t="shared" si="380"/>
        <v>'EMBARCAÇÕES '</v>
      </c>
      <c r="N2045" t="str">
        <f t="shared" si="381"/>
        <v>'S'</v>
      </c>
      <c r="O2045">
        <f t="shared" si="382"/>
        <v>8</v>
      </c>
      <c r="P2045" t="str">
        <f t="shared" si="383"/>
        <v>Insert into CONTA_RECEITA_DESPESA  (VERSION,ATIVO,DATE_CREATED,LAST_UPDATED,TIPO,CODIGO,DESCRICAO,ANALITICO,TAMANHO) values (0,'S',sysdate,sysdate,'D','4490521000','EMBARCAÇÕES ','S',8);</v>
      </c>
    </row>
    <row r="2046" spans="1:16" ht="17" thickBot="1" x14ac:dyDescent="0.25">
      <c r="A2046" s="11" t="str">
        <f t="shared" si="384"/>
        <v>4</v>
      </c>
      <c r="B2046" s="12" t="str">
        <f t="shared" si="385"/>
        <v>4</v>
      </c>
      <c r="C2046" s="13" t="str">
        <f t="shared" si="386"/>
        <v>90</v>
      </c>
      <c r="D2046" s="13" t="str">
        <f t="shared" si="387"/>
        <v>52</v>
      </c>
      <c r="E2046" s="13" t="str">
        <f t="shared" si="388"/>
        <v>11</v>
      </c>
      <c r="F2046" s="14" t="str">
        <f t="shared" si="389"/>
        <v>00</v>
      </c>
      <c r="G2046" s="18">
        <v>4490521100</v>
      </c>
      <c r="H2046" s="15" t="s">
        <v>788</v>
      </c>
      <c r="I2046" s="12" t="s">
        <v>13</v>
      </c>
      <c r="K2046" t="str">
        <f t="shared" si="378"/>
        <v>4490521100</v>
      </c>
      <c r="L2046" t="str">
        <f t="shared" si="379"/>
        <v>'4490521100'</v>
      </c>
      <c r="M2046" t="str">
        <f t="shared" si="380"/>
        <v>' EQUIPAMENTOS DE MANOBRA E PATRULHAMENTO'</v>
      </c>
      <c r="N2046" t="str">
        <f t="shared" si="381"/>
        <v>'S'</v>
      </c>
      <c r="O2046">
        <f t="shared" si="382"/>
        <v>8</v>
      </c>
      <c r="P2046" t="str">
        <f t="shared" si="383"/>
        <v>Insert into CONTA_RECEITA_DESPESA  (VERSION,ATIVO,DATE_CREATED,LAST_UPDATED,TIPO,CODIGO,DESCRICAO,ANALITICO,TAMANHO) values (0,'S',sysdate,sysdate,'D','4490521100',' EQUIPAMENTOS DE MANOBRA E PATRULHAMENTO','S',8);</v>
      </c>
    </row>
    <row r="2047" spans="1:16" ht="17" thickBot="1" x14ac:dyDescent="0.25">
      <c r="A2047" s="11" t="str">
        <f t="shared" si="384"/>
        <v>4</v>
      </c>
      <c r="B2047" s="12" t="str">
        <f t="shared" si="385"/>
        <v>4</v>
      </c>
      <c r="C2047" s="13" t="str">
        <f t="shared" si="386"/>
        <v>90</v>
      </c>
      <c r="D2047" s="13" t="str">
        <f t="shared" si="387"/>
        <v>52</v>
      </c>
      <c r="E2047" s="13" t="str">
        <f t="shared" si="388"/>
        <v>12</v>
      </c>
      <c r="F2047" s="14" t="str">
        <f t="shared" si="389"/>
        <v>00</v>
      </c>
      <c r="G2047" s="18">
        <v>4490521200</v>
      </c>
      <c r="H2047" s="15" t="s">
        <v>789</v>
      </c>
      <c r="I2047" s="12" t="s">
        <v>13</v>
      </c>
      <c r="K2047" t="str">
        <f t="shared" si="378"/>
        <v>4490521200</v>
      </c>
      <c r="L2047" t="str">
        <f t="shared" si="379"/>
        <v>'4490521200'</v>
      </c>
      <c r="M2047" t="str">
        <f t="shared" si="380"/>
        <v>'EQUIPAMENTO DE PROTEÇÃO, SEGURANÇA E SOCORRO'</v>
      </c>
      <c r="N2047" t="str">
        <f t="shared" si="381"/>
        <v>'S'</v>
      </c>
      <c r="O2047">
        <f t="shared" si="382"/>
        <v>8</v>
      </c>
      <c r="P2047" t="str">
        <f t="shared" si="383"/>
        <v>Insert into CONTA_RECEITA_DESPESA  (VERSION,ATIVO,DATE_CREATED,LAST_UPDATED,TIPO,CODIGO,DESCRICAO,ANALITICO,TAMANHO) values (0,'S',sysdate,sysdate,'D','4490521200','EQUIPAMENTO DE PROTEÇÃO, SEGURANÇA E SOCORRO','S',8);</v>
      </c>
    </row>
    <row r="2048" spans="1:16" ht="17" thickBot="1" x14ac:dyDescent="0.25">
      <c r="A2048" s="11" t="str">
        <f t="shared" si="384"/>
        <v>4</v>
      </c>
      <c r="B2048" s="12" t="str">
        <f t="shared" si="385"/>
        <v>4</v>
      </c>
      <c r="C2048" s="13" t="str">
        <f t="shared" si="386"/>
        <v>90</v>
      </c>
      <c r="D2048" s="13" t="str">
        <f t="shared" si="387"/>
        <v>52</v>
      </c>
      <c r="E2048" s="13" t="str">
        <f t="shared" si="388"/>
        <v>13</v>
      </c>
      <c r="F2048" s="14" t="str">
        <f t="shared" si="389"/>
        <v>00</v>
      </c>
      <c r="G2048" s="18">
        <v>4490521300</v>
      </c>
      <c r="H2048" s="15" t="s">
        <v>790</v>
      </c>
      <c r="I2048" s="12" t="s">
        <v>13</v>
      </c>
      <c r="K2048" t="str">
        <f t="shared" si="378"/>
        <v>4490521300</v>
      </c>
      <c r="L2048" t="str">
        <f t="shared" si="379"/>
        <v>'4490521300'</v>
      </c>
      <c r="M2048" t="str">
        <f t="shared" si="380"/>
        <v>'INSTRUMENTOS MUSICAIS E ARTÍSTICOS'</v>
      </c>
      <c r="N2048" t="str">
        <f t="shared" si="381"/>
        <v>'S'</v>
      </c>
      <c r="O2048">
        <f t="shared" si="382"/>
        <v>8</v>
      </c>
      <c r="P2048" t="str">
        <f t="shared" si="383"/>
        <v>Insert into CONTA_RECEITA_DESPESA  (VERSION,ATIVO,DATE_CREATED,LAST_UPDATED,TIPO,CODIGO,DESCRICAO,ANALITICO,TAMANHO) values (0,'S',sysdate,sysdate,'D','4490521300','INSTRUMENTOS MUSICAIS E ARTÍSTICOS','S',8);</v>
      </c>
    </row>
    <row r="2049" spans="1:16" ht="17" thickBot="1" x14ac:dyDescent="0.25">
      <c r="A2049" s="11" t="str">
        <f t="shared" si="384"/>
        <v>4</v>
      </c>
      <c r="B2049" s="12" t="str">
        <f t="shared" si="385"/>
        <v>4</v>
      </c>
      <c r="C2049" s="13" t="str">
        <f t="shared" si="386"/>
        <v>90</v>
      </c>
      <c r="D2049" s="13" t="str">
        <f t="shared" si="387"/>
        <v>52</v>
      </c>
      <c r="E2049" s="13" t="str">
        <f t="shared" si="388"/>
        <v>14</v>
      </c>
      <c r="F2049" s="14" t="str">
        <f t="shared" si="389"/>
        <v>00</v>
      </c>
      <c r="G2049" s="18">
        <v>4490521400</v>
      </c>
      <c r="H2049" s="15" t="s">
        <v>791</v>
      </c>
      <c r="I2049" s="12" t="s">
        <v>13</v>
      </c>
      <c r="K2049" t="str">
        <f t="shared" si="378"/>
        <v>4490521400</v>
      </c>
      <c r="L2049" t="str">
        <f t="shared" si="379"/>
        <v>'4490521400'</v>
      </c>
      <c r="M2049" t="str">
        <f t="shared" si="380"/>
        <v>'MÁQUINAS E EQUIPAMENTOS DE NATUREZA INDUSTRIAL'</v>
      </c>
      <c r="N2049" t="str">
        <f t="shared" si="381"/>
        <v>'S'</v>
      </c>
      <c r="O2049">
        <f t="shared" si="382"/>
        <v>8</v>
      </c>
      <c r="P2049" t="str">
        <f t="shared" si="383"/>
        <v>Insert into CONTA_RECEITA_DESPESA  (VERSION,ATIVO,DATE_CREATED,LAST_UPDATED,TIPO,CODIGO,DESCRICAO,ANALITICO,TAMANHO) values (0,'S',sysdate,sysdate,'D','4490521400','MÁQUINAS E EQUIPAMENTOS DE NATUREZA INDUSTRIAL','S',8);</v>
      </c>
    </row>
    <row r="2050" spans="1:16" ht="17" thickBot="1" x14ac:dyDescent="0.25">
      <c r="A2050" s="11" t="str">
        <f t="shared" si="384"/>
        <v>4</v>
      </c>
      <c r="B2050" s="12" t="str">
        <f t="shared" si="385"/>
        <v>4</v>
      </c>
      <c r="C2050" s="13" t="str">
        <f t="shared" si="386"/>
        <v>90</v>
      </c>
      <c r="D2050" s="13" t="str">
        <f t="shared" si="387"/>
        <v>52</v>
      </c>
      <c r="E2050" s="13" t="str">
        <f t="shared" si="388"/>
        <v>15</v>
      </c>
      <c r="F2050" s="14" t="str">
        <f t="shared" si="389"/>
        <v>00</v>
      </c>
      <c r="G2050" s="18">
        <v>4490521500</v>
      </c>
      <c r="H2050" s="15" t="s">
        <v>792</v>
      </c>
      <c r="I2050" s="12" t="s">
        <v>13</v>
      </c>
      <c r="K2050" t="str">
        <f t="shared" si="378"/>
        <v>4490521500</v>
      </c>
      <c r="L2050" t="str">
        <f t="shared" si="379"/>
        <v>'4490521500'</v>
      </c>
      <c r="M2050" t="str">
        <f t="shared" si="380"/>
        <v>' MÁQUINAS E EQUIPAMENTOS ENERGÉTICOS'</v>
      </c>
      <c r="N2050" t="str">
        <f t="shared" si="381"/>
        <v>'S'</v>
      </c>
      <c r="O2050">
        <f t="shared" si="382"/>
        <v>8</v>
      </c>
      <c r="P2050" t="str">
        <f t="shared" si="383"/>
        <v>Insert into CONTA_RECEITA_DESPESA  (VERSION,ATIVO,DATE_CREATED,LAST_UPDATED,TIPO,CODIGO,DESCRICAO,ANALITICO,TAMANHO) values (0,'S',sysdate,sysdate,'D','4490521500',' MÁQUINAS E EQUIPAMENTOS ENERGÉTICOS','S',8);</v>
      </c>
    </row>
    <row r="2051" spans="1:16" ht="17" thickBot="1" x14ac:dyDescent="0.25">
      <c r="A2051" s="11" t="str">
        <f t="shared" si="384"/>
        <v>4</v>
      </c>
      <c r="B2051" s="12" t="str">
        <f t="shared" si="385"/>
        <v>4</v>
      </c>
      <c r="C2051" s="13" t="str">
        <f t="shared" si="386"/>
        <v>90</v>
      </c>
      <c r="D2051" s="13" t="str">
        <f t="shared" si="387"/>
        <v>52</v>
      </c>
      <c r="E2051" s="13" t="str">
        <f t="shared" si="388"/>
        <v>16</v>
      </c>
      <c r="F2051" s="14" t="str">
        <f t="shared" si="389"/>
        <v>00</v>
      </c>
      <c r="G2051" s="18">
        <v>4490521600</v>
      </c>
      <c r="H2051" s="15" t="s">
        <v>793</v>
      </c>
      <c r="I2051" s="12" t="s">
        <v>13</v>
      </c>
      <c r="K2051" t="str">
        <f t="shared" si="378"/>
        <v>4490521600</v>
      </c>
      <c r="L2051" t="str">
        <f t="shared" si="379"/>
        <v>'4490521600'</v>
      </c>
      <c r="M2051" t="str">
        <f t="shared" si="380"/>
        <v>'MÁQUINAS E EQUIPAMENTOS GRÁFICOS '</v>
      </c>
      <c r="N2051" t="str">
        <f t="shared" si="381"/>
        <v>'S'</v>
      </c>
      <c r="O2051">
        <f t="shared" si="382"/>
        <v>8</v>
      </c>
      <c r="P2051" t="str">
        <f t="shared" si="383"/>
        <v>Insert into CONTA_RECEITA_DESPESA  (VERSION,ATIVO,DATE_CREATED,LAST_UPDATED,TIPO,CODIGO,DESCRICAO,ANALITICO,TAMANHO) values (0,'S',sysdate,sysdate,'D','4490521600','MÁQUINAS E EQUIPAMENTOS GRÁFICOS ','S',8);</v>
      </c>
    </row>
    <row r="2052" spans="1:16" ht="17" thickBot="1" x14ac:dyDescent="0.25">
      <c r="A2052" s="11" t="str">
        <f t="shared" si="384"/>
        <v>4</v>
      </c>
      <c r="B2052" s="12" t="str">
        <f t="shared" si="385"/>
        <v>4</v>
      </c>
      <c r="C2052" s="13" t="str">
        <f t="shared" si="386"/>
        <v>90</v>
      </c>
      <c r="D2052" s="13" t="str">
        <f t="shared" si="387"/>
        <v>52</v>
      </c>
      <c r="E2052" s="13" t="str">
        <f t="shared" si="388"/>
        <v>17</v>
      </c>
      <c r="F2052" s="14" t="str">
        <f t="shared" si="389"/>
        <v>00</v>
      </c>
      <c r="G2052" s="18">
        <v>4490521700</v>
      </c>
      <c r="H2052" s="15" t="s">
        <v>794</v>
      </c>
      <c r="I2052" s="12" t="s">
        <v>13</v>
      </c>
      <c r="K2052" t="str">
        <f t="shared" si="378"/>
        <v>4490521700</v>
      </c>
      <c r="L2052" t="str">
        <f t="shared" si="379"/>
        <v>'4490521700'</v>
      </c>
      <c r="M2052" t="str">
        <f t="shared" si="380"/>
        <v>'EQUIPAMENTOS PARA ÁUDIO, VÍDEO E FOTO '</v>
      </c>
      <c r="N2052" t="str">
        <f t="shared" si="381"/>
        <v>'S'</v>
      </c>
      <c r="O2052">
        <f t="shared" si="382"/>
        <v>8</v>
      </c>
      <c r="P2052" t="str">
        <f t="shared" si="383"/>
        <v>Insert into CONTA_RECEITA_DESPESA  (VERSION,ATIVO,DATE_CREATED,LAST_UPDATED,TIPO,CODIGO,DESCRICAO,ANALITICO,TAMANHO) values (0,'S',sysdate,sysdate,'D','4490521700','EQUIPAMENTOS PARA ÁUDIO, VÍDEO E FOTO ','S',8);</v>
      </c>
    </row>
    <row r="2053" spans="1:16" ht="17" thickBot="1" x14ac:dyDescent="0.25">
      <c r="A2053" s="11" t="str">
        <f t="shared" si="384"/>
        <v>4</v>
      </c>
      <c r="B2053" s="12" t="str">
        <f t="shared" si="385"/>
        <v>4</v>
      </c>
      <c r="C2053" s="13" t="str">
        <f t="shared" si="386"/>
        <v>90</v>
      </c>
      <c r="D2053" s="13" t="str">
        <f t="shared" si="387"/>
        <v>52</v>
      </c>
      <c r="E2053" s="13" t="str">
        <f t="shared" si="388"/>
        <v>18</v>
      </c>
      <c r="F2053" s="14" t="str">
        <f t="shared" si="389"/>
        <v>00</v>
      </c>
      <c r="G2053" s="18">
        <v>4490521800</v>
      </c>
      <c r="H2053" s="15" t="s">
        <v>795</v>
      </c>
      <c r="I2053" s="12" t="s">
        <v>13</v>
      </c>
      <c r="K2053" t="str">
        <f t="shared" si="378"/>
        <v>4490521800</v>
      </c>
      <c r="L2053" t="str">
        <f t="shared" si="379"/>
        <v>'4490521800'</v>
      </c>
      <c r="M2053" t="str">
        <f t="shared" si="380"/>
        <v>'MÁQUINAS, UTENSÍLIOS E EQUIPAMENTOS DIVERSOS '</v>
      </c>
      <c r="N2053" t="str">
        <f t="shared" si="381"/>
        <v>'S'</v>
      </c>
      <c r="O2053">
        <f t="shared" si="382"/>
        <v>8</v>
      </c>
      <c r="P2053" t="str">
        <f t="shared" si="383"/>
        <v>Insert into CONTA_RECEITA_DESPESA  (VERSION,ATIVO,DATE_CREATED,LAST_UPDATED,TIPO,CODIGO,DESCRICAO,ANALITICO,TAMANHO) values (0,'S',sysdate,sysdate,'D','4490521800','MÁQUINAS, UTENSÍLIOS E EQUIPAMENTOS DIVERSOS ','S',8);</v>
      </c>
    </row>
    <row r="2054" spans="1:16" ht="17" thickBot="1" x14ac:dyDescent="0.25">
      <c r="A2054" s="11" t="str">
        <f t="shared" si="384"/>
        <v>4</v>
      </c>
      <c r="B2054" s="12" t="str">
        <f t="shared" si="385"/>
        <v>4</v>
      </c>
      <c r="C2054" s="13" t="str">
        <f t="shared" si="386"/>
        <v>90</v>
      </c>
      <c r="D2054" s="13" t="str">
        <f t="shared" si="387"/>
        <v>52</v>
      </c>
      <c r="E2054" s="13" t="str">
        <f t="shared" si="388"/>
        <v>19</v>
      </c>
      <c r="F2054" s="14" t="str">
        <f t="shared" si="389"/>
        <v>00</v>
      </c>
      <c r="G2054" s="18">
        <v>4490521900</v>
      </c>
      <c r="H2054" s="15" t="s">
        <v>796</v>
      </c>
      <c r="I2054" s="12" t="s">
        <v>13</v>
      </c>
      <c r="K2054" t="str">
        <f t="shared" ref="K2054:K2117" si="390">SUBSTITUTE(G2054,".","")</f>
        <v>4490521900</v>
      </c>
      <c r="L2054" t="str">
        <f t="shared" ref="L2054:L2117" si="391">_xlfn.CONCAT("'",K2054,"'")</f>
        <v>'4490521900'</v>
      </c>
      <c r="M2054" t="str">
        <f t="shared" ref="M2054:M2117" si="392">_xlfn.CONCAT("'",CLEAN(H2054),"'")</f>
        <v>'EQUIPAMENTOS DE PROCESSAMENTO DE DADOS '</v>
      </c>
      <c r="N2054" t="str">
        <f t="shared" ref="N2054:N2117" si="393">IF(TRIM(I2054)="Sintética","'N'",IF(TRIM(I2054)="Analítica","'S'","*ERR0*"))</f>
        <v>'S'</v>
      </c>
      <c r="O2054">
        <f t="shared" ref="O2054:O2117" si="394">IF(RIGHT(K2054,2)&lt;&gt;"00",10,IF(MID(K2054,7,2)&lt;&gt;"00",8,IF(MID(K2054,5,2)&lt;&gt;"00",6,IF(MID(K2054,3,2)&lt;&gt;"00",4,IF(MID(K2054,2,1)&lt;&gt;"0",2,IF(LEFT(K2054,1)&lt;&gt;"0",1,"*ERR0*"))))))</f>
        <v>8</v>
      </c>
      <c r="P2054" t="str">
        <f t="shared" ref="P2054:P2117" si="395">_xlfn.CONCAT("Insert into CONTA_RECEITA_DESPESA  (VERSION,ATIVO,DATE_CREATED,LAST_UPDATED,TIPO,CODIGO,DESCRICAO,ANALITICO,TAMANHO) values (0,'S',sysdate,sysdate,'D',",L2054,",",M2054,",",N2054,",",O2054,");")</f>
        <v>Insert into CONTA_RECEITA_DESPESA  (VERSION,ATIVO,DATE_CREATED,LAST_UPDATED,TIPO,CODIGO,DESCRICAO,ANALITICO,TAMANHO) values (0,'S',sysdate,sysdate,'D','4490521900','EQUIPAMENTOS DE PROCESSAMENTO DE DADOS ','S',8);</v>
      </c>
    </row>
    <row r="2055" spans="1:16" ht="17" thickBot="1" x14ac:dyDescent="0.25">
      <c r="A2055" s="11" t="str">
        <f t="shared" si="384"/>
        <v>4</v>
      </c>
      <c r="B2055" s="12" t="str">
        <f t="shared" si="385"/>
        <v>4</v>
      </c>
      <c r="C2055" s="13" t="str">
        <f t="shared" si="386"/>
        <v>90</v>
      </c>
      <c r="D2055" s="13" t="str">
        <f t="shared" si="387"/>
        <v>52</v>
      </c>
      <c r="E2055" s="13" t="str">
        <f t="shared" si="388"/>
        <v>20</v>
      </c>
      <c r="F2055" s="14" t="str">
        <f t="shared" si="389"/>
        <v>00</v>
      </c>
      <c r="G2055" s="18">
        <v>4490522000</v>
      </c>
      <c r="H2055" s="15" t="s">
        <v>797</v>
      </c>
      <c r="I2055" s="12" t="s">
        <v>13</v>
      </c>
      <c r="K2055" t="str">
        <f t="shared" si="390"/>
        <v>4490522000</v>
      </c>
      <c r="L2055" t="str">
        <f t="shared" si="391"/>
        <v>'4490522000'</v>
      </c>
      <c r="M2055" t="str">
        <f t="shared" si="392"/>
        <v>'MÁQUINAS, INSTALAÇÕES E UTENSÍLIOS DE ESCRITÓRIO '</v>
      </c>
      <c r="N2055" t="str">
        <f t="shared" si="393"/>
        <v>'S'</v>
      </c>
      <c r="O2055">
        <f t="shared" si="394"/>
        <v>8</v>
      </c>
      <c r="P2055" t="str">
        <f t="shared" si="395"/>
        <v>Insert into CONTA_RECEITA_DESPESA  (VERSION,ATIVO,DATE_CREATED,LAST_UPDATED,TIPO,CODIGO,DESCRICAO,ANALITICO,TAMANHO) values (0,'S',sysdate,sysdate,'D','4490522000','MÁQUINAS, INSTALAÇÕES E UTENSÍLIOS DE ESCRITÓRIO ','S',8);</v>
      </c>
    </row>
    <row r="2056" spans="1:16" ht="17" thickBot="1" x14ac:dyDescent="0.25">
      <c r="A2056" s="11" t="str">
        <f t="shared" si="384"/>
        <v>4</v>
      </c>
      <c r="B2056" s="12" t="str">
        <f t="shared" si="385"/>
        <v>4</v>
      </c>
      <c r="C2056" s="13" t="str">
        <f t="shared" si="386"/>
        <v>90</v>
      </c>
      <c r="D2056" s="13" t="str">
        <f t="shared" si="387"/>
        <v>52</v>
      </c>
      <c r="E2056" s="13" t="str">
        <f t="shared" si="388"/>
        <v>21</v>
      </c>
      <c r="F2056" s="14" t="str">
        <f t="shared" si="389"/>
        <v>00</v>
      </c>
      <c r="G2056" s="18">
        <v>4490522100</v>
      </c>
      <c r="H2056" s="15" t="s">
        <v>798</v>
      </c>
      <c r="I2056" s="12" t="s">
        <v>13</v>
      </c>
      <c r="K2056" t="str">
        <f t="shared" si="390"/>
        <v>4490522100</v>
      </c>
      <c r="L2056" t="str">
        <f t="shared" si="391"/>
        <v>'4490522100'</v>
      </c>
      <c r="M2056" t="str">
        <f t="shared" si="392"/>
        <v>'MÁQUINAS, FERRAMENTAS E UTENSÍLIOS DE OFICINA '</v>
      </c>
      <c r="N2056" t="str">
        <f t="shared" si="393"/>
        <v>'S'</v>
      </c>
      <c r="O2056">
        <f t="shared" si="394"/>
        <v>8</v>
      </c>
      <c r="P2056" t="str">
        <f t="shared" si="395"/>
        <v>Insert into CONTA_RECEITA_DESPESA  (VERSION,ATIVO,DATE_CREATED,LAST_UPDATED,TIPO,CODIGO,DESCRICAO,ANALITICO,TAMANHO) values (0,'S',sysdate,sysdate,'D','4490522100','MÁQUINAS, FERRAMENTAS E UTENSÍLIOS DE OFICINA ','S',8);</v>
      </c>
    </row>
    <row r="2057" spans="1:16" ht="17" thickBot="1" x14ac:dyDescent="0.25">
      <c r="A2057" s="11" t="str">
        <f t="shared" ref="A2057:A2120" si="396">MID($G2057,1,1)</f>
        <v>4</v>
      </c>
      <c r="B2057" s="12" t="str">
        <f t="shared" ref="B2057:B2120" si="397">MID($G2057,2,1)</f>
        <v>4</v>
      </c>
      <c r="C2057" s="13" t="str">
        <f t="shared" ref="C2057:C2120" si="398">MID($G2057,3,2)</f>
        <v>90</v>
      </c>
      <c r="D2057" s="13" t="str">
        <f t="shared" ref="D2057:D2120" si="399">MID($G2057,5,2)</f>
        <v>52</v>
      </c>
      <c r="E2057" s="13" t="str">
        <f t="shared" ref="E2057:E2120" si="400">MID($G2057,7,2)</f>
        <v>22</v>
      </c>
      <c r="F2057" s="14" t="str">
        <f t="shared" ref="F2057:F2120" si="401">MID($G2057,9,2)</f>
        <v>00</v>
      </c>
      <c r="G2057" s="18">
        <v>4490522200</v>
      </c>
      <c r="H2057" s="15" t="s">
        <v>799</v>
      </c>
      <c r="I2057" s="12" t="s">
        <v>13</v>
      </c>
      <c r="K2057" t="str">
        <f t="shared" si="390"/>
        <v>4490522200</v>
      </c>
      <c r="L2057" t="str">
        <f t="shared" si="391"/>
        <v>'4490522200'</v>
      </c>
      <c r="M2057" t="str">
        <f t="shared" si="392"/>
        <v>'EQUIPAMENTOS E UTENSÍLIOS HIDRÁULICOS E ELÉTRICOS '</v>
      </c>
      <c r="N2057" t="str">
        <f t="shared" si="393"/>
        <v>'S'</v>
      </c>
      <c r="O2057">
        <f t="shared" si="394"/>
        <v>8</v>
      </c>
      <c r="P2057" t="str">
        <f t="shared" si="395"/>
        <v>Insert into CONTA_RECEITA_DESPESA  (VERSION,ATIVO,DATE_CREATED,LAST_UPDATED,TIPO,CODIGO,DESCRICAO,ANALITICO,TAMANHO) values (0,'S',sysdate,sysdate,'D','4490522200','EQUIPAMENTOS E UTENSÍLIOS HIDRÁULICOS E ELÉTRICOS ','S',8);</v>
      </c>
    </row>
    <row r="2058" spans="1:16" ht="17" thickBot="1" x14ac:dyDescent="0.25">
      <c r="A2058" s="11" t="str">
        <f t="shared" si="396"/>
        <v>4</v>
      </c>
      <c r="B2058" s="12" t="str">
        <f t="shared" si="397"/>
        <v>4</v>
      </c>
      <c r="C2058" s="13" t="str">
        <f t="shared" si="398"/>
        <v>90</v>
      </c>
      <c r="D2058" s="13" t="str">
        <f t="shared" si="399"/>
        <v>52</v>
      </c>
      <c r="E2058" s="13" t="str">
        <f t="shared" si="400"/>
        <v>23</v>
      </c>
      <c r="F2058" s="14" t="str">
        <f t="shared" si="401"/>
        <v>00</v>
      </c>
      <c r="G2058" s="18">
        <v>4490522300</v>
      </c>
      <c r="H2058" s="15" t="s">
        <v>800</v>
      </c>
      <c r="I2058" s="12" t="s">
        <v>13</v>
      </c>
      <c r="K2058" t="str">
        <f t="shared" si="390"/>
        <v>4490522300</v>
      </c>
      <c r="L2058" t="str">
        <f t="shared" si="391"/>
        <v>'4490522300'</v>
      </c>
      <c r="M2058" t="str">
        <f t="shared" si="392"/>
        <v>'MÁQUINAS E EQUIPAMENTOS AGRÍCOLAS E RODOVIÁRIOS '</v>
      </c>
      <c r="N2058" t="str">
        <f t="shared" si="393"/>
        <v>'S'</v>
      </c>
      <c r="O2058">
        <f t="shared" si="394"/>
        <v>8</v>
      </c>
      <c r="P2058" t="str">
        <f t="shared" si="395"/>
        <v>Insert into CONTA_RECEITA_DESPESA  (VERSION,ATIVO,DATE_CREATED,LAST_UPDATED,TIPO,CODIGO,DESCRICAO,ANALITICO,TAMANHO) values (0,'S',sysdate,sysdate,'D','4490522300','MÁQUINAS E EQUIPAMENTOS AGRÍCOLAS E RODOVIÁRIOS ','S',8);</v>
      </c>
    </row>
    <row r="2059" spans="1:16" ht="17" thickBot="1" x14ac:dyDescent="0.25">
      <c r="A2059" s="11" t="str">
        <f t="shared" si="396"/>
        <v>4</v>
      </c>
      <c r="B2059" s="12" t="str">
        <f t="shared" si="397"/>
        <v>4</v>
      </c>
      <c r="C2059" s="13" t="str">
        <f t="shared" si="398"/>
        <v>90</v>
      </c>
      <c r="D2059" s="13" t="str">
        <f t="shared" si="399"/>
        <v>52</v>
      </c>
      <c r="E2059" s="13" t="str">
        <f t="shared" si="400"/>
        <v>24</v>
      </c>
      <c r="F2059" s="14" t="str">
        <f t="shared" si="401"/>
        <v>00</v>
      </c>
      <c r="G2059" s="18">
        <v>4490522400</v>
      </c>
      <c r="H2059" s="15" t="s">
        <v>801</v>
      </c>
      <c r="I2059" s="12" t="s">
        <v>13</v>
      </c>
      <c r="K2059" t="str">
        <f t="shared" si="390"/>
        <v>4490522400</v>
      </c>
      <c r="L2059" t="str">
        <f t="shared" si="391"/>
        <v>'4490522400'</v>
      </c>
      <c r="M2059" t="str">
        <f t="shared" si="392"/>
        <v>' MOBILIÁRIO EM GERAL '</v>
      </c>
      <c r="N2059" t="str">
        <f t="shared" si="393"/>
        <v>'S'</v>
      </c>
      <c r="O2059">
        <f t="shared" si="394"/>
        <v>8</v>
      </c>
      <c r="P2059" t="str">
        <f t="shared" si="395"/>
        <v>Insert into CONTA_RECEITA_DESPESA  (VERSION,ATIVO,DATE_CREATED,LAST_UPDATED,TIPO,CODIGO,DESCRICAO,ANALITICO,TAMANHO) values (0,'S',sysdate,sysdate,'D','4490522400',' MOBILIÁRIO EM GERAL ','S',8);</v>
      </c>
    </row>
    <row r="2060" spans="1:16" ht="17" thickBot="1" x14ac:dyDescent="0.25">
      <c r="A2060" s="11" t="str">
        <f t="shared" si="396"/>
        <v>4</v>
      </c>
      <c r="B2060" s="12" t="str">
        <f t="shared" si="397"/>
        <v>4</v>
      </c>
      <c r="C2060" s="13" t="str">
        <f t="shared" si="398"/>
        <v>90</v>
      </c>
      <c r="D2060" s="13" t="str">
        <f t="shared" si="399"/>
        <v>52</v>
      </c>
      <c r="E2060" s="13" t="str">
        <f t="shared" si="400"/>
        <v>25</v>
      </c>
      <c r="F2060" s="14" t="str">
        <f t="shared" si="401"/>
        <v>00</v>
      </c>
      <c r="G2060" s="18">
        <v>4490522500</v>
      </c>
      <c r="H2060" s="15" t="s">
        <v>802</v>
      </c>
      <c r="I2060" s="12" t="s">
        <v>13</v>
      </c>
      <c r="K2060" t="str">
        <f t="shared" si="390"/>
        <v>4490522500</v>
      </c>
      <c r="L2060" t="str">
        <f t="shared" si="391"/>
        <v>'4490522500'</v>
      </c>
      <c r="M2060" t="str">
        <f t="shared" si="392"/>
        <v>'OBRAS DE ARTE E PEÇAS PARA MUSEU '</v>
      </c>
      <c r="N2060" t="str">
        <f t="shared" si="393"/>
        <v>'S'</v>
      </c>
      <c r="O2060">
        <f t="shared" si="394"/>
        <v>8</v>
      </c>
      <c r="P2060" t="str">
        <f t="shared" si="395"/>
        <v>Insert into CONTA_RECEITA_DESPESA  (VERSION,ATIVO,DATE_CREATED,LAST_UPDATED,TIPO,CODIGO,DESCRICAO,ANALITICO,TAMANHO) values (0,'S',sysdate,sysdate,'D','4490522500','OBRAS DE ARTE E PEÇAS PARA MUSEU ','S',8);</v>
      </c>
    </row>
    <row r="2061" spans="1:16" ht="17" thickBot="1" x14ac:dyDescent="0.25">
      <c r="A2061" s="11" t="str">
        <f t="shared" si="396"/>
        <v>4</v>
      </c>
      <c r="B2061" s="12" t="str">
        <f t="shared" si="397"/>
        <v>4</v>
      </c>
      <c r="C2061" s="13" t="str">
        <f t="shared" si="398"/>
        <v>90</v>
      </c>
      <c r="D2061" s="13" t="str">
        <f t="shared" si="399"/>
        <v>52</v>
      </c>
      <c r="E2061" s="13" t="str">
        <f t="shared" si="400"/>
        <v>26</v>
      </c>
      <c r="F2061" s="14" t="str">
        <f t="shared" si="401"/>
        <v>00</v>
      </c>
      <c r="G2061" s="18">
        <v>4490522600</v>
      </c>
      <c r="H2061" s="15" t="s">
        <v>803</v>
      </c>
      <c r="I2061" s="12" t="s">
        <v>13</v>
      </c>
      <c r="K2061" t="str">
        <f t="shared" si="390"/>
        <v>4490522600</v>
      </c>
      <c r="L2061" t="str">
        <f t="shared" si="391"/>
        <v>'4490522600'</v>
      </c>
      <c r="M2061" t="str">
        <f t="shared" si="392"/>
        <v>'SEMOVENTES E EQUIPAMENTOS DE MONTARIA '</v>
      </c>
      <c r="N2061" t="str">
        <f t="shared" si="393"/>
        <v>'S'</v>
      </c>
      <c r="O2061">
        <f t="shared" si="394"/>
        <v>8</v>
      </c>
      <c r="P2061" t="str">
        <f t="shared" si="395"/>
        <v>Insert into CONTA_RECEITA_DESPESA  (VERSION,ATIVO,DATE_CREATED,LAST_UPDATED,TIPO,CODIGO,DESCRICAO,ANALITICO,TAMANHO) values (0,'S',sysdate,sysdate,'D','4490522600','SEMOVENTES E EQUIPAMENTOS DE MONTARIA ','S',8);</v>
      </c>
    </row>
    <row r="2062" spans="1:16" ht="17" thickBot="1" x14ac:dyDescent="0.25">
      <c r="A2062" s="11" t="str">
        <f t="shared" si="396"/>
        <v>4</v>
      </c>
      <c r="B2062" s="12" t="str">
        <f t="shared" si="397"/>
        <v>4</v>
      </c>
      <c r="C2062" s="13" t="str">
        <f t="shared" si="398"/>
        <v>90</v>
      </c>
      <c r="D2062" s="13" t="str">
        <f t="shared" si="399"/>
        <v>52</v>
      </c>
      <c r="E2062" s="13" t="str">
        <f t="shared" si="400"/>
        <v>27</v>
      </c>
      <c r="F2062" s="14" t="str">
        <f t="shared" si="401"/>
        <v>00</v>
      </c>
      <c r="G2062" s="18">
        <v>4490522700</v>
      </c>
      <c r="H2062" s="15" t="s">
        <v>804</v>
      </c>
      <c r="I2062" s="12" t="s">
        <v>13</v>
      </c>
      <c r="K2062" t="str">
        <f t="shared" si="390"/>
        <v>4490522700</v>
      </c>
      <c r="L2062" t="str">
        <f t="shared" si="391"/>
        <v>'4490522700'</v>
      </c>
      <c r="M2062" t="str">
        <f t="shared" si="392"/>
        <v>'VEÍCULOS DIVERSOS '</v>
      </c>
      <c r="N2062" t="str">
        <f t="shared" si="393"/>
        <v>'S'</v>
      </c>
      <c r="O2062">
        <f t="shared" si="394"/>
        <v>8</v>
      </c>
      <c r="P2062" t="str">
        <f t="shared" si="395"/>
        <v>Insert into CONTA_RECEITA_DESPESA  (VERSION,ATIVO,DATE_CREATED,LAST_UPDATED,TIPO,CODIGO,DESCRICAO,ANALITICO,TAMANHO) values (0,'S',sysdate,sysdate,'D','4490522700','VEÍCULOS DIVERSOS ','S',8);</v>
      </c>
    </row>
    <row r="2063" spans="1:16" ht="17" thickBot="1" x14ac:dyDescent="0.25">
      <c r="A2063" s="11" t="str">
        <f t="shared" si="396"/>
        <v>4</v>
      </c>
      <c r="B2063" s="12" t="str">
        <f t="shared" si="397"/>
        <v>4</v>
      </c>
      <c r="C2063" s="13" t="str">
        <f t="shared" si="398"/>
        <v>90</v>
      </c>
      <c r="D2063" s="13" t="str">
        <f t="shared" si="399"/>
        <v>52</v>
      </c>
      <c r="E2063" s="13" t="str">
        <f t="shared" si="400"/>
        <v>28</v>
      </c>
      <c r="F2063" s="14" t="str">
        <f t="shared" si="401"/>
        <v>00</v>
      </c>
      <c r="G2063" s="18">
        <v>4490522800</v>
      </c>
      <c r="H2063" s="15" t="s">
        <v>805</v>
      </c>
      <c r="I2063" s="12" t="s">
        <v>13</v>
      </c>
      <c r="K2063" t="str">
        <f t="shared" si="390"/>
        <v>4490522800</v>
      </c>
      <c r="L2063" t="str">
        <f t="shared" si="391"/>
        <v>'4490522800'</v>
      </c>
      <c r="M2063" t="str">
        <f t="shared" si="392"/>
        <v>' VEÍCULOS FERROVIÁRIOS '</v>
      </c>
      <c r="N2063" t="str">
        <f t="shared" si="393"/>
        <v>'S'</v>
      </c>
      <c r="O2063">
        <f t="shared" si="394"/>
        <v>8</v>
      </c>
      <c r="P2063" t="str">
        <f t="shared" si="395"/>
        <v>Insert into CONTA_RECEITA_DESPESA  (VERSION,ATIVO,DATE_CREATED,LAST_UPDATED,TIPO,CODIGO,DESCRICAO,ANALITICO,TAMANHO) values (0,'S',sysdate,sysdate,'D','4490522800',' VEÍCULOS FERROVIÁRIOS ','S',8);</v>
      </c>
    </row>
    <row r="2064" spans="1:16" ht="17" thickBot="1" x14ac:dyDescent="0.25">
      <c r="A2064" s="11" t="str">
        <f t="shared" si="396"/>
        <v>4</v>
      </c>
      <c r="B2064" s="12" t="str">
        <f t="shared" si="397"/>
        <v>4</v>
      </c>
      <c r="C2064" s="13" t="str">
        <f t="shared" si="398"/>
        <v>90</v>
      </c>
      <c r="D2064" s="13" t="str">
        <f t="shared" si="399"/>
        <v>52</v>
      </c>
      <c r="E2064" s="13" t="str">
        <f t="shared" si="400"/>
        <v>29</v>
      </c>
      <c r="F2064" s="14" t="str">
        <f t="shared" si="401"/>
        <v>00</v>
      </c>
      <c r="G2064" s="18">
        <v>4490522900</v>
      </c>
      <c r="H2064" s="15" t="s">
        <v>806</v>
      </c>
      <c r="I2064" s="12" t="s">
        <v>13</v>
      </c>
      <c r="K2064" t="str">
        <f t="shared" si="390"/>
        <v>4490522900</v>
      </c>
      <c r="L2064" t="str">
        <f t="shared" si="391"/>
        <v>'4490522900'</v>
      </c>
      <c r="M2064" t="str">
        <f t="shared" si="392"/>
        <v>'PEÇAS NÃO INCORPORÁVEIS A IMÓVEIS '</v>
      </c>
      <c r="N2064" t="str">
        <f t="shared" si="393"/>
        <v>'S'</v>
      </c>
      <c r="O2064">
        <f t="shared" si="394"/>
        <v>8</v>
      </c>
      <c r="P2064" t="str">
        <f t="shared" si="395"/>
        <v>Insert into CONTA_RECEITA_DESPESA  (VERSION,ATIVO,DATE_CREATED,LAST_UPDATED,TIPO,CODIGO,DESCRICAO,ANALITICO,TAMANHO) values (0,'S',sysdate,sysdate,'D','4490522900','PEÇAS NÃO INCORPORÁVEIS A IMÓVEIS ','S',8);</v>
      </c>
    </row>
    <row r="2065" spans="1:16" ht="17" thickBot="1" x14ac:dyDescent="0.25">
      <c r="A2065" s="11" t="str">
        <f t="shared" si="396"/>
        <v>4</v>
      </c>
      <c r="B2065" s="12" t="str">
        <f t="shared" si="397"/>
        <v>4</v>
      </c>
      <c r="C2065" s="13" t="str">
        <f t="shared" si="398"/>
        <v>90</v>
      </c>
      <c r="D2065" s="13" t="str">
        <f t="shared" si="399"/>
        <v>52</v>
      </c>
      <c r="E2065" s="13" t="str">
        <f t="shared" si="400"/>
        <v>30</v>
      </c>
      <c r="F2065" s="14" t="str">
        <f t="shared" si="401"/>
        <v>00</v>
      </c>
      <c r="G2065" s="18">
        <v>4490523000</v>
      </c>
      <c r="H2065" s="15" t="s">
        <v>807</v>
      </c>
      <c r="I2065" s="12" t="s">
        <v>13</v>
      </c>
      <c r="K2065" t="str">
        <f t="shared" si="390"/>
        <v>4490523000</v>
      </c>
      <c r="L2065" t="str">
        <f t="shared" si="391"/>
        <v>'4490523000'</v>
      </c>
      <c r="M2065" t="str">
        <f t="shared" si="392"/>
        <v>' VEÍCULOS DE TRAÇÃO MECÂNICA '</v>
      </c>
      <c r="N2065" t="str">
        <f t="shared" si="393"/>
        <v>'S'</v>
      </c>
      <c r="O2065">
        <f t="shared" si="394"/>
        <v>8</v>
      </c>
      <c r="P2065" t="str">
        <f t="shared" si="395"/>
        <v>Insert into CONTA_RECEITA_DESPESA  (VERSION,ATIVO,DATE_CREATED,LAST_UPDATED,TIPO,CODIGO,DESCRICAO,ANALITICO,TAMANHO) values (0,'S',sysdate,sysdate,'D','4490523000',' VEÍCULOS DE TRAÇÃO MECÂNICA ','S',8);</v>
      </c>
    </row>
    <row r="2066" spans="1:16" ht="17" thickBot="1" x14ac:dyDescent="0.25">
      <c r="A2066" s="11" t="str">
        <f t="shared" si="396"/>
        <v>4</v>
      </c>
      <c r="B2066" s="12" t="str">
        <f t="shared" si="397"/>
        <v>4</v>
      </c>
      <c r="C2066" s="13" t="str">
        <f t="shared" si="398"/>
        <v>90</v>
      </c>
      <c r="D2066" s="13" t="str">
        <f t="shared" si="399"/>
        <v>52</v>
      </c>
      <c r="E2066" s="13" t="str">
        <f t="shared" si="400"/>
        <v>31</v>
      </c>
      <c r="F2066" s="14" t="str">
        <f t="shared" si="401"/>
        <v>00</v>
      </c>
      <c r="G2066" s="18">
        <v>4490523100</v>
      </c>
      <c r="H2066" s="15" t="s">
        <v>808</v>
      </c>
      <c r="I2066" s="12" t="s">
        <v>13</v>
      </c>
      <c r="K2066" t="str">
        <f t="shared" si="390"/>
        <v>4490523100</v>
      </c>
      <c r="L2066" t="str">
        <f t="shared" si="391"/>
        <v>'4490523100'</v>
      </c>
      <c r="M2066" t="str">
        <f t="shared" si="392"/>
        <v>'CARROS DE COMBATE '</v>
      </c>
      <c r="N2066" t="str">
        <f t="shared" si="393"/>
        <v>'S'</v>
      </c>
      <c r="O2066">
        <f t="shared" si="394"/>
        <v>8</v>
      </c>
      <c r="P2066" t="str">
        <f t="shared" si="395"/>
        <v>Insert into CONTA_RECEITA_DESPESA  (VERSION,ATIVO,DATE_CREATED,LAST_UPDATED,TIPO,CODIGO,DESCRICAO,ANALITICO,TAMANHO) values (0,'S',sysdate,sysdate,'D','4490523100','CARROS DE COMBATE ','S',8);</v>
      </c>
    </row>
    <row r="2067" spans="1:16" ht="17" thickBot="1" x14ac:dyDescent="0.25">
      <c r="A2067" s="11" t="str">
        <f t="shared" si="396"/>
        <v>4</v>
      </c>
      <c r="B2067" s="12" t="str">
        <f t="shared" si="397"/>
        <v>4</v>
      </c>
      <c r="C2067" s="13" t="str">
        <f t="shared" si="398"/>
        <v>90</v>
      </c>
      <c r="D2067" s="13" t="str">
        <f t="shared" si="399"/>
        <v>52</v>
      </c>
      <c r="E2067" s="13" t="str">
        <f t="shared" si="400"/>
        <v>32</v>
      </c>
      <c r="F2067" s="14" t="str">
        <f t="shared" si="401"/>
        <v>00</v>
      </c>
      <c r="G2067" s="18">
        <v>4490523200</v>
      </c>
      <c r="H2067" s="15" t="s">
        <v>809</v>
      </c>
      <c r="I2067" s="12" t="s">
        <v>13</v>
      </c>
      <c r="K2067" t="str">
        <f t="shared" si="390"/>
        <v>4490523200</v>
      </c>
      <c r="L2067" t="str">
        <f t="shared" si="391"/>
        <v>'4490523200'</v>
      </c>
      <c r="M2067" t="str">
        <f t="shared" si="392"/>
        <v>'EQUIPAMENTOS, PEÇAS E ACESSÓRIOS AERONÁUTICOS '</v>
      </c>
      <c r="N2067" t="str">
        <f t="shared" si="393"/>
        <v>'S'</v>
      </c>
      <c r="O2067">
        <f t="shared" si="394"/>
        <v>8</v>
      </c>
      <c r="P2067" t="str">
        <f t="shared" si="395"/>
        <v>Insert into CONTA_RECEITA_DESPESA  (VERSION,ATIVO,DATE_CREATED,LAST_UPDATED,TIPO,CODIGO,DESCRICAO,ANALITICO,TAMANHO) values (0,'S',sysdate,sysdate,'D','4490523200','EQUIPAMENTOS, PEÇAS E ACESSÓRIOS AERONÁUTICOS ','S',8);</v>
      </c>
    </row>
    <row r="2068" spans="1:16" ht="17" thickBot="1" x14ac:dyDescent="0.25">
      <c r="A2068" s="11" t="str">
        <f t="shared" si="396"/>
        <v>4</v>
      </c>
      <c r="B2068" s="12" t="str">
        <f t="shared" si="397"/>
        <v>4</v>
      </c>
      <c r="C2068" s="13" t="str">
        <f t="shared" si="398"/>
        <v>90</v>
      </c>
      <c r="D2068" s="13" t="str">
        <f t="shared" si="399"/>
        <v>52</v>
      </c>
      <c r="E2068" s="13" t="str">
        <f t="shared" si="400"/>
        <v>33</v>
      </c>
      <c r="F2068" s="14" t="str">
        <f t="shared" si="401"/>
        <v>00</v>
      </c>
      <c r="G2068" s="18">
        <v>4490523300</v>
      </c>
      <c r="H2068" s="15" t="s">
        <v>810</v>
      </c>
      <c r="I2068" s="12" t="s">
        <v>13</v>
      </c>
      <c r="K2068" t="str">
        <f t="shared" si="390"/>
        <v>4490523300</v>
      </c>
      <c r="L2068" t="str">
        <f t="shared" si="391"/>
        <v>'4490523300'</v>
      </c>
      <c r="M2068" t="str">
        <f t="shared" si="392"/>
        <v>'EQUIPAMENTOS, PEÇAS E ACESSÓRIOS DE PROTEÇÃO AO VÔO '</v>
      </c>
      <c r="N2068" t="str">
        <f t="shared" si="393"/>
        <v>'S'</v>
      </c>
      <c r="O2068">
        <f t="shared" si="394"/>
        <v>8</v>
      </c>
      <c r="P2068" t="str">
        <f t="shared" si="395"/>
        <v>Insert into CONTA_RECEITA_DESPESA  (VERSION,ATIVO,DATE_CREATED,LAST_UPDATED,TIPO,CODIGO,DESCRICAO,ANALITICO,TAMANHO) values (0,'S',sysdate,sysdate,'D','4490523300','EQUIPAMENTOS, PEÇAS E ACESSÓRIOS DE PROTEÇÃO AO VÔO ','S',8);</v>
      </c>
    </row>
    <row r="2069" spans="1:16" ht="17" thickBot="1" x14ac:dyDescent="0.25">
      <c r="A2069" s="11" t="str">
        <f t="shared" si="396"/>
        <v>4</v>
      </c>
      <c r="B2069" s="12" t="str">
        <f t="shared" si="397"/>
        <v>4</v>
      </c>
      <c r="C2069" s="13" t="str">
        <f t="shared" si="398"/>
        <v>90</v>
      </c>
      <c r="D2069" s="13" t="str">
        <f t="shared" si="399"/>
        <v>52</v>
      </c>
      <c r="E2069" s="13" t="str">
        <f t="shared" si="400"/>
        <v>34</v>
      </c>
      <c r="F2069" s="14" t="str">
        <f t="shared" si="401"/>
        <v>00</v>
      </c>
      <c r="G2069" s="18">
        <v>4490523400</v>
      </c>
      <c r="H2069" s="15" t="s">
        <v>811</v>
      </c>
      <c r="I2069" s="12" t="s">
        <v>13</v>
      </c>
      <c r="K2069" t="str">
        <f t="shared" si="390"/>
        <v>4490523400</v>
      </c>
      <c r="L2069" t="str">
        <f t="shared" si="391"/>
        <v>'4490523400'</v>
      </c>
      <c r="M2069" t="str">
        <f t="shared" si="392"/>
        <v>'ACESSÓRIOS PARA AUTOMÓVEIS '</v>
      </c>
      <c r="N2069" t="str">
        <f t="shared" si="393"/>
        <v>'S'</v>
      </c>
      <c r="O2069">
        <f t="shared" si="394"/>
        <v>8</v>
      </c>
      <c r="P2069" t="str">
        <f t="shared" si="395"/>
        <v>Insert into CONTA_RECEITA_DESPESA  (VERSION,ATIVO,DATE_CREATED,LAST_UPDATED,TIPO,CODIGO,DESCRICAO,ANALITICO,TAMANHO) values (0,'S',sysdate,sysdate,'D','4490523400','ACESSÓRIOS PARA AUTOMÓVEIS ','S',8);</v>
      </c>
    </row>
    <row r="2070" spans="1:16" ht="17" thickBot="1" x14ac:dyDescent="0.25">
      <c r="A2070" s="11" t="str">
        <f t="shared" si="396"/>
        <v>4</v>
      </c>
      <c r="B2070" s="12" t="str">
        <f t="shared" si="397"/>
        <v>4</v>
      </c>
      <c r="C2070" s="13" t="str">
        <f t="shared" si="398"/>
        <v>90</v>
      </c>
      <c r="D2070" s="13" t="str">
        <f t="shared" si="399"/>
        <v>52</v>
      </c>
      <c r="E2070" s="13" t="str">
        <f t="shared" si="400"/>
        <v>35</v>
      </c>
      <c r="F2070" s="14" t="str">
        <f t="shared" si="401"/>
        <v>00</v>
      </c>
      <c r="G2070" s="18">
        <v>4490523500</v>
      </c>
      <c r="H2070" s="15" t="s">
        <v>812</v>
      </c>
      <c r="I2070" s="12" t="s">
        <v>13</v>
      </c>
      <c r="K2070" t="str">
        <f t="shared" si="390"/>
        <v>4490523500</v>
      </c>
      <c r="L2070" t="str">
        <f t="shared" si="391"/>
        <v>'4490523500'</v>
      </c>
      <c r="M2070" t="str">
        <f t="shared" si="392"/>
        <v>'MATERIAL DE TIC (PERMANENTE)'</v>
      </c>
      <c r="N2070" t="str">
        <f t="shared" si="393"/>
        <v>'S'</v>
      </c>
      <c r="O2070">
        <f t="shared" si="394"/>
        <v>8</v>
      </c>
      <c r="P2070" t="str">
        <f t="shared" si="395"/>
        <v>Insert into CONTA_RECEITA_DESPESA  (VERSION,ATIVO,DATE_CREATED,LAST_UPDATED,TIPO,CODIGO,DESCRICAO,ANALITICO,TAMANHO) values (0,'S',sysdate,sysdate,'D','4490523500','MATERIAL DE TIC (PERMANENTE)','S',8);</v>
      </c>
    </row>
    <row r="2071" spans="1:16" ht="17" thickBot="1" x14ac:dyDescent="0.25">
      <c r="A2071" s="11" t="str">
        <f t="shared" si="396"/>
        <v>4</v>
      </c>
      <c r="B2071" s="12" t="str">
        <f t="shared" si="397"/>
        <v>4</v>
      </c>
      <c r="C2071" s="13" t="str">
        <f t="shared" si="398"/>
        <v>90</v>
      </c>
      <c r="D2071" s="13" t="str">
        <f t="shared" si="399"/>
        <v>52</v>
      </c>
      <c r="E2071" s="13" t="str">
        <f t="shared" si="400"/>
        <v>36</v>
      </c>
      <c r="F2071" s="14" t="str">
        <f t="shared" si="401"/>
        <v>00</v>
      </c>
      <c r="G2071" s="18">
        <v>4490523600</v>
      </c>
      <c r="H2071" s="15" t="s">
        <v>813</v>
      </c>
      <c r="I2071" s="12" t="s">
        <v>13</v>
      </c>
      <c r="K2071" t="str">
        <f t="shared" si="390"/>
        <v>4490523600</v>
      </c>
      <c r="L2071" t="str">
        <f t="shared" si="391"/>
        <v>'4490523600'</v>
      </c>
      <c r="M2071" t="str">
        <f t="shared" si="392"/>
        <v>'EQUIPAMENTOS E SISTEMA DE PROTEÇÃO E VIGILÂNCIA AMBIENTAL '</v>
      </c>
      <c r="N2071" t="str">
        <f t="shared" si="393"/>
        <v>'S'</v>
      </c>
      <c r="O2071">
        <f t="shared" si="394"/>
        <v>8</v>
      </c>
      <c r="P2071" t="str">
        <f t="shared" si="395"/>
        <v>Insert into CONTA_RECEITA_DESPESA  (VERSION,ATIVO,DATE_CREATED,LAST_UPDATED,TIPO,CODIGO,DESCRICAO,ANALITICO,TAMANHO) values (0,'S',sysdate,sysdate,'D','4490523600','EQUIPAMENTOS E SISTEMA DE PROTEÇÃO E VIGILÂNCIA AMBIENTAL ','S',8);</v>
      </c>
    </row>
    <row r="2072" spans="1:16" ht="17" thickBot="1" x14ac:dyDescent="0.25">
      <c r="A2072" s="11" t="str">
        <f t="shared" si="396"/>
        <v>4</v>
      </c>
      <c r="B2072" s="12" t="str">
        <f t="shared" si="397"/>
        <v>4</v>
      </c>
      <c r="C2072" s="13" t="str">
        <f t="shared" si="398"/>
        <v>90</v>
      </c>
      <c r="D2072" s="13" t="str">
        <f t="shared" si="399"/>
        <v>52</v>
      </c>
      <c r="E2072" s="13" t="str">
        <f t="shared" si="400"/>
        <v>42</v>
      </c>
      <c r="F2072" s="14" t="str">
        <f t="shared" si="401"/>
        <v>00</v>
      </c>
      <c r="G2072" s="20">
        <v>4490524200</v>
      </c>
      <c r="H2072" s="21" t="s">
        <v>913</v>
      </c>
      <c r="I2072" s="19" t="s">
        <v>13</v>
      </c>
      <c r="K2072" t="str">
        <f t="shared" si="390"/>
        <v>4490524200</v>
      </c>
      <c r="L2072" t="str">
        <f t="shared" si="391"/>
        <v>'4490524200'</v>
      </c>
      <c r="M2072" t="str">
        <f t="shared" si="392"/>
        <v>'MOBILIÁRIO EM GERAL'</v>
      </c>
      <c r="N2072" t="str">
        <f t="shared" si="393"/>
        <v>'S'</v>
      </c>
      <c r="O2072">
        <f t="shared" si="394"/>
        <v>8</v>
      </c>
      <c r="P2072" t="str">
        <f t="shared" si="395"/>
        <v>Insert into CONTA_RECEITA_DESPESA  (VERSION,ATIVO,DATE_CREATED,LAST_UPDATED,TIPO,CODIGO,DESCRICAO,ANALITICO,TAMANHO) values (0,'S',sysdate,sysdate,'D','4490524200','MOBILIÁRIO EM GERAL','S',8);</v>
      </c>
    </row>
    <row r="2073" spans="1:16" ht="17" thickBot="1" x14ac:dyDescent="0.25">
      <c r="A2073" s="11" t="str">
        <f t="shared" si="396"/>
        <v>4</v>
      </c>
      <c r="B2073" s="12" t="str">
        <f t="shared" si="397"/>
        <v>4</v>
      </c>
      <c r="C2073" s="13" t="str">
        <f t="shared" si="398"/>
        <v>90</v>
      </c>
      <c r="D2073" s="13" t="str">
        <f t="shared" si="399"/>
        <v>52</v>
      </c>
      <c r="E2073" s="13" t="str">
        <f t="shared" si="400"/>
        <v>48</v>
      </c>
      <c r="F2073" s="14" t="str">
        <f t="shared" si="401"/>
        <v>00</v>
      </c>
      <c r="G2073" s="20">
        <v>4490524800</v>
      </c>
      <c r="H2073" s="21" t="s">
        <v>914</v>
      </c>
      <c r="I2073" s="19" t="s">
        <v>13</v>
      </c>
      <c r="K2073" t="str">
        <f t="shared" si="390"/>
        <v>4490524800</v>
      </c>
      <c r="L2073" t="str">
        <f t="shared" si="391"/>
        <v>'4490524800'</v>
      </c>
      <c r="M2073" t="str">
        <f t="shared" si="392"/>
        <v>'VEÍCULOS DIVERSOS'</v>
      </c>
      <c r="N2073" t="str">
        <f t="shared" si="393"/>
        <v>'S'</v>
      </c>
      <c r="O2073">
        <f t="shared" si="394"/>
        <v>8</v>
      </c>
      <c r="P2073" t="str">
        <f t="shared" si="395"/>
        <v>Insert into CONTA_RECEITA_DESPESA  (VERSION,ATIVO,DATE_CREATED,LAST_UPDATED,TIPO,CODIGO,DESCRICAO,ANALITICO,TAMANHO) values (0,'S',sysdate,sysdate,'D','4490524800','VEÍCULOS DIVERSOS','S',8);</v>
      </c>
    </row>
    <row r="2074" spans="1:16" ht="17" thickBot="1" x14ac:dyDescent="0.25">
      <c r="A2074" s="11" t="str">
        <f t="shared" si="396"/>
        <v>4</v>
      </c>
      <c r="B2074" s="12" t="str">
        <f t="shared" si="397"/>
        <v>4</v>
      </c>
      <c r="C2074" s="13" t="str">
        <f t="shared" si="398"/>
        <v>90</v>
      </c>
      <c r="D2074" s="13" t="str">
        <f t="shared" si="399"/>
        <v>52</v>
      </c>
      <c r="E2074" s="13" t="str">
        <f t="shared" si="400"/>
        <v>52</v>
      </c>
      <c r="F2074" s="14" t="str">
        <f t="shared" si="401"/>
        <v>00</v>
      </c>
      <c r="G2074" s="20">
        <v>4490525200</v>
      </c>
      <c r="H2074" s="21" t="s">
        <v>915</v>
      </c>
      <c r="I2074" s="19" t="s">
        <v>13</v>
      </c>
      <c r="K2074" t="str">
        <f t="shared" si="390"/>
        <v>4490525200</v>
      </c>
      <c r="L2074" t="str">
        <f t="shared" si="391"/>
        <v>'4490525200'</v>
      </c>
      <c r="M2074" t="str">
        <f t="shared" si="392"/>
        <v>'VEÍCULOS DE TRAÇÃO MECÂNICA'</v>
      </c>
      <c r="N2074" t="str">
        <f t="shared" si="393"/>
        <v>'S'</v>
      </c>
      <c r="O2074">
        <f t="shared" si="394"/>
        <v>8</v>
      </c>
      <c r="P2074" t="str">
        <f t="shared" si="395"/>
        <v>Insert into CONTA_RECEITA_DESPESA  (VERSION,ATIVO,DATE_CREATED,LAST_UPDATED,TIPO,CODIGO,DESCRICAO,ANALITICO,TAMANHO) values (0,'S',sysdate,sysdate,'D','4490525200','VEÍCULOS DE TRAÇÃO MECÂNICA','S',8);</v>
      </c>
    </row>
    <row r="2075" spans="1:16" ht="17" thickBot="1" x14ac:dyDescent="0.25">
      <c r="A2075" s="11" t="str">
        <f t="shared" si="396"/>
        <v>4</v>
      </c>
      <c r="B2075" s="12" t="str">
        <f t="shared" si="397"/>
        <v>4</v>
      </c>
      <c r="C2075" s="13" t="str">
        <f t="shared" si="398"/>
        <v>90</v>
      </c>
      <c r="D2075" s="13" t="str">
        <f t="shared" si="399"/>
        <v>52</v>
      </c>
      <c r="E2075" s="13" t="str">
        <f t="shared" si="400"/>
        <v>99</v>
      </c>
      <c r="F2075" s="14" t="str">
        <f t="shared" si="401"/>
        <v>00</v>
      </c>
      <c r="G2075" s="18">
        <v>4490529900</v>
      </c>
      <c r="H2075" s="15" t="s">
        <v>814</v>
      </c>
      <c r="I2075" s="12" t="s">
        <v>13</v>
      </c>
      <c r="K2075" t="str">
        <f t="shared" si="390"/>
        <v>4490529900</v>
      </c>
      <c r="L2075" t="str">
        <f t="shared" si="391"/>
        <v>'4490529900'</v>
      </c>
      <c r="M2075" t="str">
        <f t="shared" si="392"/>
        <v>'OUTROS MATERIAIS PERMANENTES'</v>
      </c>
      <c r="N2075" t="str">
        <f t="shared" si="393"/>
        <v>'S'</v>
      </c>
      <c r="O2075">
        <f t="shared" si="394"/>
        <v>8</v>
      </c>
      <c r="P2075" t="str">
        <f t="shared" si="395"/>
        <v>Insert into CONTA_RECEITA_DESPESA  (VERSION,ATIVO,DATE_CREATED,LAST_UPDATED,TIPO,CODIGO,DESCRICAO,ANALITICO,TAMANHO) values (0,'S',sysdate,sysdate,'D','4490529900','OUTROS MATERIAIS PERMANENTES','S',8);</v>
      </c>
    </row>
    <row r="2076" spans="1:16" ht="17" thickBot="1" x14ac:dyDescent="0.25">
      <c r="A2076" s="11" t="str">
        <f t="shared" si="396"/>
        <v>4</v>
      </c>
      <c r="B2076" s="12" t="str">
        <f t="shared" si="397"/>
        <v>4</v>
      </c>
      <c r="C2076" s="13" t="str">
        <f t="shared" si="398"/>
        <v>90</v>
      </c>
      <c r="D2076" s="13" t="str">
        <f t="shared" si="399"/>
        <v>61</v>
      </c>
      <c r="E2076" s="13" t="str">
        <f t="shared" si="400"/>
        <v>00</v>
      </c>
      <c r="F2076" s="14" t="str">
        <f t="shared" si="401"/>
        <v>00</v>
      </c>
      <c r="G2076" s="18">
        <v>4490610000</v>
      </c>
      <c r="H2076" s="15" t="s">
        <v>815</v>
      </c>
      <c r="I2076" s="12" t="s">
        <v>10</v>
      </c>
      <c r="K2076" t="str">
        <f t="shared" si="390"/>
        <v>4490610000</v>
      </c>
      <c r="L2076" t="str">
        <f t="shared" si="391"/>
        <v>'4490610000'</v>
      </c>
      <c r="M2076" t="str">
        <f t="shared" si="392"/>
        <v>'AQUISIÇÃO DE IMÓVEIS'</v>
      </c>
      <c r="N2076" t="str">
        <f t="shared" si="393"/>
        <v>'N'</v>
      </c>
      <c r="O2076">
        <f t="shared" si="394"/>
        <v>6</v>
      </c>
      <c r="P2076" t="str">
        <f t="shared" si="395"/>
        <v>Insert into CONTA_RECEITA_DESPESA  (VERSION,ATIVO,DATE_CREATED,LAST_UPDATED,TIPO,CODIGO,DESCRICAO,ANALITICO,TAMANHO) values (0,'S',sysdate,sysdate,'D','4490610000','AQUISIÇÃO DE IMÓVEIS','N',6);</v>
      </c>
    </row>
    <row r="2077" spans="1:16" ht="17" thickBot="1" x14ac:dyDescent="0.25">
      <c r="A2077" s="11" t="str">
        <f t="shared" si="396"/>
        <v>4</v>
      </c>
      <c r="B2077" s="12" t="str">
        <f t="shared" si="397"/>
        <v>4</v>
      </c>
      <c r="C2077" s="13" t="str">
        <f t="shared" si="398"/>
        <v>90</v>
      </c>
      <c r="D2077" s="13" t="str">
        <f t="shared" si="399"/>
        <v>61</v>
      </c>
      <c r="E2077" s="13" t="str">
        <f t="shared" si="400"/>
        <v>01</v>
      </c>
      <c r="F2077" s="14" t="str">
        <f t="shared" si="401"/>
        <v>00</v>
      </c>
      <c r="G2077" s="18">
        <v>4490610100</v>
      </c>
      <c r="H2077" s="15" t="s">
        <v>816</v>
      </c>
      <c r="I2077" s="12" t="s">
        <v>13</v>
      </c>
      <c r="K2077" t="str">
        <f t="shared" si="390"/>
        <v>4490610100</v>
      </c>
      <c r="L2077" t="str">
        <f t="shared" si="391"/>
        <v>'4490610100'</v>
      </c>
      <c r="M2077" t="str">
        <f t="shared" si="392"/>
        <v>'AQUISIÇÃO DE IMÓVEIS DE DOMÍNIO PÚBLICO'</v>
      </c>
      <c r="N2077" t="str">
        <f t="shared" si="393"/>
        <v>'S'</v>
      </c>
      <c r="O2077">
        <f t="shared" si="394"/>
        <v>8</v>
      </c>
      <c r="P2077" t="str">
        <f t="shared" si="395"/>
        <v>Insert into CONTA_RECEITA_DESPESA  (VERSION,ATIVO,DATE_CREATED,LAST_UPDATED,TIPO,CODIGO,DESCRICAO,ANALITICO,TAMANHO) values (0,'S',sysdate,sysdate,'D','4490610100','AQUISIÇÃO DE IMÓVEIS DE DOMÍNIO PÚBLICO','S',8);</v>
      </c>
    </row>
    <row r="2078" spans="1:16" ht="17" thickBot="1" x14ac:dyDescent="0.25">
      <c r="A2078" s="11" t="str">
        <f t="shared" si="396"/>
        <v>4</v>
      </c>
      <c r="B2078" s="12" t="str">
        <f t="shared" si="397"/>
        <v>4</v>
      </c>
      <c r="C2078" s="13" t="str">
        <f t="shared" si="398"/>
        <v>90</v>
      </c>
      <c r="D2078" s="13" t="str">
        <f t="shared" si="399"/>
        <v>61</v>
      </c>
      <c r="E2078" s="13" t="str">
        <f t="shared" si="400"/>
        <v>02</v>
      </c>
      <c r="F2078" s="14" t="str">
        <f t="shared" si="401"/>
        <v>00</v>
      </c>
      <c r="G2078" s="18">
        <v>4490610200</v>
      </c>
      <c r="H2078" s="15" t="s">
        <v>817</v>
      </c>
      <c r="I2078" s="12" t="s">
        <v>13</v>
      </c>
      <c r="K2078" t="str">
        <f t="shared" si="390"/>
        <v>4490610200</v>
      </c>
      <c r="L2078" t="str">
        <f t="shared" si="391"/>
        <v>'4490610200'</v>
      </c>
      <c r="M2078" t="str">
        <f t="shared" si="392"/>
        <v>'AQUISIÇÃO DE IMÓVEIS DE DOMÍNIO PATRIMONIAL'</v>
      </c>
      <c r="N2078" t="str">
        <f t="shared" si="393"/>
        <v>'S'</v>
      </c>
      <c r="O2078">
        <f t="shared" si="394"/>
        <v>8</v>
      </c>
      <c r="P2078" t="str">
        <f t="shared" si="395"/>
        <v>Insert into CONTA_RECEITA_DESPESA  (VERSION,ATIVO,DATE_CREATED,LAST_UPDATED,TIPO,CODIGO,DESCRICAO,ANALITICO,TAMANHO) values (0,'S',sysdate,sysdate,'D','4490610200','AQUISIÇÃO DE IMÓVEIS DE DOMÍNIO PATRIMONIAL','S',8);</v>
      </c>
    </row>
    <row r="2079" spans="1:16" ht="17" thickBot="1" x14ac:dyDescent="0.25">
      <c r="A2079" s="11" t="str">
        <f t="shared" si="396"/>
        <v>4</v>
      </c>
      <c r="B2079" s="12" t="str">
        <f t="shared" si="397"/>
        <v>4</v>
      </c>
      <c r="C2079" s="13" t="str">
        <f t="shared" si="398"/>
        <v>90</v>
      </c>
      <c r="D2079" s="13" t="str">
        <f t="shared" si="399"/>
        <v>61</v>
      </c>
      <c r="E2079" s="13" t="str">
        <f t="shared" si="400"/>
        <v>03</v>
      </c>
      <c r="F2079" s="14" t="str">
        <f t="shared" si="401"/>
        <v>00</v>
      </c>
      <c r="G2079" s="18">
        <v>4490610300</v>
      </c>
      <c r="H2079" s="15" t="s">
        <v>818</v>
      </c>
      <c r="I2079" s="12" t="s">
        <v>13</v>
      </c>
      <c r="K2079" t="str">
        <f t="shared" si="390"/>
        <v>4490610300</v>
      </c>
      <c r="L2079" t="str">
        <f t="shared" si="391"/>
        <v>'4490610300'</v>
      </c>
      <c r="M2079" t="str">
        <f t="shared" si="392"/>
        <v>'AQUISIÇÃO DE IMÓVEIS DE NATUREZA INDUSTRIAL'</v>
      </c>
      <c r="N2079" t="str">
        <f t="shared" si="393"/>
        <v>'S'</v>
      </c>
      <c r="O2079">
        <f t="shared" si="394"/>
        <v>8</v>
      </c>
      <c r="P2079" t="str">
        <f t="shared" si="395"/>
        <v>Insert into CONTA_RECEITA_DESPESA  (VERSION,ATIVO,DATE_CREATED,LAST_UPDATED,TIPO,CODIGO,DESCRICAO,ANALITICO,TAMANHO) values (0,'S',sysdate,sysdate,'D','4490610300','AQUISIÇÃO DE IMÓVEIS DE NATUREZA INDUSTRIAL','S',8);</v>
      </c>
    </row>
    <row r="2080" spans="1:16" ht="17" thickBot="1" x14ac:dyDescent="0.25">
      <c r="A2080" s="11" t="str">
        <f t="shared" si="396"/>
        <v>4</v>
      </c>
      <c r="B2080" s="12" t="str">
        <f t="shared" si="397"/>
        <v>4</v>
      </c>
      <c r="C2080" s="13" t="str">
        <f t="shared" si="398"/>
        <v>90</v>
      </c>
      <c r="D2080" s="13" t="str">
        <f t="shared" si="399"/>
        <v>65</v>
      </c>
      <c r="E2080" s="13" t="str">
        <f t="shared" si="400"/>
        <v>00</v>
      </c>
      <c r="F2080" s="14" t="str">
        <f t="shared" si="401"/>
        <v>00</v>
      </c>
      <c r="G2080" s="18">
        <v>4490650000</v>
      </c>
      <c r="H2080" s="15" t="s">
        <v>819</v>
      </c>
      <c r="I2080" s="12" t="s">
        <v>13</v>
      </c>
      <c r="K2080" t="str">
        <f t="shared" si="390"/>
        <v>4490650000</v>
      </c>
      <c r="L2080" t="str">
        <f t="shared" si="391"/>
        <v>'4490650000'</v>
      </c>
      <c r="M2080" t="str">
        <f t="shared" si="392"/>
        <v>'CONSTITUIÇÃO OU AUMENTO DE CAPITAL DE EMPRESAS'</v>
      </c>
      <c r="N2080" t="str">
        <f t="shared" si="393"/>
        <v>'S'</v>
      </c>
      <c r="O2080">
        <f t="shared" si="394"/>
        <v>6</v>
      </c>
      <c r="P2080" t="str">
        <f t="shared" si="395"/>
        <v>Insert into CONTA_RECEITA_DESPESA  (VERSION,ATIVO,DATE_CREATED,LAST_UPDATED,TIPO,CODIGO,DESCRICAO,ANALITICO,TAMANHO) values (0,'S',sysdate,sysdate,'D','4490650000','CONSTITUIÇÃO OU AUMENTO DE CAPITAL DE EMPRESAS','S',6);</v>
      </c>
    </row>
    <row r="2081" spans="1:16" ht="17" thickBot="1" x14ac:dyDescent="0.25">
      <c r="A2081" s="11" t="str">
        <f t="shared" si="396"/>
        <v>4</v>
      </c>
      <c r="B2081" s="12" t="str">
        <f t="shared" si="397"/>
        <v>4</v>
      </c>
      <c r="C2081" s="13" t="str">
        <f t="shared" si="398"/>
        <v>90</v>
      </c>
      <c r="D2081" s="13" t="str">
        <f t="shared" si="399"/>
        <v>91</v>
      </c>
      <c r="E2081" s="13" t="str">
        <f t="shared" si="400"/>
        <v>00</v>
      </c>
      <c r="F2081" s="14" t="str">
        <f t="shared" si="401"/>
        <v>00</v>
      </c>
      <c r="G2081" s="18">
        <v>4490910000</v>
      </c>
      <c r="H2081" s="15" t="s">
        <v>143</v>
      </c>
      <c r="I2081" s="12" t="s">
        <v>13</v>
      </c>
      <c r="K2081" t="str">
        <f t="shared" si="390"/>
        <v>4490910000</v>
      </c>
      <c r="L2081" t="str">
        <f t="shared" si="391"/>
        <v>'4490910000'</v>
      </c>
      <c r="M2081" t="str">
        <f t="shared" si="392"/>
        <v>'SENTENÇAS JUDICIAIS'</v>
      </c>
      <c r="N2081" t="str">
        <f t="shared" si="393"/>
        <v>'S'</v>
      </c>
      <c r="O2081">
        <f t="shared" si="394"/>
        <v>6</v>
      </c>
      <c r="P2081" t="str">
        <f t="shared" si="395"/>
        <v>Insert into CONTA_RECEITA_DESPESA  (VERSION,ATIVO,DATE_CREATED,LAST_UPDATED,TIPO,CODIGO,DESCRICAO,ANALITICO,TAMANHO) values (0,'S',sysdate,sysdate,'D','4490910000','SENTENÇAS JUDICIAIS','S',6);</v>
      </c>
    </row>
    <row r="2082" spans="1:16" ht="17" thickBot="1" x14ac:dyDescent="0.25">
      <c r="A2082" s="11" t="str">
        <f t="shared" si="396"/>
        <v>4</v>
      </c>
      <c r="B2082" s="12" t="str">
        <f t="shared" si="397"/>
        <v>4</v>
      </c>
      <c r="C2082" s="13" t="str">
        <f t="shared" si="398"/>
        <v>90</v>
      </c>
      <c r="D2082" s="13" t="str">
        <f t="shared" si="399"/>
        <v>92</v>
      </c>
      <c r="E2082" s="13" t="str">
        <f t="shared" si="400"/>
        <v>00</v>
      </c>
      <c r="F2082" s="14" t="str">
        <f t="shared" si="401"/>
        <v>00</v>
      </c>
      <c r="G2082" s="18">
        <v>4490920000</v>
      </c>
      <c r="H2082" s="15" t="s">
        <v>172</v>
      </c>
      <c r="I2082" s="12" t="s">
        <v>10</v>
      </c>
      <c r="K2082" t="str">
        <f t="shared" si="390"/>
        <v>4490920000</v>
      </c>
      <c r="L2082" t="str">
        <f t="shared" si="391"/>
        <v>'4490920000'</v>
      </c>
      <c r="M2082" t="str">
        <f t="shared" si="392"/>
        <v>'DESPESAS DE EXERCÍCIOS ANTERIORES'</v>
      </c>
      <c r="N2082" t="str">
        <f t="shared" si="393"/>
        <v>'N'</v>
      </c>
      <c r="O2082">
        <f t="shared" si="394"/>
        <v>6</v>
      </c>
      <c r="P2082" t="str">
        <f t="shared" si="395"/>
        <v>Insert into CONTA_RECEITA_DESPESA  (VERSION,ATIVO,DATE_CREATED,LAST_UPDATED,TIPO,CODIGO,DESCRICAO,ANALITICO,TAMANHO) values (0,'S',sysdate,sysdate,'D','4490920000','DESPESAS DE EXERCÍCIOS ANTERIORES','N',6);</v>
      </c>
    </row>
    <row r="2083" spans="1:16" ht="17" thickBot="1" x14ac:dyDescent="0.25">
      <c r="A2083" s="11" t="str">
        <f t="shared" si="396"/>
        <v>4</v>
      </c>
      <c r="B2083" s="12" t="str">
        <f t="shared" si="397"/>
        <v>4</v>
      </c>
      <c r="C2083" s="13" t="str">
        <f t="shared" si="398"/>
        <v>90</v>
      </c>
      <c r="D2083" s="13" t="str">
        <f t="shared" si="399"/>
        <v>92</v>
      </c>
      <c r="E2083" s="13" t="str">
        <f t="shared" si="400"/>
        <v>14</v>
      </c>
      <c r="F2083" s="14" t="str">
        <f t="shared" si="401"/>
        <v>00</v>
      </c>
      <c r="G2083" s="18">
        <v>4490921400</v>
      </c>
      <c r="H2083" s="15" t="s">
        <v>608</v>
      </c>
      <c r="I2083" s="12" t="s">
        <v>13</v>
      </c>
      <c r="K2083" t="str">
        <f t="shared" si="390"/>
        <v>4490921400</v>
      </c>
      <c r="L2083" t="str">
        <f t="shared" si="391"/>
        <v>'4490921400'</v>
      </c>
      <c r="M2083" t="str">
        <f t="shared" si="392"/>
        <v>'DIARIAS - CIVIL'</v>
      </c>
      <c r="N2083" t="str">
        <f t="shared" si="393"/>
        <v>'S'</v>
      </c>
      <c r="O2083">
        <f t="shared" si="394"/>
        <v>8</v>
      </c>
      <c r="P2083" t="str">
        <f t="shared" si="395"/>
        <v>Insert into CONTA_RECEITA_DESPESA  (VERSION,ATIVO,DATE_CREATED,LAST_UPDATED,TIPO,CODIGO,DESCRICAO,ANALITICO,TAMANHO) values (0,'S',sysdate,sysdate,'D','4490921400','DIARIAS - CIVIL','S',8);</v>
      </c>
    </row>
    <row r="2084" spans="1:16" ht="17" thickBot="1" x14ac:dyDescent="0.25">
      <c r="A2084" s="11" t="str">
        <f t="shared" si="396"/>
        <v>4</v>
      </c>
      <c r="B2084" s="12" t="str">
        <f t="shared" si="397"/>
        <v>4</v>
      </c>
      <c r="C2084" s="13" t="str">
        <f t="shared" si="398"/>
        <v>90</v>
      </c>
      <c r="D2084" s="13" t="str">
        <f t="shared" si="399"/>
        <v>92</v>
      </c>
      <c r="E2084" s="13" t="str">
        <f t="shared" si="400"/>
        <v>15</v>
      </c>
      <c r="F2084" s="14" t="str">
        <f t="shared" si="401"/>
        <v>00</v>
      </c>
      <c r="G2084" s="18">
        <v>4490921500</v>
      </c>
      <c r="H2084" s="15" t="s">
        <v>609</v>
      </c>
      <c r="I2084" s="12" t="s">
        <v>13</v>
      </c>
      <c r="K2084" t="str">
        <f t="shared" si="390"/>
        <v>4490921500</v>
      </c>
      <c r="L2084" t="str">
        <f t="shared" si="391"/>
        <v>'4490921500'</v>
      </c>
      <c r="M2084" t="str">
        <f t="shared" si="392"/>
        <v>'DIARIAS - MILITAR'</v>
      </c>
      <c r="N2084" t="str">
        <f t="shared" si="393"/>
        <v>'S'</v>
      </c>
      <c r="O2084">
        <f t="shared" si="394"/>
        <v>8</v>
      </c>
      <c r="P2084" t="str">
        <f t="shared" si="395"/>
        <v>Insert into CONTA_RECEITA_DESPESA  (VERSION,ATIVO,DATE_CREATED,LAST_UPDATED,TIPO,CODIGO,DESCRICAO,ANALITICO,TAMANHO) values (0,'S',sysdate,sysdate,'D','4490921500','DIARIAS - MILITAR','S',8);</v>
      </c>
    </row>
    <row r="2085" spans="1:16" ht="17" thickBot="1" x14ac:dyDescent="0.25">
      <c r="A2085" s="11" t="str">
        <f t="shared" si="396"/>
        <v>4</v>
      </c>
      <c r="B2085" s="12" t="str">
        <f t="shared" si="397"/>
        <v>4</v>
      </c>
      <c r="C2085" s="13" t="str">
        <f t="shared" si="398"/>
        <v>90</v>
      </c>
      <c r="D2085" s="13" t="str">
        <f t="shared" si="399"/>
        <v>92</v>
      </c>
      <c r="E2085" s="13" t="str">
        <f t="shared" si="400"/>
        <v>30</v>
      </c>
      <c r="F2085" s="14" t="str">
        <f t="shared" si="401"/>
        <v>00</v>
      </c>
      <c r="G2085" s="18">
        <v>4490923000</v>
      </c>
      <c r="H2085" s="15" t="s">
        <v>337</v>
      </c>
      <c r="I2085" s="12" t="s">
        <v>13</v>
      </c>
      <c r="K2085" t="str">
        <f t="shared" si="390"/>
        <v>4490923000</v>
      </c>
      <c r="L2085" t="str">
        <f t="shared" si="391"/>
        <v>'4490923000'</v>
      </c>
      <c r="M2085" t="str">
        <f t="shared" si="392"/>
        <v>'MATERIAL DE CONSUMO'</v>
      </c>
      <c r="N2085" t="str">
        <f t="shared" si="393"/>
        <v>'S'</v>
      </c>
      <c r="O2085">
        <f t="shared" si="394"/>
        <v>8</v>
      </c>
      <c r="P2085" t="str">
        <f t="shared" si="395"/>
        <v>Insert into CONTA_RECEITA_DESPESA  (VERSION,ATIVO,DATE_CREATED,LAST_UPDATED,TIPO,CODIGO,DESCRICAO,ANALITICO,TAMANHO) values (0,'S',sysdate,sysdate,'D','4490923000','MATERIAL DE CONSUMO','S',8);</v>
      </c>
    </row>
    <row r="2086" spans="1:16" ht="17" thickBot="1" x14ac:dyDescent="0.25">
      <c r="A2086" s="11" t="str">
        <f t="shared" si="396"/>
        <v>4</v>
      </c>
      <c r="B2086" s="12" t="str">
        <f t="shared" si="397"/>
        <v>4</v>
      </c>
      <c r="C2086" s="13" t="str">
        <f t="shared" si="398"/>
        <v>90</v>
      </c>
      <c r="D2086" s="13" t="str">
        <f t="shared" si="399"/>
        <v>92</v>
      </c>
      <c r="E2086" s="13" t="str">
        <f t="shared" si="400"/>
        <v>35</v>
      </c>
      <c r="F2086" s="14" t="str">
        <f t="shared" si="401"/>
        <v>00</v>
      </c>
      <c r="G2086" s="18">
        <v>4490923500</v>
      </c>
      <c r="H2086" s="15" t="s">
        <v>616</v>
      </c>
      <c r="I2086" s="12" t="s">
        <v>13</v>
      </c>
      <c r="K2086" t="str">
        <f t="shared" si="390"/>
        <v>4490923500</v>
      </c>
      <c r="L2086" t="str">
        <f t="shared" si="391"/>
        <v>'4490923500'</v>
      </c>
      <c r="M2086" t="str">
        <f t="shared" si="392"/>
        <v>'SERVICOS DE CONSULTORIA'</v>
      </c>
      <c r="N2086" t="str">
        <f t="shared" si="393"/>
        <v>'S'</v>
      </c>
      <c r="O2086">
        <f t="shared" si="394"/>
        <v>8</v>
      </c>
      <c r="P2086" t="str">
        <f t="shared" si="395"/>
        <v>Insert into CONTA_RECEITA_DESPESA  (VERSION,ATIVO,DATE_CREATED,LAST_UPDATED,TIPO,CODIGO,DESCRICAO,ANALITICO,TAMANHO) values (0,'S',sysdate,sysdate,'D','4490923500','SERVICOS DE CONSULTORIA','S',8);</v>
      </c>
    </row>
    <row r="2087" spans="1:16" ht="17" thickBot="1" x14ac:dyDescent="0.25">
      <c r="A2087" s="11" t="str">
        <f t="shared" si="396"/>
        <v>4</v>
      </c>
      <c r="B2087" s="12" t="str">
        <f t="shared" si="397"/>
        <v>4</v>
      </c>
      <c r="C2087" s="13" t="str">
        <f t="shared" si="398"/>
        <v>90</v>
      </c>
      <c r="D2087" s="13" t="str">
        <f t="shared" si="399"/>
        <v>92</v>
      </c>
      <c r="E2087" s="13" t="str">
        <f t="shared" si="400"/>
        <v>36</v>
      </c>
      <c r="F2087" s="14" t="str">
        <f t="shared" si="401"/>
        <v>00</v>
      </c>
      <c r="G2087" s="18">
        <v>4490923600</v>
      </c>
      <c r="H2087" s="15" t="s">
        <v>617</v>
      </c>
      <c r="I2087" s="12" t="s">
        <v>13</v>
      </c>
      <c r="K2087" t="str">
        <f t="shared" si="390"/>
        <v>4490923600</v>
      </c>
      <c r="L2087" t="str">
        <f t="shared" si="391"/>
        <v>'4490923600'</v>
      </c>
      <c r="M2087" t="str">
        <f t="shared" si="392"/>
        <v>'OUTROS SERVICOS DE TERCEIROS - PESSOA FISICA'</v>
      </c>
      <c r="N2087" t="str">
        <f t="shared" si="393"/>
        <v>'S'</v>
      </c>
      <c r="O2087">
        <f t="shared" si="394"/>
        <v>8</v>
      </c>
      <c r="P2087" t="str">
        <f t="shared" si="395"/>
        <v>Insert into CONTA_RECEITA_DESPESA  (VERSION,ATIVO,DATE_CREATED,LAST_UPDATED,TIPO,CODIGO,DESCRICAO,ANALITICO,TAMANHO) values (0,'S',sysdate,sysdate,'D','4490923600','OUTROS SERVICOS DE TERCEIROS - PESSOA FISICA','S',8);</v>
      </c>
    </row>
    <row r="2088" spans="1:16" ht="17" thickBot="1" x14ac:dyDescent="0.25">
      <c r="A2088" s="11" t="str">
        <f t="shared" si="396"/>
        <v>4</v>
      </c>
      <c r="B2088" s="12" t="str">
        <f t="shared" si="397"/>
        <v>4</v>
      </c>
      <c r="C2088" s="13" t="str">
        <f t="shared" si="398"/>
        <v>90</v>
      </c>
      <c r="D2088" s="13" t="str">
        <f t="shared" si="399"/>
        <v>92</v>
      </c>
      <c r="E2088" s="13" t="str">
        <f t="shared" si="400"/>
        <v>37</v>
      </c>
      <c r="F2088" s="14" t="str">
        <f t="shared" si="401"/>
        <v>00</v>
      </c>
      <c r="G2088" s="18">
        <v>4490923700</v>
      </c>
      <c r="H2088" s="15" t="s">
        <v>618</v>
      </c>
      <c r="I2088" s="12" t="s">
        <v>13</v>
      </c>
      <c r="K2088" t="str">
        <f t="shared" si="390"/>
        <v>4490923700</v>
      </c>
      <c r="L2088" t="str">
        <f t="shared" si="391"/>
        <v>'4490923700'</v>
      </c>
      <c r="M2088" t="str">
        <f t="shared" si="392"/>
        <v>'LOCACAO DE MAO-DE-OBRA'</v>
      </c>
      <c r="N2088" t="str">
        <f t="shared" si="393"/>
        <v>'S'</v>
      </c>
      <c r="O2088">
        <f t="shared" si="394"/>
        <v>8</v>
      </c>
      <c r="P2088" t="str">
        <f t="shared" si="395"/>
        <v>Insert into CONTA_RECEITA_DESPESA  (VERSION,ATIVO,DATE_CREATED,LAST_UPDATED,TIPO,CODIGO,DESCRICAO,ANALITICO,TAMANHO) values (0,'S',sysdate,sysdate,'D','4490923700','LOCACAO DE MAO-DE-OBRA','S',8);</v>
      </c>
    </row>
    <row r="2089" spans="1:16" ht="17" thickBot="1" x14ac:dyDescent="0.25">
      <c r="A2089" s="11" t="str">
        <f t="shared" si="396"/>
        <v>4</v>
      </c>
      <c r="B2089" s="12" t="str">
        <f t="shared" si="397"/>
        <v>4</v>
      </c>
      <c r="C2089" s="13" t="str">
        <f t="shared" si="398"/>
        <v>90</v>
      </c>
      <c r="D2089" s="13" t="str">
        <f t="shared" si="399"/>
        <v>92</v>
      </c>
      <c r="E2089" s="13" t="str">
        <f t="shared" si="400"/>
        <v>39</v>
      </c>
      <c r="F2089" s="14" t="str">
        <f t="shared" si="401"/>
        <v>00</v>
      </c>
      <c r="G2089" s="18">
        <v>4490923900</v>
      </c>
      <c r="H2089" s="15" t="s">
        <v>619</v>
      </c>
      <c r="I2089" s="12" t="s">
        <v>13</v>
      </c>
      <c r="K2089" t="str">
        <f t="shared" si="390"/>
        <v>4490923900</v>
      </c>
      <c r="L2089" t="str">
        <f t="shared" si="391"/>
        <v>'4490923900'</v>
      </c>
      <c r="M2089" t="str">
        <f t="shared" si="392"/>
        <v>'OUTROS SERVICOS DE TERCEIROS - PJ'</v>
      </c>
      <c r="N2089" t="str">
        <f t="shared" si="393"/>
        <v>'S'</v>
      </c>
      <c r="O2089">
        <f t="shared" si="394"/>
        <v>8</v>
      </c>
      <c r="P2089" t="str">
        <f t="shared" si="395"/>
        <v>Insert into CONTA_RECEITA_DESPESA  (VERSION,ATIVO,DATE_CREATED,LAST_UPDATED,TIPO,CODIGO,DESCRICAO,ANALITICO,TAMANHO) values (0,'S',sysdate,sysdate,'D','4490923900','OUTROS SERVICOS DE TERCEIROS - PJ','S',8);</v>
      </c>
    </row>
    <row r="2090" spans="1:16" ht="17" thickBot="1" x14ac:dyDescent="0.25">
      <c r="A2090" s="11" t="str">
        <f t="shared" si="396"/>
        <v>4</v>
      </c>
      <c r="B2090" s="12" t="str">
        <f t="shared" si="397"/>
        <v>4</v>
      </c>
      <c r="C2090" s="13" t="str">
        <f t="shared" si="398"/>
        <v>90</v>
      </c>
      <c r="D2090" s="13" t="str">
        <f t="shared" si="399"/>
        <v>92</v>
      </c>
      <c r="E2090" s="13" t="str">
        <f t="shared" si="400"/>
        <v>40</v>
      </c>
      <c r="F2090" s="14" t="str">
        <f t="shared" si="401"/>
        <v>00</v>
      </c>
      <c r="G2090" s="18">
        <v>4490924000</v>
      </c>
      <c r="H2090" s="15" t="s">
        <v>820</v>
      </c>
      <c r="I2090" s="12" t="s">
        <v>13</v>
      </c>
      <c r="K2090" t="str">
        <f t="shared" si="390"/>
        <v>4490924000</v>
      </c>
      <c r="L2090" t="str">
        <f t="shared" si="391"/>
        <v>'4490924000'</v>
      </c>
      <c r="M2090" t="str">
        <f t="shared" si="392"/>
        <v>'SERVIÇOS DE TECNOLOGIA DA INFORMAÇÃO E COMUNICAÇÃO - PJ'</v>
      </c>
      <c r="N2090" t="str">
        <f t="shared" si="393"/>
        <v>'S'</v>
      </c>
      <c r="O2090">
        <f t="shared" si="394"/>
        <v>8</v>
      </c>
      <c r="P2090" t="str">
        <f t="shared" si="395"/>
        <v>Insert into CONTA_RECEITA_DESPESA  (VERSION,ATIVO,DATE_CREATED,LAST_UPDATED,TIPO,CODIGO,DESCRICAO,ANALITICO,TAMANHO) values (0,'S',sysdate,sysdate,'D','4490924000','SERVIÇOS DE TECNOLOGIA DA INFORMAÇÃO E COMUNICAÇÃO - PJ','S',8);</v>
      </c>
    </row>
    <row r="2091" spans="1:16" ht="17" thickBot="1" x14ac:dyDescent="0.25">
      <c r="A2091" s="11" t="str">
        <f t="shared" si="396"/>
        <v>4</v>
      </c>
      <c r="B2091" s="12" t="str">
        <f t="shared" si="397"/>
        <v>4</v>
      </c>
      <c r="C2091" s="13" t="str">
        <f t="shared" si="398"/>
        <v>90</v>
      </c>
      <c r="D2091" s="13" t="str">
        <f t="shared" si="399"/>
        <v>92</v>
      </c>
      <c r="E2091" s="13" t="str">
        <f t="shared" si="400"/>
        <v>51</v>
      </c>
      <c r="F2091" s="14" t="str">
        <f t="shared" si="401"/>
        <v>00</v>
      </c>
      <c r="G2091" s="18">
        <v>4490925100</v>
      </c>
      <c r="H2091" s="15" t="s">
        <v>821</v>
      </c>
      <c r="I2091" s="12" t="s">
        <v>13</v>
      </c>
      <c r="K2091" t="str">
        <f t="shared" si="390"/>
        <v>4490925100</v>
      </c>
      <c r="L2091" t="str">
        <f t="shared" si="391"/>
        <v>'4490925100'</v>
      </c>
      <c r="M2091" t="str">
        <f t="shared" si="392"/>
        <v>'OBRAS E INSTALACOES'</v>
      </c>
      <c r="N2091" t="str">
        <f t="shared" si="393"/>
        <v>'S'</v>
      </c>
      <c r="O2091">
        <f t="shared" si="394"/>
        <v>8</v>
      </c>
      <c r="P2091" t="str">
        <f t="shared" si="395"/>
        <v>Insert into CONTA_RECEITA_DESPESA  (VERSION,ATIVO,DATE_CREATED,LAST_UPDATED,TIPO,CODIGO,DESCRICAO,ANALITICO,TAMANHO) values (0,'S',sysdate,sysdate,'D','4490925100','OBRAS E INSTALACOES','S',8);</v>
      </c>
    </row>
    <row r="2092" spans="1:16" ht="17" thickBot="1" x14ac:dyDescent="0.25">
      <c r="A2092" s="11" t="str">
        <f t="shared" si="396"/>
        <v>4</v>
      </c>
      <c r="B2092" s="12" t="str">
        <f t="shared" si="397"/>
        <v>4</v>
      </c>
      <c r="C2092" s="13" t="str">
        <f t="shared" si="398"/>
        <v>90</v>
      </c>
      <c r="D2092" s="13" t="str">
        <f t="shared" si="399"/>
        <v>92</v>
      </c>
      <c r="E2092" s="13" t="str">
        <f t="shared" si="400"/>
        <v>52</v>
      </c>
      <c r="F2092" s="14" t="str">
        <f t="shared" si="401"/>
        <v>00</v>
      </c>
      <c r="G2092" s="18">
        <v>4490925200</v>
      </c>
      <c r="H2092" s="15" t="s">
        <v>752</v>
      </c>
      <c r="I2092" s="12" t="s">
        <v>13</v>
      </c>
      <c r="K2092" t="str">
        <f t="shared" si="390"/>
        <v>4490925200</v>
      </c>
      <c r="L2092" t="str">
        <f t="shared" si="391"/>
        <v>'4490925200'</v>
      </c>
      <c r="M2092" t="str">
        <f t="shared" si="392"/>
        <v>'EQUIPAMENTOS E MATERIAL PERMANENTE'</v>
      </c>
      <c r="N2092" t="str">
        <f t="shared" si="393"/>
        <v>'S'</v>
      </c>
      <c r="O2092">
        <f t="shared" si="394"/>
        <v>8</v>
      </c>
      <c r="P2092" t="str">
        <f t="shared" si="395"/>
        <v>Insert into CONTA_RECEITA_DESPESA  (VERSION,ATIVO,DATE_CREATED,LAST_UPDATED,TIPO,CODIGO,DESCRICAO,ANALITICO,TAMANHO) values (0,'S',sysdate,sysdate,'D','4490925200','EQUIPAMENTOS E MATERIAL PERMANENTE','S',8);</v>
      </c>
    </row>
    <row r="2093" spans="1:16" ht="17" thickBot="1" x14ac:dyDescent="0.25">
      <c r="A2093" s="11" t="str">
        <f t="shared" si="396"/>
        <v>4</v>
      </c>
      <c r="B2093" s="12" t="str">
        <f t="shared" si="397"/>
        <v>4</v>
      </c>
      <c r="C2093" s="13" t="str">
        <f t="shared" si="398"/>
        <v>90</v>
      </c>
      <c r="D2093" s="13" t="str">
        <f t="shared" si="399"/>
        <v>92</v>
      </c>
      <c r="E2093" s="13" t="str">
        <f t="shared" si="400"/>
        <v>93</v>
      </c>
      <c r="F2093" s="14" t="str">
        <f t="shared" si="401"/>
        <v>00</v>
      </c>
      <c r="G2093" s="18">
        <v>4490929300</v>
      </c>
      <c r="H2093" s="15" t="s">
        <v>633</v>
      </c>
      <c r="I2093" s="12" t="s">
        <v>13</v>
      </c>
      <c r="K2093" t="str">
        <f t="shared" si="390"/>
        <v>4490929300</v>
      </c>
      <c r="L2093" t="str">
        <f t="shared" si="391"/>
        <v>'4490929300'</v>
      </c>
      <c r="M2093" t="str">
        <f t="shared" si="392"/>
        <v>'INDENIZACOES E RESTITUICOES'</v>
      </c>
      <c r="N2093" t="str">
        <f t="shared" si="393"/>
        <v>'S'</v>
      </c>
      <c r="O2093">
        <f t="shared" si="394"/>
        <v>8</v>
      </c>
      <c r="P2093" t="str">
        <f t="shared" si="395"/>
        <v>Insert into CONTA_RECEITA_DESPESA  (VERSION,ATIVO,DATE_CREATED,LAST_UPDATED,TIPO,CODIGO,DESCRICAO,ANALITICO,TAMANHO) values (0,'S',sysdate,sysdate,'D','4490929300','INDENIZACOES E RESTITUICOES','S',8);</v>
      </c>
    </row>
    <row r="2094" spans="1:16" ht="17" thickBot="1" x14ac:dyDescent="0.25">
      <c r="A2094" s="11" t="str">
        <f t="shared" si="396"/>
        <v>4</v>
      </c>
      <c r="B2094" s="12" t="str">
        <f t="shared" si="397"/>
        <v>4</v>
      </c>
      <c r="C2094" s="13" t="str">
        <f t="shared" si="398"/>
        <v>90</v>
      </c>
      <c r="D2094" s="13" t="str">
        <f t="shared" si="399"/>
        <v>92</v>
      </c>
      <c r="E2094" s="13" t="str">
        <f t="shared" si="400"/>
        <v>99</v>
      </c>
      <c r="F2094" s="14" t="str">
        <f t="shared" si="401"/>
        <v>00</v>
      </c>
      <c r="G2094" s="18">
        <v>4490929900</v>
      </c>
      <c r="H2094" s="15" t="s">
        <v>185</v>
      </c>
      <c r="I2094" s="12" t="s">
        <v>13</v>
      </c>
      <c r="K2094" t="str">
        <f t="shared" si="390"/>
        <v>4490929900</v>
      </c>
      <c r="L2094" t="str">
        <f t="shared" si="391"/>
        <v>'4490929900'</v>
      </c>
      <c r="M2094" t="str">
        <f t="shared" si="392"/>
        <v>'OUTRAS DESPESAS DE EXERCICIOS ANTERIORES'</v>
      </c>
      <c r="N2094" t="str">
        <f t="shared" si="393"/>
        <v>'S'</v>
      </c>
      <c r="O2094">
        <f t="shared" si="394"/>
        <v>8</v>
      </c>
      <c r="P2094" t="str">
        <f t="shared" si="395"/>
        <v>Insert into CONTA_RECEITA_DESPESA  (VERSION,ATIVO,DATE_CREATED,LAST_UPDATED,TIPO,CODIGO,DESCRICAO,ANALITICO,TAMANHO) values (0,'S',sysdate,sysdate,'D','4490929900','OUTRAS DESPESAS DE EXERCICIOS ANTERIORES','S',8);</v>
      </c>
    </row>
    <row r="2095" spans="1:16" ht="17" thickBot="1" x14ac:dyDescent="0.25">
      <c r="A2095" s="11" t="str">
        <f t="shared" si="396"/>
        <v>4</v>
      </c>
      <c r="B2095" s="12" t="str">
        <f t="shared" si="397"/>
        <v>4</v>
      </c>
      <c r="C2095" s="13" t="str">
        <f t="shared" si="398"/>
        <v>90</v>
      </c>
      <c r="D2095" s="13" t="str">
        <f t="shared" si="399"/>
        <v>93</v>
      </c>
      <c r="E2095" s="13" t="str">
        <f t="shared" si="400"/>
        <v>00</v>
      </c>
      <c r="F2095" s="14" t="str">
        <f t="shared" si="401"/>
        <v>00</v>
      </c>
      <c r="G2095" s="18">
        <v>4490930000</v>
      </c>
      <c r="H2095" s="15" t="s">
        <v>277</v>
      </c>
      <c r="I2095" s="12" t="s">
        <v>13</v>
      </c>
      <c r="K2095" t="str">
        <f t="shared" si="390"/>
        <v>4490930000</v>
      </c>
      <c r="L2095" t="str">
        <f t="shared" si="391"/>
        <v>'4490930000'</v>
      </c>
      <c r="M2095" t="str">
        <f t="shared" si="392"/>
        <v>'INDENIZAÇÕES E RESTITUIÇÕES'</v>
      </c>
      <c r="N2095" t="str">
        <f t="shared" si="393"/>
        <v>'S'</v>
      </c>
      <c r="O2095">
        <f t="shared" si="394"/>
        <v>6</v>
      </c>
      <c r="P2095" t="str">
        <f t="shared" si="395"/>
        <v>Insert into CONTA_RECEITA_DESPESA  (VERSION,ATIVO,DATE_CREATED,LAST_UPDATED,TIPO,CODIGO,DESCRICAO,ANALITICO,TAMANHO) values (0,'S',sysdate,sysdate,'D','4490930000','INDENIZAÇÕES E RESTITUIÇÕES','S',6);</v>
      </c>
    </row>
    <row r="2096" spans="1:16" ht="17" thickBot="1" x14ac:dyDescent="0.25">
      <c r="A2096" s="11" t="str">
        <f t="shared" si="396"/>
        <v>4</v>
      </c>
      <c r="B2096" s="12" t="str">
        <f t="shared" si="397"/>
        <v>4</v>
      </c>
      <c r="C2096" s="13" t="str">
        <f t="shared" si="398"/>
        <v>90</v>
      </c>
      <c r="D2096" s="13" t="str">
        <f t="shared" si="399"/>
        <v>95</v>
      </c>
      <c r="E2096" s="13" t="str">
        <f t="shared" si="400"/>
        <v>00</v>
      </c>
      <c r="F2096" s="14" t="str">
        <f t="shared" si="401"/>
        <v>00</v>
      </c>
      <c r="G2096" s="18">
        <v>4490950000</v>
      </c>
      <c r="H2096" s="15" t="s">
        <v>822</v>
      </c>
      <c r="I2096" s="12" t="s">
        <v>13</v>
      </c>
      <c r="K2096" t="str">
        <f t="shared" si="390"/>
        <v>4490950000</v>
      </c>
      <c r="L2096" t="str">
        <f t="shared" si="391"/>
        <v>'4490950000'</v>
      </c>
      <c r="M2096" t="str">
        <f t="shared" si="392"/>
        <v>'INDENIZAÇÃO PELA EXECUÇÃO DE TRABALHOS DE CAMPO '</v>
      </c>
      <c r="N2096" t="str">
        <f t="shared" si="393"/>
        <v>'S'</v>
      </c>
      <c r="O2096">
        <f t="shared" si="394"/>
        <v>6</v>
      </c>
      <c r="P2096" t="str">
        <f t="shared" si="395"/>
        <v>Insert into CONTA_RECEITA_DESPESA  (VERSION,ATIVO,DATE_CREATED,LAST_UPDATED,TIPO,CODIGO,DESCRICAO,ANALITICO,TAMANHO) values (0,'S',sysdate,sysdate,'D','4490950000','INDENIZAÇÃO PELA EXECUÇÃO DE TRABALHOS DE CAMPO ','S',6);</v>
      </c>
    </row>
    <row r="2097" spans="1:16" ht="17" thickBot="1" x14ac:dyDescent="0.25">
      <c r="A2097" s="11" t="str">
        <f t="shared" si="396"/>
        <v>4</v>
      </c>
      <c r="B2097" s="12" t="str">
        <f t="shared" si="397"/>
        <v>4</v>
      </c>
      <c r="C2097" s="13" t="str">
        <f t="shared" si="398"/>
        <v>90</v>
      </c>
      <c r="D2097" s="13" t="str">
        <f t="shared" si="399"/>
        <v>99</v>
      </c>
      <c r="E2097" s="13" t="str">
        <f t="shared" si="400"/>
        <v>00</v>
      </c>
      <c r="F2097" s="14" t="str">
        <f t="shared" si="401"/>
        <v>00</v>
      </c>
      <c r="G2097" s="18">
        <v>4490990000</v>
      </c>
      <c r="H2097" s="15" t="s">
        <v>17</v>
      </c>
      <c r="I2097" s="12" t="s">
        <v>13</v>
      </c>
      <c r="K2097" t="str">
        <f t="shared" si="390"/>
        <v>4490990000</v>
      </c>
      <c r="L2097" t="str">
        <f t="shared" si="391"/>
        <v>'4490990000'</v>
      </c>
      <c r="M2097" t="str">
        <f t="shared" si="392"/>
        <v>'ELEMENTO GENÉRICO'</v>
      </c>
      <c r="N2097" t="str">
        <f t="shared" si="393"/>
        <v>'S'</v>
      </c>
      <c r="O2097">
        <f t="shared" si="394"/>
        <v>6</v>
      </c>
      <c r="P2097" t="str">
        <f t="shared" si="395"/>
        <v>Insert into CONTA_RECEITA_DESPESA  (VERSION,ATIVO,DATE_CREATED,LAST_UPDATED,TIPO,CODIGO,DESCRICAO,ANALITICO,TAMANHO) values (0,'S',sysdate,sysdate,'D','4490990000','ELEMENTO GENÉRICO','S',6);</v>
      </c>
    </row>
    <row r="2098" spans="1:16" ht="33" thickBot="1" x14ac:dyDescent="0.25">
      <c r="A2098" s="11" t="str">
        <f t="shared" si="396"/>
        <v>4</v>
      </c>
      <c r="B2098" s="12" t="str">
        <f t="shared" si="397"/>
        <v>4</v>
      </c>
      <c r="C2098" s="13" t="str">
        <f t="shared" si="398"/>
        <v>91</v>
      </c>
      <c r="D2098" s="13" t="str">
        <f t="shared" si="399"/>
        <v>00</v>
      </c>
      <c r="E2098" s="13" t="str">
        <f t="shared" si="400"/>
        <v>00</v>
      </c>
      <c r="F2098" s="14" t="str">
        <f t="shared" si="401"/>
        <v>00</v>
      </c>
      <c r="G2098" s="18">
        <v>4491000000</v>
      </c>
      <c r="H2098" s="15" t="s">
        <v>823</v>
      </c>
      <c r="I2098" s="12" t="s">
        <v>10</v>
      </c>
      <c r="K2098" t="str">
        <f t="shared" si="390"/>
        <v>4491000000</v>
      </c>
      <c r="L2098" t="str">
        <f t="shared" si="391"/>
        <v>'4491000000'</v>
      </c>
      <c r="M2098" t="str">
        <f t="shared" si="392"/>
        <v>'APLICAÇÃO DIRETA DECORRENTE DE OPERAÇÃO ENTRE ÓRGÃOS, FUNDOS E ENTIDADES INTEGRANTES DOS ORÇAMENTOS FISCAL E DA SEGURIDADE SOCIAL'</v>
      </c>
      <c r="N2098" t="str">
        <f t="shared" si="393"/>
        <v>'N'</v>
      </c>
      <c r="O2098">
        <f t="shared" si="394"/>
        <v>4</v>
      </c>
      <c r="P2098" t="str">
        <f t="shared" si="395"/>
        <v>Insert into CONTA_RECEITA_DESPESA  (VERSION,ATIVO,DATE_CREATED,LAST_UPDATED,TIPO,CODIGO,DESCRICAO,ANALITICO,TAMANHO) values (0,'S',sysdate,sysdate,'D','4491000000','APLICAÇÃO DIRETA DECORRENTE DE OPERAÇÃO ENTRE ÓRGÃOS, FUNDOS E ENTIDADES INTEGRANTES DOS ORÇAMENTOS FISCAL E DA SEGURIDADE SOCIAL','N',4);</v>
      </c>
    </row>
    <row r="2099" spans="1:16" ht="17" thickBot="1" x14ac:dyDescent="0.25">
      <c r="A2099" s="11" t="str">
        <f t="shared" si="396"/>
        <v>4</v>
      </c>
      <c r="B2099" s="12" t="str">
        <f t="shared" si="397"/>
        <v>4</v>
      </c>
      <c r="C2099" s="13" t="str">
        <f t="shared" si="398"/>
        <v>91</v>
      </c>
      <c r="D2099" s="13" t="str">
        <f t="shared" si="399"/>
        <v>39</v>
      </c>
      <c r="E2099" s="13" t="str">
        <f t="shared" si="400"/>
        <v>00</v>
      </c>
      <c r="F2099" s="14" t="str">
        <f t="shared" si="401"/>
        <v>00</v>
      </c>
      <c r="G2099" s="18">
        <v>4491390000</v>
      </c>
      <c r="H2099" s="15" t="s">
        <v>301</v>
      </c>
      <c r="I2099" s="12" t="s">
        <v>13</v>
      </c>
      <c r="K2099" t="str">
        <f t="shared" si="390"/>
        <v>4491390000</v>
      </c>
      <c r="L2099" t="str">
        <f t="shared" si="391"/>
        <v>'4491390000'</v>
      </c>
      <c r="M2099" t="str">
        <f t="shared" si="392"/>
        <v>'OUTROS SERVIÇOS DE TERCEIROS - PESSOA JURÍDICA '</v>
      </c>
      <c r="N2099" t="str">
        <f t="shared" si="393"/>
        <v>'S'</v>
      </c>
      <c r="O2099">
        <f t="shared" si="394"/>
        <v>6</v>
      </c>
      <c r="P2099" t="str">
        <f t="shared" si="395"/>
        <v>Insert into CONTA_RECEITA_DESPESA  (VERSION,ATIVO,DATE_CREATED,LAST_UPDATED,TIPO,CODIGO,DESCRICAO,ANALITICO,TAMANHO) values (0,'S',sysdate,sysdate,'D','4491390000','OUTROS SERVIÇOS DE TERCEIROS - PESSOA JURÍDICA ','S',6);</v>
      </c>
    </row>
    <row r="2100" spans="1:16" ht="17" thickBot="1" x14ac:dyDescent="0.25">
      <c r="A2100" s="11" t="str">
        <f t="shared" si="396"/>
        <v>4</v>
      </c>
      <c r="B2100" s="12" t="str">
        <f t="shared" si="397"/>
        <v>4</v>
      </c>
      <c r="C2100" s="13" t="str">
        <f t="shared" si="398"/>
        <v>91</v>
      </c>
      <c r="D2100" s="13" t="str">
        <f t="shared" si="399"/>
        <v>40</v>
      </c>
      <c r="E2100" s="13" t="str">
        <f t="shared" si="400"/>
        <v>00</v>
      </c>
      <c r="F2100" s="14" t="str">
        <f t="shared" si="401"/>
        <v>00</v>
      </c>
      <c r="G2100" s="18">
        <v>4491400000</v>
      </c>
      <c r="H2100" s="15" t="s">
        <v>286</v>
      </c>
      <c r="I2100" s="12" t="s">
        <v>13</v>
      </c>
      <c r="K2100" t="str">
        <f t="shared" si="390"/>
        <v>4491400000</v>
      </c>
      <c r="L2100" t="str">
        <f t="shared" si="391"/>
        <v>'4491400000'</v>
      </c>
      <c r="M2100" t="str">
        <f t="shared" si="392"/>
        <v>'SERVIÇOS DE TECNOLOGIA DA INFORMAÇÃO E COMUNICAÇÃO - PESSOA JURÍDICA'</v>
      </c>
      <c r="N2100" t="str">
        <f t="shared" si="393"/>
        <v>'S'</v>
      </c>
      <c r="O2100">
        <f t="shared" si="394"/>
        <v>6</v>
      </c>
      <c r="P2100" t="str">
        <f t="shared" si="395"/>
        <v>Insert into CONTA_RECEITA_DESPESA  (VERSION,ATIVO,DATE_CREATED,LAST_UPDATED,TIPO,CODIGO,DESCRICAO,ANALITICO,TAMANHO) values (0,'S',sysdate,sysdate,'D','4491400000','SERVIÇOS DE TECNOLOGIA DA INFORMAÇÃO E COMUNICAÇÃO - PESSOA JURÍDICA','S',6);</v>
      </c>
    </row>
    <row r="2101" spans="1:16" ht="17" thickBot="1" x14ac:dyDescent="0.25">
      <c r="A2101" s="11" t="str">
        <f t="shared" si="396"/>
        <v>4</v>
      </c>
      <c r="B2101" s="12" t="str">
        <f t="shared" si="397"/>
        <v>4</v>
      </c>
      <c r="C2101" s="13" t="str">
        <f t="shared" si="398"/>
        <v>91</v>
      </c>
      <c r="D2101" s="13" t="str">
        <f t="shared" si="399"/>
        <v>47</v>
      </c>
      <c r="E2101" s="13" t="str">
        <f t="shared" si="400"/>
        <v>00</v>
      </c>
      <c r="F2101" s="14" t="str">
        <f t="shared" si="401"/>
        <v>00</v>
      </c>
      <c r="G2101" s="18">
        <v>4491470000</v>
      </c>
      <c r="H2101" s="15" t="s">
        <v>588</v>
      </c>
      <c r="I2101" s="12" t="s">
        <v>13</v>
      </c>
      <c r="K2101" t="str">
        <f t="shared" si="390"/>
        <v>4491470000</v>
      </c>
      <c r="L2101" t="str">
        <f t="shared" si="391"/>
        <v>'4491470000'</v>
      </c>
      <c r="M2101" t="str">
        <f t="shared" si="392"/>
        <v>'OBRIGAÇÕES TRIBUTÁRIAS E CONTRIBUTIVAS'</v>
      </c>
      <c r="N2101" t="str">
        <f t="shared" si="393"/>
        <v>'S'</v>
      </c>
      <c r="O2101">
        <f t="shared" si="394"/>
        <v>6</v>
      </c>
      <c r="P2101" t="str">
        <f t="shared" si="395"/>
        <v>Insert into CONTA_RECEITA_DESPESA  (VERSION,ATIVO,DATE_CREATED,LAST_UPDATED,TIPO,CODIGO,DESCRICAO,ANALITICO,TAMANHO) values (0,'S',sysdate,sysdate,'D','4491470000','OBRIGAÇÕES TRIBUTÁRIAS E CONTRIBUTIVAS','S',6);</v>
      </c>
    </row>
    <row r="2102" spans="1:16" ht="17" thickBot="1" x14ac:dyDescent="0.25">
      <c r="A2102" s="11" t="str">
        <f t="shared" si="396"/>
        <v>4</v>
      </c>
      <c r="B2102" s="12" t="str">
        <f t="shared" si="397"/>
        <v>4</v>
      </c>
      <c r="C2102" s="13" t="str">
        <f t="shared" si="398"/>
        <v>91</v>
      </c>
      <c r="D2102" s="13" t="str">
        <f t="shared" si="399"/>
        <v>51</v>
      </c>
      <c r="E2102" s="13" t="str">
        <f t="shared" si="400"/>
        <v>00</v>
      </c>
      <c r="F2102" s="14" t="str">
        <f t="shared" si="401"/>
        <v>00</v>
      </c>
      <c r="G2102" s="18">
        <v>4491510000</v>
      </c>
      <c r="H2102" s="15" t="s">
        <v>746</v>
      </c>
      <c r="I2102" s="12" t="s">
        <v>13</v>
      </c>
      <c r="K2102" t="str">
        <f t="shared" si="390"/>
        <v>4491510000</v>
      </c>
      <c r="L2102" t="str">
        <f t="shared" si="391"/>
        <v>'4491510000'</v>
      </c>
      <c r="M2102" t="str">
        <f t="shared" si="392"/>
        <v>'OBRAS E INSTALAÇÕES '</v>
      </c>
      <c r="N2102" t="str">
        <f t="shared" si="393"/>
        <v>'S'</v>
      </c>
      <c r="O2102">
        <f t="shared" si="394"/>
        <v>6</v>
      </c>
      <c r="P2102" t="str">
        <f t="shared" si="395"/>
        <v>Insert into CONTA_RECEITA_DESPESA  (VERSION,ATIVO,DATE_CREATED,LAST_UPDATED,TIPO,CODIGO,DESCRICAO,ANALITICO,TAMANHO) values (0,'S',sysdate,sysdate,'D','4491510000','OBRAS E INSTALAÇÕES ','S',6);</v>
      </c>
    </row>
    <row r="2103" spans="1:16" ht="17" thickBot="1" x14ac:dyDescent="0.25">
      <c r="A2103" s="11" t="str">
        <f t="shared" si="396"/>
        <v>4</v>
      </c>
      <c r="B2103" s="12" t="str">
        <f t="shared" si="397"/>
        <v>4</v>
      </c>
      <c r="C2103" s="13" t="str">
        <f t="shared" si="398"/>
        <v>91</v>
      </c>
      <c r="D2103" s="13" t="str">
        <f t="shared" si="399"/>
        <v>52</v>
      </c>
      <c r="E2103" s="13" t="str">
        <f t="shared" si="400"/>
        <v>00</v>
      </c>
      <c r="F2103" s="14" t="str">
        <f t="shared" si="401"/>
        <v>00</v>
      </c>
      <c r="G2103" s="18">
        <v>4491520000</v>
      </c>
      <c r="H2103" s="15" t="s">
        <v>824</v>
      </c>
      <c r="I2103" s="12" t="s">
        <v>10</v>
      </c>
      <c r="K2103" t="str">
        <f t="shared" si="390"/>
        <v>4491520000</v>
      </c>
      <c r="L2103" t="str">
        <f t="shared" si="391"/>
        <v>'4491520000'</v>
      </c>
      <c r="M2103" t="str">
        <f t="shared" si="392"/>
        <v>'EQUIPAMENTOS E MATERIAL PERMANENTE  '</v>
      </c>
      <c r="N2103" t="str">
        <f t="shared" si="393"/>
        <v>'N'</v>
      </c>
      <c r="O2103">
        <f t="shared" si="394"/>
        <v>6</v>
      </c>
      <c r="P2103" t="str">
        <f t="shared" si="395"/>
        <v>Insert into CONTA_RECEITA_DESPESA  (VERSION,ATIVO,DATE_CREATED,LAST_UPDATED,TIPO,CODIGO,DESCRICAO,ANALITICO,TAMANHO) values (0,'S',sysdate,sysdate,'D','4491520000','EQUIPAMENTOS E MATERIAL PERMANENTE  ','N',6);</v>
      </c>
    </row>
    <row r="2104" spans="1:16" ht="17" thickBot="1" x14ac:dyDescent="0.25">
      <c r="A2104" s="11" t="str">
        <f t="shared" si="396"/>
        <v>4</v>
      </c>
      <c r="B2104" s="12" t="str">
        <f t="shared" si="397"/>
        <v>4</v>
      </c>
      <c r="C2104" s="13" t="str">
        <f t="shared" si="398"/>
        <v>91</v>
      </c>
      <c r="D2104" s="13" t="str">
        <f t="shared" si="399"/>
        <v>52</v>
      </c>
      <c r="E2104" s="13" t="str">
        <f t="shared" si="400"/>
        <v>35</v>
      </c>
      <c r="F2104" s="14" t="str">
        <f t="shared" si="401"/>
        <v>00</v>
      </c>
      <c r="G2104" s="18">
        <v>4491523500</v>
      </c>
      <c r="H2104" s="15" t="s">
        <v>825</v>
      </c>
      <c r="I2104" s="12" t="s">
        <v>13</v>
      </c>
      <c r="K2104" t="str">
        <f t="shared" si="390"/>
        <v>4491523500</v>
      </c>
      <c r="L2104" t="str">
        <f t="shared" si="391"/>
        <v>'4491523500'</v>
      </c>
      <c r="M2104" t="str">
        <f t="shared" si="392"/>
        <v>'EQUIP. DE PROCESSAMENTO DE DADOS - OP.INTRA'</v>
      </c>
      <c r="N2104" t="str">
        <f t="shared" si="393"/>
        <v>'S'</v>
      </c>
      <c r="O2104">
        <f t="shared" si="394"/>
        <v>8</v>
      </c>
      <c r="P2104" t="str">
        <f t="shared" si="395"/>
        <v>Insert into CONTA_RECEITA_DESPESA  (VERSION,ATIVO,DATE_CREATED,LAST_UPDATED,TIPO,CODIGO,DESCRICAO,ANALITICO,TAMANHO) values (0,'S',sysdate,sysdate,'D','4491523500','EQUIP. DE PROCESSAMENTO DE DADOS - OP.INTRA','S',8);</v>
      </c>
    </row>
    <row r="2105" spans="1:16" ht="17" thickBot="1" x14ac:dyDescent="0.25">
      <c r="A2105" s="11" t="str">
        <f t="shared" si="396"/>
        <v>4</v>
      </c>
      <c r="B2105" s="12" t="str">
        <f t="shared" si="397"/>
        <v>4</v>
      </c>
      <c r="C2105" s="13" t="str">
        <f t="shared" si="398"/>
        <v>91</v>
      </c>
      <c r="D2105" s="13" t="str">
        <f t="shared" si="399"/>
        <v>61</v>
      </c>
      <c r="E2105" s="13" t="str">
        <f t="shared" si="400"/>
        <v>00</v>
      </c>
      <c r="F2105" s="14" t="str">
        <f t="shared" si="401"/>
        <v>00</v>
      </c>
      <c r="G2105" s="18">
        <v>4491610000</v>
      </c>
      <c r="H2105" s="15" t="s">
        <v>826</v>
      </c>
      <c r="I2105" s="12" t="s">
        <v>13</v>
      </c>
      <c r="K2105" t="str">
        <f t="shared" si="390"/>
        <v>4491610000</v>
      </c>
      <c r="L2105" t="str">
        <f t="shared" si="391"/>
        <v>'4491610000'</v>
      </c>
      <c r="M2105" t="str">
        <f t="shared" si="392"/>
        <v>'AQUISIÇÃO DE IMÓVEIS '</v>
      </c>
      <c r="N2105" t="str">
        <f t="shared" si="393"/>
        <v>'S'</v>
      </c>
      <c r="O2105">
        <f t="shared" si="394"/>
        <v>6</v>
      </c>
      <c r="P2105" t="str">
        <f t="shared" si="395"/>
        <v>Insert into CONTA_RECEITA_DESPESA  (VERSION,ATIVO,DATE_CREATED,LAST_UPDATED,TIPO,CODIGO,DESCRICAO,ANALITICO,TAMANHO) values (0,'S',sysdate,sysdate,'D','4491610000','AQUISIÇÃO DE IMÓVEIS ','S',6);</v>
      </c>
    </row>
    <row r="2106" spans="1:16" ht="17" thickBot="1" x14ac:dyDescent="0.25">
      <c r="A2106" s="11" t="str">
        <f t="shared" si="396"/>
        <v>4</v>
      </c>
      <c r="B2106" s="12" t="str">
        <f t="shared" si="397"/>
        <v>4</v>
      </c>
      <c r="C2106" s="13" t="str">
        <f t="shared" si="398"/>
        <v>91</v>
      </c>
      <c r="D2106" s="13" t="str">
        <f t="shared" si="399"/>
        <v>91</v>
      </c>
      <c r="E2106" s="13" t="str">
        <f t="shared" si="400"/>
        <v>00</v>
      </c>
      <c r="F2106" s="14" t="str">
        <f t="shared" si="401"/>
        <v>00</v>
      </c>
      <c r="G2106" s="18">
        <v>4491910000</v>
      </c>
      <c r="H2106" s="15" t="s">
        <v>143</v>
      </c>
      <c r="I2106" s="12" t="s">
        <v>13</v>
      </c>
      <c r="K2106" t="str">
        <f t="shared" si="390"/>
        <v>4491910000</v>
      </c>
      <c r="L2106" t="str">
        <f t="shared" si="391"/>
        <v>'4491910000'</v>
      </c>
      <c r="M2106" t="str">
        <f t="shared" si="392"/>
        <v>'SENTENÇAS JUDICIAIS'</v>
      </c>
      <c r="N2106" t="str">
        <f t="shared" si="393"/>
        <v>'S'</v>
      </c>
      <c r="O2106">
        <f t="shared" si="394"/>
        <v>6</v>
      </c>
      <c r="P2106" t="str">
        <f t="shared" si="395"/>
        <v>Insert into CONTA_RECEITA_DESPESA  (VERSION,ATIVO,DATE_CREATED,LAST_UPDATED,TIPO,CODIGO,DESCRICAO,ANALITICO,TAMANHO) values (0,'S',sysdate,sysdate,'D','4491910000','SENTENÇAS JUDICIAIS','S',6);</v>
      </c>
    </row>
    <row r="2107" spans="1:16" ht="17" thickBot="1" x14ac:dyDescent="0.25">
      <c r="A2107" s="11" t="str">
        <f t="shared" si="396"/>
        <v>4</v>
      </c>
      <c r="B2107" s="12" t="str">
        <f t="shared" si="397"/>
        <v>4</v>
      </c>
      <c r="C2107" s="13" t="str">
        <f t="shared" si="398"/>
        <v>91</v>
      </c>
      <c r="D2107" s="13" t="str">
        <f t="shared" si="399"/>
        <v>92</v>
      </c>
      <c r="E2107" s="13" t="str">
        <f t="shared" si="400"/>
        <v>00</v>
      </c>
      <c r="F2107" s="14" t="str">
        <f t="shared" si="401"/>
        <v>00</v>
      </c>
      <c r="G2107" s="18">
        <v>4491920000</v>
      </c>
      <c r="H2107" s="15" t="s">
        <v>172</v>
      </c>
      <c r="I2107" s="12" t="s">
        <v>13</v>
      </c>
      <c r="K2107" t="str">
        <f t="shared" si="390"/>
        <v>4491920000</v>
      </c>
      <c r="L2107" t="str">
        <f t="shared" si="391"/>
        <v>'4491920000'</v>
      </c>
      <c r="M2107" t="str">
        <f t="shared" si="392"/>
        <v>'DESPESAS DE EXERCÍCIOS ANTERIORES'</v>
      </c>
      <c r="N2107" t="str">
        <f t="shared" si="393"/>
        <v>'S'</v>
      </c>
      <c r="O2107">
        <f t="shared" si="394"/>
        <v>6</v>
      </c>
      <c r="P2107" t="str">
        <f t="shared" si="395"/>
        <v>Insert into CONTA_RECEITA_DESPESA  (VERSION,ATIVO,DATE_CREATED,LAST_UPDATED,TIPO,CODIGO,DESCRICAO,ANALITICO,TAMANHO) values (0,'S',sysdate,sysdate,'D','4491920000','DESPESAS DE EXERCÍCIOS ANTERIORES','S',6);</v>
      </c>
    </row>
    <row r="2108" spans="1:16" ht="17" thickBot="1" x14ac:dyDescent="0.25">
      <c r="A2108" s="11" t="str">
        <f t="shared" si="396"/>
        <v>4</v>
      </c>
      <c r="B2108" s="12" t="str">
        <f t="shared" si="397"/>
        <v>4</v>
      </c>
      <c r="C2108" s="13" t="str">
        <f t="shared" si="398"/>
        <v>91</v>
      </c>
      <c r="D2108" s="13" t="str">
        <f t="shared" si="399"/>
        <v>93</v>
      </c>
      <c r="E2108" s="13" t="str">
        <f t="shared" si="400"/>
        <v>00</v>
      </c>
      <c r="F2108" s="14" t="str">
        <f t="shared" si="401"/>
        <v>00</v>
      </c>
      <c r="G2108" s="18">
        <v>4491930000</v>
      </c>
      <c r="H2108" s="15" t="s">
        <v>277</v>
      </c>
      <c r="I2108" s="12" t="s">
        <v>13</v>
      </c>
      <c r="K2108" t="str">
        <f t="shared" si="390"/>
        <v>4491930000</v>
      </c>
      <c r="L2108" t="str">
        <f t="shared" si="391"/>
        <v>'4491930000'</v>
      </c>
      <c r="M2108" t="str">
        <f t="shared" si="392"/>
        <v>'INDENIZAÇÕES E RESTITUIÇÕES'</v>
      </c>
      <c r="N2108" t="str">
        <f t="shared" si="393"/>
        <v>'S'</v>
      </c>
      <c r="O2108">
        <f t="shared" si="394"/>
        <v>6</v>
      </c>
      <c r="P2108" t="str">
        <f t="shared" si="395"/>
        <v>Insert into CONTA_RECEITA_DESPESA  (VERSION,ATIVO,DATE_CREATED,LAST_UPDATED,TIPO,CODIGO,DESCRICAO,ANALITICO,TAMANHO) values (0,'S',sysdate,sysdate,'D','4491930000','INDENIZAÇÕES E RESTITUIÇÕES','S',6);</v>
      </c>
    </row>
    <row r="2109" spans="1:16" ht="17" thickBot="1" x14ac:dyDescent="0.25">
      <c r="A2109" s="11" t="str">
        <f t="shared" si="396"/>
        <v>4</v>
      </c>
      <c r="B2109" s="12" t="str">
        <f t="shared" si="397"/>
        <v>4</v>
      </c>
      <c r="C2109" s="13" t="str">
        <f t="shared" si="398"/>
        <v>91</v>
      </c>
      <c r="D2109" s="13" t="str">
        <f t="shared" si="399"/>
        <v>99</v>
      </c>
      <c r="E2109" s="13" t="str">
        <f t="shared" si="400"/>
        <v>00</v>
      </c>
      <c r="F2109" s="14" t="str">
        <f t="shared" si="401"/>
        <v>00</v>
      </c>
      <c r="G2109" s="18">
        <v>4491990000</v>
      </c>
      <c r="H2109" s="15" t="s">
        <v>827</v>
      </c>
      <c r="I2109" s="12" t="s">
        <v>13</v>
      </c>
      <c r="K2109" t="str">
        <f t="shared" si="390"/>
        <v>4491990000</v>
      </c>
      <c r="L2109" t="str">
        <f t="shared" si="391"/>
        <v>'4491990000'</v>
      </c>
      <c r="M2109" t="str">
        <f t="shared" si="392"/>
        <v>'ELEMENTOS GENÉRICOS'</v>
      </c>
      <c r="N2109" t="str">
        <f t="shared" si="393"/>
        <v>'S'</v>
      </c>
      <c r="O2109">
        <f t="shared" si="394"/>
        <v>6</v>
      </c>
      <c r="P2109" t="str">
        <f t="shared" si="395"/>
        <v>Insert into CONTA_RECEITA_DESPESA  (VERSION,ATIVO,DATE_CREATED,LAST_UPDATED,TIPO,CODIGO,DESCRICAO,ANALITICO,TAMANHO) values (0,'S',sysdate,sysdate,'D','4491990000','ELEMENTOS GENÉRICOS','S',6);</v>
      </c>
    </row>
    <row r="2110" spans="1:16" ht="33" thickBot="1" x14ac:dyDescent="0.25">
      <c r="A2110" s="11" t="str">
        <f t="shared" si="396"/>
        <v>4</v>
      </c>
      <c r="B2110" s="12" t="str">
        <f t="shared" si="397"/>
        <v>4</v>
      </c>
      <c r="C2110" s="13" t="str">
        <f t="shared" si="398"/>
        <v>92</v>
      </c>
      <c r="D2110" s="13" t="str">
        <f t="shared" si="399"/>
        <v>00</v>
      </c>
      <c r="E2110" s="13" t="str">
        <f t="shared" si="400"/>
        <v>00</v>
      </c>
      <c r="F2110" s="14" t="str">
        <f t="shared" si="401"/>
        <v>00</v>
      </c>
      <c r="G2110" s="18">
        <v>4492000000</v>
      </c>
      <c r="H2110" s="15" t="s">
        <v>652</v>
      </c>
      <c r="I2110" s="12" t="s">
        <v>10</v>
      </c>
      <c r="K2110" t="str">
        <f t="shared" si="390"/>
        <v>4492000000</v>
      </c>
      <c r="L2110" t="str">
        <f t="shared" si="391"/>
        <v>'4492000000'</v>
      </c>
      <c r="M2110" t="str">
        <f t="shared" si="392"/>
        <v>'APLICAÇÃO DIRETA DE RECURSOS RECEBIDOS DE OUTROS ENTES DA FEDERAÇÃO DECORRENTES DE DELEGAÇÃO OU DESCENTRALIZAÇÃO'</v>
      </c>
      <c r="N2110" t="str">
        <f t="shared" si="393"/>
        <v>'N'</v>
      </c>
      <c r="O2110">
        <f t="shared" si="394"/>
        <v>4</v>
      </c>
      <c r="P2110" t="str">
        <f t="shared" si="395"/>
        <v>Insert into CONTA_RECEITA_DESPESA  (VERSION,ATIVO,DATE_CREATED,LAST_UPDATED,TIPO,CODIGO,DESCRICAO,ANALITICO,TAMANHO) values (0,'S',sysdate,sysdate,'D','4492000000','APLICAÇÃO DIRETA DE RECURSOS RECEBIDOS DE OUTROS ENTES DA FEDERAÇÃO DECORRENTES DE DELEGAÇÃO OU DESCENTRALIZAÇÃO','N',4);</v>
      </c>
    </row>
    <row r="2111" spans="1:16" ht="17" thickBot="1" x14ac:dyDescent="0.25">
      <c r="A2111" s="11" t="str">
        <f t="shared" si="396"/>
        <v>4</v>
      </c>
      <c r="B2111" s="12" t="str">
        <f t="shared" si="397"/>
        <v>4</v>
      </c>
      <c r="C2111" s="13" t="str">
        <f t="shared" si="398"/>
        <v>92</v>
      </c>
      <c r="D2111" s="13" t="str">
        <f t="shared" si="399"/>
        <v>20</v>
      </c>
      <c r="E2111" s="13" t="str">
        <f t="shared" si="400"/>
        <v>00</v>
      </c>
      <c r="F2111" s="14" t="str">
        <f t="shared" si="401"/>
        <v>00</v>
      </c>
      <c r="G2111" s="20">
        <v>4492200000</v>
      </c>
      <c r="H2111" s="21" t="s">
        <v>371</v>
      </c>
      <c r="I2111" s="19" t="s">
        <v>13</v>
      </c>
      <c r="K2111" t="str">
        <f t="shared" si="390"/>
        <v>4492200000</v>
      </c>
      <c r="L2111" t="str">
        <f t="shared" si="391"/>
        <v>'4492200000'</v>
      </c>
      <c r="M2111" t="str">
        <f t="shared" si="392"/>
        <v>'AUXÍLIO FINANCEIRO A PESQUISADORES'</v>
      </c>
      <c r="N2111" t="str">
        <f t="shared" si="393"/>
        <v>'S'</v>
      </c>
      <c r="O2111">
        <f t="shared" si="394"/>
        <v>6</v>
      </c>
      <c r="P2111" t="str">
        <f t="shared" si="395"/>
        <v>Insert into CONTA_RECEITA_DESPESA  (VERSION,ATIVO,DATE_CREATED,LAST_UPDATED,TIPO,CODIGO,DESCRICAO,ANALITICO,TAMANHO) values (0,'S',sysdate,sysdate,'D','4492200000','AUXÍLIO FINANCEIRO A PESQUISADORES','S',6);</v>
      </c>
    </row>
    <row r="2112" spans="1:16" ht="17" thickBot="1" x14ac:dyDescent="0.25">
      <c r="A2112" s="11" t="str">
        <f t="shared" si="396"/>
        <v>4</v>
      </c>
      <c r="B2112" s="12" t="str">
        <f t="shared" si="397"/>
        <v>4</v>
      </c>
      <c r="C2112" s="13" t="str">
        <f t="shared" si="398"/>
        <v>92</v>
      </c>
      <c r="D2112" s="13" t="str">
        <f t="shared" si="399"/>
        <v>51</v>
      </c>
      <c r="E2112" s="13" t="str">
        <f t="shared" si="400"/>
        <v>00</v>
      </c>
      <c r="F2112" s="14" t="str">
        <f t="shared" si="401"/>
        <v>00</v>
      </c>
      <c r="G2112" s="18">
        <v>4492510000</v>
      </c>
      <c r="H2112" s="15" t="s">
        <v>751</v>
      </c>
      <c r="I2112" s="12" t="s">
        <v>10</v>
      </c>
      <c r="K2112" t="str">
        <f t="shared" si="390"/>
        <v>4492510000</v>
      </c>
      <c r="L2112" t="str">
        <f t="shared" si="391"/>
        <v>'4492510000'</v>
      </c>
      <c r="M2112" t="str">
        <f t="shared" si="392"/>
        <v>'OBRAS E INSTALAÇÕES'</v>
      </c>
      <c r="N2112" t="str">
        <f t="shared" si="393"/>
        <v>'N'</v>
      </c>
      <c r="O2112">
        <f t="shared" si="394"/>
        <v>6</v>
      </c>
      <c r="P2112" t="str">
        <f t="shared" si="395"/>
        <v>Insert into CONTA_RECEITA_DESPESA  (VERSION,ATIVO,DATE_CREATED,LAST_UPDATED,TIPO,CODIGO,DESCRICAO,ANALITICO,TAMANHO) values (0,'S',sysdate,sysdate,'D','4492510000','OBRAS E INSTALAÇÕES','N',6);</v>
      </c>
    </row>
    <row r="2113" spans="1:16" ht="17" thickBot="1" x14ac:dyDescent="0.25">
      <c r="A2113" s="11" t="str">
        <f t="shared" si="396"/>
        <v>4</v>
      </c>
      <c r="B2113" s="12" t="str">
        <f t="shared" si="397"/>
        <v>4</v>
      </c>
      <c r="C2113" s="13" t="str">
        <f t="shared" si="398"/>
        <v>92</v>
      </c>
      <c r="D2113" s="13" t="str">
        <f t="shared" si="399"/>
        <v>51</v>
      </c>
      <c r="E2113" s="13" t="str">
        <f t="shared" si="400"/>
        <v>01</v>
      </c>
      <c r="F2113" s="14" t="str">
        <f t="shared" si="401"/>
        <v>00</v>
      </c>
      <c r="G2113" s="18">
        <v>4492510100</v>
      </c>
      <c r="H2113" s="15" t="s">
        <v>769</v>
      </c>
      <c r="I2113" s="12" t="s">
        <v>13</v>
      </c>
      <c r="K2113" t="str">
        <f t="shared" si="390"/>
        <v>4492510100</v>
      </c>
      <c r="L2113" t="str">
        <f t="shared" si="391"/>
        <v>'4492510100'</v>
      </c>
      <c r="M2113" t="str">
        <f t="shared" si="392"/>
        <v>' OBRAS E INSTALAÇÕES DE DOMÍNIO PÚBLICO'</v>
      </c>
      <c r="N2113" t="str">
        <f t="shared" si="393"/>
        <v>'S'</v>
      </c>
      <c r="O2113">
        <f t="shared" si="394"/>
        <v>8</v>
      </c>
      <c r="P2113" t="str">
        <f t="shared" si="395"/>
        <v>Insert into CONTA_RECEITA_DESPESA  (VERSION,ATIVO,DATE_CREATED,LAST_UPDATED,TIPO,CODIGO,DESCRICAO,ANALITICO,TAMANHO) values (0,'S',sysdate,sysdate,'D','4492510100',' OBRAS E INSTALAÇÕES DE DOMÍNIO PÚBLICO','S',8);</v>
      </c>
    </row>
    <row r="2114" spans="1:16" ht="17" thickBot="1" x14ac:dyDescent="0.25">
      <c r="A2114" s="11" t="str">
        <f t="shared" si="396"/>
        <v>4</v>
      </c>
      <c r="B2114" s="12" t="str">
        <f t="shared" si="397"/>
        <v>4</v>
      </c>
      <c r="C2114" s="13" t="str">
        <f t="shared" si="398"/>
        <v>92</v>
      </c>
      <c r="D2114" s="13" t="str">
        <f t="shared" si="399"/>
        <v>51</v>
      </c>
      <c r="E2114" s="13" t="str">
        <f t="shared" si="400"/>
        <v>02</v>
      </c>
      <c r="F2114" s="14" t="str">
        <f t="shared" si="401"/>
        <v>00</v>
      </c>
      <c r="G2114" s="18">
        <v>4492510200</v>
      </c>
      <c r="H2114" s="15" t="s">
        <v>770</v>
      </c>
      <c r="I2114" s="12" t="s">
        <v>13</v>
      </c>
      <c r="K2114" t="str">
        <f t="shared" si="390"/>
        <v>4492510200</v>
      </c>
      <c r="L2114" t="str">
        <f t="shared" si="391"/>
        <v>'4492510200'</v>
      </c>
      <c r="M2114" t="str">
        <f t="shared" si="392"/>
        <v>' OBRAS E INSTALAÇÕES DE DOMÍNIO PATRIMONIAL'</v>
      </c>
      <c r="N2114" t="str">
        <f t="shared" si="393"/>
        <v>'S'</v>
      </c>
      <c r="O2114">
        <f t="shared" si="394"/>
        <v>8</v>
      </c>
      <c r="P2114" t="str">
        <f t="shared" si="395"/>
        <v>Insert into CONTA_RECEITA_DESPESA  (VERSION,ATIVO,DATE_CREATED,LAST_UPDATED,TIPO,CODIGO,DESCRICAO,ANALITICO,TAMANHO) values (0,'S',sysdate,sysdate,'D','4492510200',' OBRAS E INSTALAÇÕES DE DOMÍNIO PATRIMONIAL','S',8);</v>
      </c>
    </row>
    <row r="2115" spans="1:16" ht="17" thickBot="1" x14ac:dyDescent="0.25">
      <c r="A2115" s="11" t="str">
        <f t="shared" si="396"/>
        <v>4</v>
      </c>
      <c r="B2115" s="12" t="str">
        <f t="shared" si="397"/>
        <v>4</v>
      </c>
      <c r="C2115" s="13" t="str">
        <f t="shared" si="398"/>
        <v>92</v>
      </c>
      <c r="D2115" s="13" t="str">
        <f t="shared" si="399"/>
        <v>51</v>
      </c>
      <c r="E2115" s="13" t="str">
        <f t="shared" si="400"/>
        <v>03</v>
      </c>
      <c r="F2115" s="14" t="str">
        <f t="shared" si="401"/>
        <v>00</v>
      </c>
      <c r="G2115" s="18">
        <v>4492510300</v>
      </c>
      <c r="H2115" s="15" t="s">
        <v>771</v>
      </c>
      <c r="I2115" s="12" t="s">
        <v>13</v>
      </c>
      <c r="K2115" t="str">
        <f t="shared" si="390"/>
        <v>4492510300</v>
      </c>
      <c r="L2115" t="str">
        <f t="shared" si="391"/>
        <v>'4492510300'</v>
      </c>
      <c r="M2115" t="str">
        <f t="shared" si="392"/>
        <v>' OBRAS E INSTALAÇÕES DE NATUREZA INDUSTRIAL'</v>
      </c>
      <c r="N2115" t="str">
        <f t="shared" si="393"/>
        <v>'S'</v>
      </c>
      <c r="O2115">
        <f t="shared" si="394"/>
        <v>8</v>
      </c>
      <c r="P2115" t="str">
        <f t="shared" si="395"/>
        <v>Insert into CONTA_RECEITA_DESPESA  (VERSION,ATIVO,DATE_CREATED,LAST_UPDATED,TIPO,CODIGO,DESCRICAO,ANALITICO,TAMANHO) values (0,'S',sysdate,sysdate,'D','4492510300',' OBRAS E INSTALAÇÕES DE NATUREZA INDUSTRIAL','S',8);</v>
      </c>
    </row>
    <row r="2116" spans="1:16" ht="17" thickBot="1" x14ac:dyDescent="0.25">
      <c r="A2116" s="11" t="str">
        <f t="shared" si="396"/>
        <v>4</v>
      </c>
      <c r="B2116" s="12" t="str">
        <f t="shared" si="397"/>
        <v>4</v>
      </c>
      <c r="C2116" s="13" t="str">
        <f t="shared" si="398"/>
        <v>92</v>
      </c>
      <c r="D2116" s="13" t="str">
        <f t="shared" si="399"/>
        <v>52</v>
      </c>
      <c r="E2116" s="13" t="str">
        <f t="shared" si="400"/>
        <v>00</v>
      </c>
      <c r="F2116" s="14" t="str">
        <f t="shared" si="401"/>
        <v>00</v>
      </c>
      <c r="G2116" s="18">
        <v>4492520000</v>
      </c>
      <c r="H2116" s="15" t="s">
        <v>752</v>
      </c>
      <c r="I2116" s="12" t="s">
        <v>10</v>
      </c>
      <c r="K2116" t="str">
        <f t="shared" si="390"/>
        <v>4492520000</v>
      </c>
      <c r="L2116" t="str">
        <f t="shared" si="391"/>
        <v>'4492520000'</v>
      </c>
      <c r="M2116" t="str">
        <f t="shared" si="392"/>
        <v>'EQUIPAMENTOS E MATERIAL PERMANENTE'</v>
      </c>
      <c r="N2116" t="str">
        <f t="shared" si="393"/>
        <v>'N'</v>
      </c>
      <c r="O2116">
        <f t="shared" si="394"/>
        <v>6</v>
      </c>
      <c r="P2116" t="str">
        <f t="shared" si="395"/>
        <v>Insert into CONTA_RECEITA_DESPESA  (VERSION,ATIVO,DATE_CREATED,LAST_UPDATED,TIPO,CODIGO,DESCRICAO,ANALITICO,TAMANHO) values (0,'S',sysdate,sysdate,'D','4492520000','EQUIPAMENTOS E MATERIAL PERMANENTE','N',6);</v>
      </c>
    </row>
    <row r="2117" spans="1:16" ht="17" thickBot="1" x14ac:dyDescent="0.25">
      <c r="A2117" s="11" t="str">
        <f t="shared" si="396"/>
        <v>4</v>
      </c>
      <c r="B2117" s="12" t="str">
        <f t="shared" si="397"/>
        <v>4</v>
      </c>
      <c r="C2117" s="13" t="str">
        <f t="shared" si="398"/>
        <v>92</v>
      </c>
      <c r="D2117" s="13" t="str">
        <f t="shared" si="399"/>
        <v>52</v>
      </c>
      <c r="E2117" s="13" t="str">
        <f t="shared" si="400"/>
        <v>01</v>
      </c>
      <c r="F2117" s="14" t="str">
        <f t="shared" si="401"/>
        <v>00</v>
      </c>
      <c r="G2117" s="18">
        <v>4492520100</v>
      </c>
      <c r="H2117" s="15" t="s">
        <v>778</v>
      </c>
      <c r="I2117" s="12" t="s">
        <v>13</v>
      </c>
      <c r="K2117" t="str">
        <f t="shared" si="390"/>
        <v>4492520100</v>
      </c>
      <c r="L2117" t="str">
        <f t="shared" si="391"/>
        <v>'4492520100'</v>
      </c>
      <c r="M2117" t="str">
        <f t="shared" si="392"/>
        <v>'AERONAVES '</v>
      </c>
      <c r="N2117" t="str">
        <f t="shared" si="393"/>
        <v>'S'</v>
      </c>
      <c r="O2117">
        <f t="shared" si="394"/>
        <v>8</v>
      </c>
      <c r="P2117" t="str">
        <f t="shared" si="395"/>
        <v>Insert into CONTA_RECEITA_DESPESA  (VERSION,ATIVO,DATE_CREATED,LAST_UPDATED,TIPO,CODIGO,DESCRICAO,ANALITICO,TAMANHO) values (0,'S',sysdate,sysdate,'D','4492520100','AERONAVES ','S',8);</v>
      </c>
    </row>
    <row r="2118" spans="1:16" ht="17" thickBot="1" x14ac:dyDescent="0.25">
      <c r="A2118" s="11" t="str">
        <f t="shared" si="396"/>
        <v>4</v>
      </c>
      <c r="B2118" s="12" t="str">
        <f t="shared" si="397"/>
        <v>4</v>
      </c>
      <c r="C2118" s="13" t="str">
        <f t="shared" si="398"/>
        <v>92</v>
      </c>
      <c r="D2118" s="13" t="str">
        <f t="shared" si="399"/>
        <v>52</v>
      </c>
      <c r="E2118" s="13" t="str">
        <f t="shared" si="400"/>
        <v>02</v>
      </c>
      <c r="F2118" s="14" t="str">
        <f t="shared" si="401"/>
        <v>00</v>
      </c>
      <c r="G2118" s="18">
        <v>4492520200</v>
      </c>
      <c r="H2118" s="15" t="s">
        <v>779</v>
      </c>
      <c r="I2118" s="12" t="s">
        <v>13</v>
      </c>
      <c r="K2118" t="str">
        <f t="shared" ref="K2118:K2181" si="402">SUBSTITUTE(G2118,".","")</f>
        <v>4492520200</v>
      </c>
      <c r="L2118" t="str">
        <f t="shared" ref="L2118:L2181" si="403">_xlfn.CONCAT("'",K2118,"'")</f>
        <v>'4492520200'</v>
      </c>
      <c r="M2118" t="str">
        <f t="shared" ref="M2118:M2181" si="404">_xlfn.CONCAT("'",CLEAN(H2118),"'")</f>
        <v>'APARELHOS DE MEDIÇÃO E ORIENTAÇÃO'</v>
      </c>
      <c r="N2118" t="str">
        <f t="shared" ref="N2118:N2181" si="405">IF(TRIM(I2118)="Sintética","'N'",IF(TRIM(I2118)="Analítica","'S'","*ERR0*"))</f>
        <v>'S'</v>
      </c>
      <c r="O2118">
        <f t="shared" ref="O2118:O2181" si="406">IF(RIGHT(K2118,2)&lt;&gt;"00",10,IF(MID(K2118,7,2)&lt;&gt;"00",8,IF(MID(K2118,5,2)&lt;&gt;"00",6,IF(MID(K2118,3,2)&lt;&gt;"00",4,IF(MID(K2118,2,1)&lt;&gt;"0",2,IF(LEFT(K2118,1)&lt;&gt;"0",1,"*ERR0*"))))))</f>
        <v>8</v>
      </c>
      <c r="P2118" t="str">
        <f t="shared" ref="P2118:P2181" si="407">_xlfn.CONCAT("Insert into CONTA_RECEITA_DESPESA  (VERSION,ATIVO,DATE_CREATED,LAST_UPDATED,TIPO,CODIGO,DESCRICAO,ANALITICO,TAMANHO) values (0,'S',sysdate,sysdate,'D',",L2118,",",M2118,",",N2118,",",O2118,");")</f>
        <v>Insert into CONTA_RECEITA_DESPESA  (VERSION,ATIVO,DATE_CREATED,LAST_UPDATED,TIPO,CODIGO,DESCRICAO,ANALITICO,TAMANHO) values (0,'S',sysdate,sysdate,'D','4492520200','APARELHOS DE MEDIÇÃO E ORIENTAÇÃO','S',8);</v>
      </c>
    </row>
    <row r="2119" spans="1:16" ht="17" thickBot="1" x14ac:dyDescent="0.25">
      <c r="A2119" s="11" t="str">
        <f t="shared" si="396"/>
        <v>4</v>
      </c>
      <c r="B2119" s="12" t="str">
        <f t="shared" si="397"/>
        <v>4</v>
      </c>
      <c r="C2119" s="13" t="str">
        <f t="shared" si="398"/>
        <v>92</v>
      </c>
      <c r="D2119" s="13" t="str">
        <f t="shared" si="399"/>
        <v>52</v>
      </c>
      <c r="E2119" s="13" t="str">
        <f t="shared" si="400"/>
        <v>03</v>
      </c>
      <c r="F2119" s="14" t="str">
        <f t="shared" si="401"/>
        <v>00</v>
      </c>
      <c r="G2119" s="18">
        <v>4492520300</v>
      </c>
      <c r="H2119" s="15" t="s">
        <v>780</v>
      </c>
      <c r="I2119" s="12" t="s">
        <v>13</v>
      </c>
      <c r="K2119" t="str">
        <f t="shared" si="402"/>
        <v>4492520300</v>
      </c>
      <c r="L2119" t="str">
        <f t="shared" si="403"/>
        <v>'4492520300'</v>
      </c>
      <c r="M2119" t="str">
        <f t="shared" si="404"/>
        <v>'APARELHOS E EQUIPAMENTOS DE COMUNICAÇÃO '</v>
      </c>
      <c r="N2119" t="str">
        <f t="shared" si="405"/>
        <v>'S'</v>
      </c>
      <c r="O2119">
        <f t="shared" si="406"/>
        <v>8</v>
      </c>
      <c r="P2119" t="str">
        <f t="shared" si="407"/>
        <v>Insert into CONTA_RECEITA_DESPESA  (VERSION,ATIVO,DATE_CREATED,LAST_UPDATED,TIPO,CODIGO,DESCRICAO,ANALITICO,TAMANHO) values (0,'S',sysdate,sysdate,'D','4492520300','APARELHOS E EQUIPAMENTOS DE COMUNICAÇÃO ','S',8);</v>
      </c>
    </row>
    <row r="2120" spans="1:16" ht="33" thickBot="1" x14ac:dyDescent="0.25">
      <c r="A2120" s="11" t="str">
        <f t="shared" si="396"/>
        <v>4</v>
      </c>
      <c r="B2120" s="12" t="str">
        <f t="shared" si="397"/>
        <v>4</v>
      </c>
      <c r="C2120" s="13" t="str">
        <f t="shared" si="398"/>
        <v>92</v>
      </c>
      <c r="D2120" s="13" t="str">
        <f t="shared" si="399"/>
        <v>52</v>
      </c>
      <c r="E2120" s="13" t="str">
        <f t="shared" si="400"/>
        <v>04</v>
      </c>
      <c r="F2120" s="14" t="str">
        <f t="shared" si="401"/>
        <v>00</v>
      </c>
      <c r="G2120" s="18">
        <v>4492520400</v>
      </c>
      <c r="H2120" s="15" t="s">
        <v>781</v>
      </c>
      <c r="I2120" s="12" t="s">
        <v>13</v>
      </c>
      <c r="K2120" t="str">
        <f t="shared" si="402"/>
        <v>4492520400</v>
      </c>
      <c r="L2120" t="str">
        <f t="shared" si="403"/>
        <v>'4492520400'</v>
      </c>
      <c r="M2120" t="str">
        <f t="shared" si="404"/>
        <v>'APARELHOS, EQUIPAMENTOS, UTENSÍLIOS MÉDICO-ODONTOLÓGICOS, LABORATORIAIS E HOSPITALARES'</v>
      </c>
      <c r="N2120" t="str">
        <f t="shared" si="405"/>
        <v>'S'</v>
      </c>
      <c r="O2120">
        <f t="shared" si="406"/>
        <v>8</v>
      </c>
      <c r="P2120" t="str">
        <f t="shared" si="407"/>
        <v>Insert into CONTA_RECEITA_DESPESA  (VERSION,ATIVO,DATE_CREATED,LAST_UPDATED,TIPO,CODIGO,DESCRICAO,ANALITICO,TAMANHO) values (0,'S',sysdate,sysdate,'D','4492520400','APARELHOS, EQUIPAMENTOS, UTENSÍLIOS MÉDICO-ODONTOLÓGICOS, LABORATORIAIS E HOSPITALARES','S',8);</v>
      </c>
    </row>
    <row r="2121" spans="1:16" ht="17" thickBot="1" x14ac:dyDescent="0.25">
      <c r="A2121" s="11" t="str">
        <f t="shared" ref="A2121:A2184" si="408">MID($G2121,1,1)</f>
        <v>4</v>
      </c>
      <c r="B2121" s="12" t="str">
        <f t="shared" ref="B2121:B2184" si="409">MID($G2121,2,1)</f>
        <v>4</v>
      </c>
      <c r="C2121" s="13" t="str">
        <f t="shared" ref="C2121:C2184" si="410">MID($G2121,3,2)</f>
        <v>92</v>
      </c>
      <c r="D2121" s="13" t="str">
        <f t="shared" ref="D2121:D2184" si="411">MID($G2121,5,2)</f>
        <v>52</v>
      </c>
      <c r="E2121" s="13" t="str">
        <f t="shared" ref="E2121:E2184" si="412">MID($G2121,7,2)</f>
        <v>05</v>
      </c>
      <c r="F2121" s="14" t="str">
        <f t="shared" ref="F2121:F2184" si="413">MID($G2121,9,2)</f>
        <v>00</v>
      </c>
      <c r="G2121" s="18">
        <v>4492520500</v>
      </c>
      <c r="H2121" s="15" t="s">
        <v>782</v>
      </c>
      <c r="I2121" s="12" t="s">
        <v>13</v>
      </c>
      <c r="K2121" t="str">
        <f t="shared" si="402"/>
        <v>4492520500</v>
      </c>
      <c r="L2121" t="str">
        <f t="shared" si="403"/>
        <v>'4492520500'</v>
      </c>
      <c r="M2121" t="str">
        <f t="shared" si="404"/>
        <v>'APARELHOS E EQUIPAMENTOS PARA ESPORTES E DIVERSÕES'</v>
      </c>
      <c r="N2121" t="str">
        <f t="shared" si="405"/>
        <v>'S'</v>
      </c>
      <c r="O2121">
        <f t="shared" si="406"/>
        <v>8</v>
      </c>
      <c r="P2121" t="str">
        <f t="shared" si="407"/>
        <v>Insert into CONTA_RECEITA_DESPESA  (VERSION,ATIVO,DATE_CREATED,LAST_UPDATED,TIPO,CODIGO,DESCRICAO,ANALITICO,TAMANHO) values (0,'S',sysdate,sysdate,'D','4492520500','APARELHOS E EQUIPAMENTOS PARA ESPORTES E DIVERSÕES','S',8);</v>
      </c>
    </row>
    <row r="2122" spans="1:16" ht="17" thickBot="1" x14ac:dyDescent="0.25">
      <c r="A2122" s="11" t="str">
        <f t="shared" si="408"/>
        <v>4</v>
      </c>
      <c r="B2122" s="12" t="str">
        <f t="shared" si="409"/>
        <v>4</v>
      </c>
      <c r="C2122" s="13" t="str">
        <f t="shared" si="410"/>
        <v>92</v>
      </c>
      <c r="D2122" s="13" t="str">
        <f t="shared" si="411"/>
        <v>52</v>
      </c>
      <c r="E2122" s="13" t="str">
        <f t="shared" si="412"/>
        <v>06</v>
      </c>
      <c r="F2122" s="14" t="str">
        <f t="shared" si="413"/>
        <v>00</v>
      </c>
      <c r="G2122" s="18">
        <v>4492520600</v>
      </c>
      <c r="H2122" s="15" t="s">
        <v>783</v>
      </c>
      <c r="I2122" s="12" t="s">
        <v>13</v>
      </c>
      <c r="K2122" t="str">
        <f t="shared" si="402"/>
        <v>4492520600</v>
      </c>
      <c r="L2122" t="str">
        <f t="shared" si="403"/>
        <v>'4492520600'</v>
      </c>
      <c r="M2122" t="str">
        <f t="shared" si="404"/>
        <v>'APARELHOS E UTENSÍLIOS DOMÉSTICOS'</v>
      </c>
      <c r="N2122" t="str">
        <f t="shared" si="405"/>
        <v>'S'</v>
      </c>
      <c r="O2122">
        <f t="shared" si="406"/>
        <v>8</v>
      </c>
      <c r="P2122" t="str">
        <f t="shared" si="407"/>
        <v>Insert into CONTA_RECEITA_DESPESA  (VERSION,ATIVO,DATE_CREATED,LAST_UPDATED,TIPO,CODIGO,DESCRICAO,ANALITICO,TAMANHO) values (0,'S',sysdate,sysdate,'D','4492520600','APARELHOS E UTENSÍLIOS DOMÉSTICOS','S',8);</v>
      </c>
    </row>
    <row r="2123" spans="1:16" ht="17" thickBot="1" x14ac:dyDescent="0.25">
      <c r="A2123" s="11" t="str">
        <f t="shared" si="408"/>
        <v>4</v>
      </c>
      <c r="B2123" s="12" t="str">
        <f t="shared" si="409"/>
        <v>4</v>
      </c>
      <c r="C2123" s="13" t="str">
        <f t="shared" si="410"/>
        <v>92</v>
      </c>
      <c r="D2123" s="13" t="str">
        <f t="shared" si="411"/>
        <v>52</v>
      </c>
      <c r="E2123" s="13" t="str">
        <f t="shared" si="412"/>
        <v>07</v>
      </c>
      <c r="F2123" s="14" t="str">
        <f t="shared" si="413"/>
        <v>00</v>
      </c>
      <c r="G2123" s="18">
        <v>4492520700</v>
      </c>
      <c r="H2123" s="15" t="s">
        <v>784</v>
      </c>
      <c r="I2123" s="12" t="s">
        <v>13</v>
      </c>
      <c r="K2123" t="str">
        <f t="shared" si="402"/>
        <v>4492520700</v>
      </c>
      <c r="L2123" t="str">
        <f t="shared" si="403"/>
        <v>'4492520700'</v>
      </c>
      <c r="M2123" t="str">
        <f t="shared" si="404"/>
        <v>'ARMAMENTOS'</v>
      </c>
      <c r="N2123" t="str">
        <f t="shared" si="405"/>
        <v>'S'</v>
      </c>
      <c r="O2123">
        <f t="shared" si="406"/>
        <v>8</v>
      </c>
      <c r="P2123" t="str">
        <f t="shared" si="407"/>
        <v>Insert into CONTA_RECEITA_DESPESA  (VERSION,ATIVO,DATE_CREATED,LAST_UPDATED,TIPO,CODIGO,DESCRICAO,ANALITICO,TAMANHO) values (0,'S',sysdate,sysdate,'D','4492520700','ARMAMENTOS','S',8);</v>
      </c>
    </row>
    <row r="2124" spans="1:16" ht="17" thickBot="1" x14ac:dyDescent="0.25">
      <c r="A2124" s="11" t="str">
        <f t="shared" si="408"/>
        <v>4</v>
      </c>
      <c r="B2124" s="12" t="str">
        <f t="shared" si="409"/>
        <v>4</v>
      </c>
      <c r="C2124" s="13" t="str">
        <f t="shared" si="410"/>
        <v>92</v>
      </c>
      <c r="D2124" s="13" t="str">
        <f t="shared" si="411"/>
        <v>52</v>
      </c>
      <c r="E2124" s="13" t="str">
        <f t="shared" si="412"/>
        <v>08</v>
      </c>
      <c r="F2124" s="14" t="str">
        <f t="shared" si="413"/>
        <v>00</v>
      </c>
      <c r="G2124" s="18">
        <v>4492520800</v>
      </c>
      <c r="H2124" s="15" t="s">
        <v>828</v>
      </c>
      <c r="I2124" s="12" t="s">
        <v>13</v>
      </c>
      <c r="K2124" t="str">
        <f t="shared" si="402"/>
        <v>4492520800</v>
      </c>
      <c r="L2124" t="str">
        <f t="shared" si="403"/>
        <v>'4492520800'</v>
      </c>
      <c r="M2124" t="str">
        <f t="shared" si="404"/>
        <v>'COLEÇÕES E MATERIAIS BIBLIOGRÁFICOS '</v>
      </c>
      <c r="N2124" t="str">
        <f t="shared" si="405"/>
        <v>'S'</v>
      </c>
      <c r="O2124">
        <f t="shared" si="406"/>
        <v>8</v>
      </c>
      <c r="P2124" t="str">
        <f t="shared" si="407"/>
        <v>Insert into CONTA_RECEITA_DESPESA  (VERSION,ATIVO,DATE_CREATED,LAST_UPDATED,TIPO,CODIGO,DESCRICAO,ANALITICO,TAMANHO) values (0,'S',sysdate,sysdate,'D','4492520800','COLEÇÕES E MATERIAIS BIBLIOGRÁFICOS ','S',8);</v>
      </c>
    </row>
    <row r="2125" spans="1:16" ht="17" thickBot="1" x14ac:dyDescent="0.25">
      <c r="A2125" s="11" t="str">
        <f t="shared" si="408"/>
        <v>4</v>
      </c>
      <c r="B2125" s="12" t="str">
        <f t="shared" si="409"/>
        <v>4</v>
      </c>
      <c r="C2125" s="13" t="str">
        <f t="shared" si="410"/>
        <v>92</v>
      </c>
      <c r="D2125" s="13" t="str">
        <f t="shared" si="411"/>
        <v>52</v>
      </c>
      <c r="E2125" s="13" t="str">
        <f t="shared" si="412"/>
        <v>09</v>
      </c>
      <c r="F2125" s="14" t="str">
        <f t="shared" si="413"/>
        <v>00</v>
      </c>
      <c r="G2125" s="18">
        <v>4492520900</v>
      </c>
      <c r="H2125" s="15" t="s">
        <v>829</v>
      </c>
      <c r="I2125" s="12" t="s">
        <v>13</v>
      </c>
      <c r="K2125" t="str">
        <f t="shared" si="402"/>
        <v>4492520900</v>
      </c>
      <c r="L2125" t="str">
        <f t="shared" si="403"/>
        <v>'4492520900'</v>
      </c>
      <c r="M2125" t="str">
        <f t="shared" si="404"/>
        <v>'DISCOTECAS E FILMOTECAS '</v>
      </c>
      <c r="N2125" t="str">
        <f t="shared" si="405"/>
        <v>'S'</v>
      </c>
      <c r="O2125">
        <f t="shared" si="406"/>
        <v>8</v>
      </c>
      <c r="P2125" t="str">
        <f t="shared" si="407"/>
        <v>Insert into CONTA_RECEITA_DESPESA  (VERSION,ATIVO,DATE_CREATED,LAST_UPDATED,TIPO,CODIGO,DESCRICAO,ANALITICO,TAMANHO) values (0,'S',sysdate,sysdate,'D','4492520900','DISCOTECAS E FILMOTECAS ','S',8);</v>
      </c>
    </row>
    <row r="2126" spans="1:16" ht="17" thickBot="1" x14ac:dyDescent="0.25">
      <c r="A2126" s="11" t="str">
        <f t="shared" si="408"/>
        <v>4</v>
      </c>
      <c r="B2126" s="12" t="str">
        <f t="shared" si="409"/>
        <v>4</v>
      </c>
      <c r="C2126" s="13" t="str">
        <f t="shared" si="410"/>
        <v>92</v>
      </c>
      <c r="D2126" s="13" t="str">
        <f t="shared" si="411"/>
        <v>52</v>
      </c>
      <c r="E2126" s="13" t="str">
        <f t="shared" si="412"/>
        <v>10</v>
      </c>
      <c r="F2126" s="14" t="str">
        <f t="shared" si="413"/>
        <v>00</v>
      </c>
      <c r="G2126" s="18">
        <v>4492521000</v>
      </c>
      <c r="H2126" s="15" t="s">
        <v>787</v>
      </c>
      <c r="I2126" s="12" t="s">
        <v>13</v>
      </c>
      <c r="K2126" t="str">
        <f t="shared" si="402"/>
        <v>4492521000</v>
      </c>
      <c r="L2126" t="str">
        <f t="shared" si="403"/>
        <v>'4492521000'</v>
      </c>
      <c r="M2126" t="str">
        <f t="shared" si="404"/>
        <v>'EMBARCAÇÕES '</v>
      </c>
      <c r="N2126" t="str">
        <f t="shared" si="405"/>
        <v>'S'</v>
      </c>
      <c r="O2126">
        <f t="shared" si="406"/>
        <v>8</v>
      </c>
      <c r="P2126" t="str">
        <f t="shared" si="407"/>
        <v>Insert into CONTA_RECEITA_DESPESA  (VERSION,ATIVO,DATE_CREATED,LAST_UPDATED,TIPO,CODIGO,DESCRICAO,ANALITICO,TAMANHO) values (0,'S',sysdate,sysdate,'D','4492521000','EMBARCAÇÕES ','S',8);</v>
      </c>
    </row>
    <row r="2127" spans="1:16" ht="17" thickBot="1" x14ac:dyDescent="0.25">
      <c r="A2127" s="11" t="str">
        <f t="shared" si="408"/>
        <v>4</v>
      </c>
      <c r="B2127" s="12" t="str">
        <f t="shared" si="409"/>
        <v>4</v>
      </c>
      <c r="C2127" s="13" t="str">
        <f t="shared" si="410"/>
        <v>92</v>
      </c>
      <c r="D2127" s="13" t="str">
        <f t="shared" si="411"/>
        <v>52</v>
      </c>
      <c r="E2127" s="13" t="str">
        <f t="shared" si="412"/>
        <v>11</v>
      </c>
      <c r="F2127" s="14" t="str">
        <f t="shared" si="413"/>
        <v>00</v>
      </c>
      <c r="G2127" s="18">
        <v>4492521100</v>
      </c>
      <c r="H2127" s="15" t="s">
        <v>788</v>
      </c>
      <c r="I2127" s="12" t="s">
        <v>13</v>
      </c>
      <c r="K2127" t="str">
        <f t="shared" si="402"/>
        <v>4492521100</v>
      </c>
      <c r="L2127" t="str">
        <f t="shared" si="403"/>
        <v>'4492521100'</v>
      </c>
      <c r="M2127" t="str">
        <f t="shared" si="404"/>
        <v>' EQUIPAMENTOS DE MANOBRA E PATRULHAMENTO'</v>
      </c>
      <c r="N2127" t="str">
        <f t="shared" si="405"/>
        <v>'S'</v>
      </c>
      <c r="O2127">
        <f t="shared" si="406"/>
        <v>8</v>
      </c>
      <c r="P2127" t="str">
        <f t="shared" si="407"/>
        <v>Insert into CONTA_RECEITA_DESPESA  (VERSION,ATIVO,DATE_CREATED,LAST_UPDATED,TIPO,CODIGO,DESCRICAO,ANALITICO,TAMANHO) values (0,'S',sysdate,sysdate,'D','4492521100',' EQUIPAMENTOS DE MANOBRA E PATRULHAMENTO','S',8);</v>
      </c>
    </row>
    <row r="2128" spans="1:16" ht="17" thickBot="1" x14ac:dyDescent="0.25">
      <c r="A2128" s="11" t="str">
        <f t="shared" si="408"/>
        <v>4</v>
      </c>
      <c r="B2128" s="12" t="str">
        <f t="shared" si="409"/>
        <v>4</v>
      </c>
      <c r="C2128" s="13" t="str">
        <f t="shared" si="410"/>
        <v>92</v>
      </c>
      <c r="D2128" s="13" t="str">
        <f t="shared" si="411"/>
        <v>52</v>
      </c>
      <c r="E2128" s="13" t="str">
        <f t="shared" si="412"/>
        <v>12</v>
      </c>
      <c r="F2128" s="14" t="str">
        <f t="shared" si="413"/>
        <v>00</v>
      </c>
      <c r="G2128" s="18">
        <v>4492521200</v>
      </c>
      <c r="H2128" s="15" t="s">
        <v>789</v>
      </c>
      <c r="I2128" s="12" t="s">
        <v>13</v>
      </c>
      <c r="K2128" t="str">
        <f t="shared" si="402"/>
        <v>4492521200</v>
      </c>
      <c r="L2128" t="str">
        <f t="shared" si="403"/>
        <v>'4492521200'</v>
      </c>
      <c r="M2128" t="str">
        <f t="shared" si="404"/>
        <v>'EQUIPAMENTO DE PROTEÇÃO, SEGURANÇA E SOCORRO'</v>
      </c>
      <c r="N2128" t="str">
        <f t="shared" si="405"/>
        <v>'S'</v>
      </c>
      <c r="O2128">
        <f t="shared" si="406"/>
        <v>8</v>
      </c>
      <c r="P2128" t="str">
        <f t="shared" si="407"/>
        <v>Insert into CONTA_RECEITA_DESPESA  (VERSION,ATIVO,DATE_CREATED,LAST_UPDATED,TIPO,CODIGO,DESCRICAO,ANALITICO,TAMANHO) values (0,'S',sysdate,sysdate,'D','4492521200','EQUIPAMENTO DE PROTEÇÃO, SEGURANÇA E SOCORRO','S',8);</v>
      </c>
    </row>
    <row r="2129" spans="1:16" ht="17" thickBot="1" x14ac:dyDescent="0.25">
      <c r="A2129" s="11" t="str">
        <f t="shared" si="408"/>
        <v>4</v>
      </c>
      <c r="B2129" s="12" t="str">
        <f t="shared" si="409"/>
        <v>4</v>
      </c>
      <c r="C2129" s="13" t="str">
        <f t="shared" si="410"/>
        <v>92</v>
      </c>
      <c r="D2129" s="13" t="str">
        <f t="shared" si="411"/>
        <v>52</v>
      </c>
      <c r="E2129" s="13" t="str">
        <f t="shared" si="412"/>
        <v>13</v>
      </c>
      <c r="F2129" s="14" t="str">
        <f t="shared" si="413"/>
        <v>00</v>
      </c>
      <c r="G2129" s="18">
        <v>4492521300</v>
      </c>
      <c r="H2129" s="15" t="s">
        <v>790</v>
      </c>
      <c r="I2129" s="12" t="s">
        <v>13</v>
      </c>
      <c r="K2129" t="str">
        <f t="shared" si="402"/>
        <v>4492521300</v>
      </c>
      <c r="L2129" t="str">
        <f t="shared" si="403"/>
        <v>'4492521300'</v>
      </c>
      <c r="M2129" t="str">
        <f t="shared" si="404"/>
        <v>'INSTRUMENTOS MUSICAIS E ARTÍSTICOS'</v>
      </c>
      <c r="N2129" t="str">
        <f t="shared" si="405"/>
        <v>'S'</v>
      </c>
      <c r="O2129">
        <f t="shared" si="406"/>
        <v>8</v>
      </c>
      <c r="P2129" t="str">
        <f t="shared" si="407"/>
        <v>Insert into CONTA_RECEITA_DESPESA  (VERSION,ATIVO,DATE_CREATED,LAST_UPDATED,TIPO,CODIGO,DESCRICAO,ANALITICO,TAMANHO) values (0,'S',sysdate,sysdate,'D','4492521300','INSTRUMENTOS MUSICAIS E ARTÍSTICOS','S',8);</v>
      </c>
    </row>
    <row r="2130" spans="1:16" ht="17" thickBot="1" x14ac:dyDescent="0.25">
      <c r="A2130" s="11" t="str">
        <f t="shared" si="408"/>
        <v>4</v>
      </c>
      <c r="B2130" s="12" t="str">
        <f t="shared" si="409"/>
        <v>4</v>
      </c>
      <c r="C2130" s="13" t="str">
        <f t="shared" si="410"/>
        <v>92</v>
      </c>
      <c r="D2130" s="13" t="str">
        <f t="shared" si="411"/>
        <v>52</v>
      </c>
      <c r="E2130" s="13" t="str">
        <f t="shared" si="412"/>
        <v>14</v>
      </c>
      <c r="F2130" s="14" t="str">
        <f t="shared" si="413"/>
        <v>00</v>
      </c>
      <c r="G2130" s="18">
        <v>4492521400</v>
      </c>
      <c r="H2130" s="15" t="s">
        <v>791</v>
      </c>
      <c r="I2130" s="12" t="s">
        <v>13</v>
      </c>
      <c r="K2130" t="str">
        <f t="shared" si="402"/>
        <v>4492521400</v>
      </c>
      <c r="L2130" t="str">
        <f t="shared" si="403"/>
        <v>'4492521400'</v>
      </c>
      <c r="M2130" t="str">
        <f t="shared" si="404"/>
        <v>'MÁQUINAS E EQUIPAMENTOS DE NATUREZA INDUSTRIAL'</v>
      </c>
      <c r="N2130" t="str">
        <f t="shared" si="405"/>
        <v>'S'</v>
      </c>
      <c r="O2130">
        <f t="shared" si="406"/>
        <v>8</v>
      </c>
      <c r="P2130" t="str">
        <f t="shared" si="407"/>
        <v>Insert into CONTA_RECEITA_DESPESA  (VERSION,ATIVO,DATE_CREATED,LAST_UPDATED,TIPO,CODIGO,DESCRICAO,ANALITICO,TAMANHO) values (0,'S',sysdate,sysdate,'D','4492521400','MÁQUINAS E EQUIPAMENTOS DE NATUREZA INDUSTRIAL','S',8);</v>
      </c>
    </row>
    <row r="2131" spans="1:16" ht="17" thickBot="1" x14ac:dyDescent="0.25">
      <c r="A2131" s="11" t="str">
        <f t="shared" si="408"/>
        <v>4</v>
      </c>
      <c r="B2131" s="12" t="str">
        <f t="shared" si="409"/>
        <v>4</v>
      </c>
      <c r="C2131" s="13" t="str">
        <f t="shared" si="410"/>
        <v>92</v>
      </c>
      <c r="D2131" s="13" t="str">
        <f t="shared" si="411"/>
        <v>52</v>
      </c>
      <c r="E2131" s="13" t="str">
        <f t="shared" si="412"/>
        <v>15</v>
      </c>
      <c r="F2131" s="14" t="str">
        <f t="shared" si="413"/>
        <v>00</v>
      </c>
      <c r="G2131" s="18">
        <v>4492521500</v>
      </c>
      <c r="H2131" s="15" t="s">
        <v>792</v>
      </c>
      <c r="I2131" s="12" t="s">
        <v>13</v>
      </c>
      <c r="K2131" t="str">
        <f t="shared" si="402"/>
        <v>4492521500</v>
      </c>
      <c r="L2131" t="str">
        <f t="shared" si="403"/>
        <v>'4492521500'</v>
      </c>
      <c r="M2131" t="str">
        <f t="shared" si="404"/>
        <v>' MÁQUINAS E EQUIPAMENTOS ENERGÉTICOS'</v>
      </c>
      <c r="N2131" t="str">
        <f t="shared" si="405"/>
        <v>'S'</v>
      </c>
      <c r="O2131">
        <f t="shared" si="406"/>
        <v>8</v>
      </c>
      <c r="P2131" t="str">
        <f t="shared" si="407"/>
        <v>Insert into CONTA_RECEITA_DESPESA  (VERSION,ATIVO,DATE_CREATED,LAST_UPDATED,TIPO,CODIGO,DESCRICAO,ANALITICO,TAMANHO) values (0,'S',sysdate,sysdate,'D','4492521500',' MÁQUINAS E EQUIPAMENTOS ENERGÉTICOS','S',8);</v>
      </c>
    </row>
    <row r="2132" spans="1:16" ht="17" thickBot="1" x14ac:dyDescent="0.25">
      <c r="A2132" s="11" t="str">
        <f t="shared" si="408"/>
        <v>4</v>
      </c>
      <c r="B2132" s="12" t="str">
        <f t="shared" si="409"/>
        <v>4</v>
      </c>
      <c r="C2132" s="13" t="str">
        <f t="shared" si="410"/>
        <v>92</v>
      </c>
      <c r="D2132" s="13" t="str">
        <f t="shared" si="411"/>
        <v>52</v>
      </c>
      <c r="E2132" s="13" t="str">
        <f t="shared" si="412"/>
        <v>16</v>
      </c>
      <c r="F2132" s="14" t="str">
        <f t="shared" si="413"/>
        <v>00</v>
      </c>
      <c r="G2132" s="18">
        <v>4492521600</v>
      </c>
      <c r="H2132" s="15" t="s">
        <v>793</v>
      </c>
      <c r="I2132" s="12" t="s">
        <v>13</v>
      </c>
      <c r="K2132" t="str">
        <f t="shared" si="402"/>
        <v>4492521600</v>
      </c>
      <c r="L2132" t="str">
        <f t="shared" si="403"/>
        <v>'4492521600'</v>
      </c>
      <c r="M2132" t="str">
        <f t="shared" si="404"/>
        <v>'MÁQUINAS E EQUIPAMENTOS GRÁFICOS '</v>
      </c>
      <c r="N2132" t="str">
        <f t="shared" si="405"/>
        <v>'S'</v>
      </c>
      <c r="O2132">
        <f t="shared" si="406"/>
        <v>8</v>
      </c>
      <c r="P2132" t="str">
        <f t="shared" si="407"/>
        <v>Insert into CONTA_RECEITA_DESPESA  (VERSION,ATIVO,DATE_CREATED,LAST_UPDATED,TIPO,CODIGO,DESCRICAO,ANALITICO,TAMANHO) values (0,'S',sysdate,sysdate,'D','4492521600','MÁQUINAS E EQUIPAMENTOS GRÁFICOS ','S',8);</v>
      </c>
    </row>
    <row r="2133" spans="1:16" ht="17" thickBot="1" x14ac:dyDescent="0.25">
      <c r="A2133" s="11" t="str">
        <f t="shared" si="408"/>
        <v>4</v>
      </c>
      <c r="B2133" s="12" t="str">
        <f t="shared" si="409"/>
        <v>4</v>
      </c>
      <c r="C2133" s="13" t="str">
        <f t="shared" si="410"/>
        <v>92</v>
      </c>
      <c r="D2133" s="13" t="str">
        <f t="shared" si="411"/>
        <v>52</v>
      </c>
      <c r="E2133" s="13" t="str">
        <f t="shared" si="412"/>
        <v>17</v>
      </c>
      <c r="F2133" s="14" t="str">
        <f t="shared" si="413"/>
        <v>00</v>
      </c>
      <c r="G2133" s="18">
        <v>4492521700</v>
      </c>
      <c r="H2133" s="15" t="s">
        <v>794</v>
      </c>
      <c r="I2133" s="12" t="s">
        <v>13</v>
      </c>
      <c r="K2133" t="str">
        <f t="shared" si="402"/>
        <v>4492521700</v>
      </c>
      <c r="L2133" t="str">
        <f t="shared" si="403"/>
        <v>'4492521700'</v>
      </c>
      <c r="M2133" t="str">
        <f t="shared" si="404"/>
        <v>'EQUIPAMENTOS PARA ÁUDIO, VÍDEO E FOTO '</v>
      </c>
      <c r="N2133" t="str">
        <f t="shared" si="405"/>
        <v>'S'</v>
      </c>
      <c r="O2133">
        <f t="shared" si="406"/>
        <v>8</v>
      </c>
      <c r="P2133" t="str">
        <f t="shared" si="407"/>
        <v>Insert into CONTA_RECEITA_DESPESA  (VERSION,ATIVO,DATE_CREATED,LAST_UPDATED,TIPO,CODIGO,DESCRICAO,ANALITICO,TAMANHO) values (0,'S',sysdate,sysdate,'D','4492521700','EQUIPAMENTOS PARA ÁUDIO, VÍDEO E FOTO ','S',8);</v>
      </c>
    </row>
    <row r="2134" spans="1:16" ht="17" thickBot="1" x14ac:dyDescent="0.25">
      <c r="A2134" s="11" t="str">
        <f t="shared" si="408"/>
        <v>4</v>
      </c>
      <c r="B2134" s="12" t="str">
        <f t="shared" si="409"/>
        <v>4</v>
      </c>
      <c r="C2134" s="13" t="str">
        <f t="shared" si="410"/>
        <v>92</v>
      </c>
      <c r="D2134" s="13" t="str">
        <f t="shared" si="411"/>
        <v>52</v>
      </c>
      <c r="E2134" s="13" t="str">
        <f t="shared" si="412"/>
        <v>18</v>
      </c>
      <c r="F2134" s="14" t="str">
        <f t="shared" si="413"/>
        <v>00</v>
      </c>
      <c r="G2134" s="18">
        <v>4492521800</v>
      </c>
      <c r="H2134" s="15" t="s">
        <v>795</v>
      </c>
      <c r="I2134" s="12" t="s">
        <v>13</v>
      </c>
      <c r="K2134" t="str">
        <f t="shared" si="402"/>
        <v>4492521800</v>
      </c>
      <c r="L2134" t="str">
        <f t="shared" si="403"/>
        <v>'4492521800'</v>
      </c>
      <c r="M2134" t="str">
        <f t="shared" si="404"/>
        <v>'MÁQUINAS, UTENSÍLIOS E EQUIPAMENTOS DIVERSOS '</v>
      </c>
      <c r="N2134" t="str">
        <f t="shared" si="405"/>
        <v>'S'</v>
      </c>
      <c r="O2134">
        <f t="shared" si="406"/>
        <v>8</v>
      </c>
      <c r="P2134" t="str">
        <f t="shared" si="407"/>
        <v>Insert into CONTA_RECEITA_DESPESA  (VERSION,ATIVO,DATE_CREATED,LAST_UPDATED,TIPO,CODIGO,DESCRICAO,ANALITICO,TAMANHO) values (0,'S',sysdate,sysdate,'D','4492521800','MÁQUINAS, UTENSÍLIOS E EQUIPAMENTOS DIVERSOS ','S',8);</v>
      </c>
    </row>
    <row r="2135" spans="1:16" ht="17" thickBot="1" x14ac:dyDescent="0.25">
      <c r="A2135" s="11" t="str">
        <f t="shared" si="408"/>
        <v>4</v>
      </c>
      <c r="B2135" s="12" t="str">
        <f t="shared" si="409"/>
        <v>4</v>
      </c>
      <c r="C2135" s="13" t="str">
        <f t="shared" si="410"/>
        <v>92</v>
      </c>
      <c r="D2135" s="13" t="str">
        <f t="shared" si="411"/>
        <v>52</v>
      </c>
      <c r="E2135" s="13" t="str">
        <f t="shared" si="412"/>
        <v>19</v>
      </c>
      <c r="F2135" s="14" t="str">
        <f t="shared" si="413"/>
        <v>00</v>
      </c>
      <c r="G2135" s="18">
        <v>4492521900</v>
      </c>
      <c r="H2135" s="15" t="s">
        <v>796</v>
      </c>
      <c r="I2135" s="12" t="s">
        <v>13</v>
      </c>
      <c r="K2135" t="str">
        <f t="shared" si="402"/>
        <v>4492521900</v>
      </c>
      <c r="L2135" t="str">
        <f t="shared" si="403"/>
        <v>'4492521900'</v>
      </c>
      <c r="M2135" t="str">
        <f t="shared" si="404"/>
        <v>'EQUIPAMENTOS DE PROCESSAMENTO DE DADOS '</v>
      </c>
      <c r="N2135" t="str">
        <f t="shared" si="405"/>
        <v>'S'</v>
      </c>
      <c r="O2135">
        <f t="shared" si="406"/>
        <v>8</v>
      </c>
      <c r="P2135" t="str">
        <f t="shared" si="407"/>
        <v>Insert into CONTA_RECEITA_DESPESA  (VERSION,ATIVO,DATE_CREATED,LAST_UPDATED,TIPO,CODIGO,DESCRICAO,ANALITICO,TAMANHO) values (0,'S',sysdate,sysdate,'D','4492521900','EQUIPAMENTOS DE PROCESSAMENTO DE DADOS ','S',8);</v>
      </c>
    </row>
    <row r="2136" spans="1:16" ht="17" thickBot="1" x14ac:dyDescent="0.25">
      <c r="A2136" s="11" t="str">
        <f t="shared" si="408"/>
        <v>4</v>
      </c>
      <c r="B2136" s="12" t="str">
        <f t="shared" si="409"/>
        <v>4</v>
      </c>
      <c r="C2136" s="13" t="str">
        <f t="shared" si="410"/>
        <v>92</v>
      </c>
      <c r="D2136" s="13" t="str">
        <f t="shared" si="411"/>
        <v>52</v>
      </c>
      <c r="E2136" s="13" t="str">
        <f t="shared" si="412"/>
        <v>20</v>
      </c>
      <c r="F2136" s="14" t="str">
        <f t="shared" si="413"/>
        <v>00</v>
      </c>
      <c r="G2136" s="18">
        <v>4492522000</v>
      </c>
      <c r="H2136" s="15" t="s">
        <v>830</v>
      </c>
      <c r="I2136" s="12" t="s">
        <v>13</v>
      </c>
      <c r="K2136" t="str">
        <f t="shared" si="402"/>
        <v>4492522000</v>
      </c>
      <c r="L2136" t="str">
        <f t="shared" si="403"/>
        <v>'4492522000'</v>
      </c>
      <c r="M2136" t="str">
        <f t="shared" si="404"/>
        <v>' MÁQUINAS, INSTALAÇÕES E UTENSÍLIOS DE ESCRITÓRIO '</v>
      </c>
      <c r="N2136" t="str">
        <f t="shared" si="405"/>
        <v>'S'</v>
      </c>
      <c r="O2136">
        <f t="shared" si="406"/>
        <v>8</v>
      </c>
      <c r="P2136" t="str">
        <f t="shared" si="407"/>
        <v>Insert into CONTA_RECEITA_DESPESA  (VERSION,ATIVO,DATE_CREATED,LAST_UPDATED,TIPO,CODIGO,DESCRICAO,ANALITICO,TAMANHO) values (0,'S',sysdate,sysdate,'D','4492522000',' MÁQUINAS, INSTALAÇÕES E UTENSÍLIOS DE ESCRITÓRIO ','S',8);</v>
      </c>
    </row>
    <row r="2137" spans="1:16" ht="17" thickBot="1" x14ac:dyDescent="0.25">
      <c r="A2137" s="11" t="str">
        <f t="shared" si="408"/>
        <v>4</v>
      </c>
      <c r="B2137" s="12" t="str">
        <f t="shared" si="409"/>
        <v>4</v>
      </c>
      <c r="C2137" s="13" t="str">
        <f t="shared" si="410"/>
        <v>92</v>
      </c>
      <c r="D2137" s="13" t="str">
        <f t="shared" si="411"/>
        <v>52</v>
      </c>
      <c r="E2137" s="13" t="str">
        <f t="shared" si="412"/>
        <v>21</v>
      </c>
      <c r="F2137" s="14" t="str">
        <f t="shared" si="413"/>
        <v>00</v>
      </c>
      <c r="G2137" s="18">
        <v>4492522100</v>
      </c>
      <c r="H2137" s="15" t="s">
        <v>798</v>
      </c>
      <c r="I2137" s="12" t="s">
        <v>13</v>
      </c>
      <c r="K2137" t="str">
        <f t="shared" si="402"/>
        <v>4492522100</v>
      </c>
      <c r="L2137" t="str">
        <f t="shared" si="403"/>
        <v>'4492522100'</v>
      </c>
      <c r="M2137" t="str">
        <f t="shared" si="404"/>
        <v>'MÁQUINAS, FERRAMENTAS E UTENSÍLIOS DE OFICINA '</v>
      </c>
      <c r="N2137" t="str">
        <f t="shared" si="405"/>
        <v>'S'</v>
      </c>
      <c r="O2137">
        <f t="shared" si="406"/>
        <v>8</v>
      </c>
      <c r="P2137" t="str">
        <f t="shared" si="407"/>
        <v>Insert into CONTA_RECEITA_DESPESA  (VERSION,ATIVO,DATE_CREATED,LAST_UPDATED,TIPO,CODIGO,DESCRICAO,ANALITICO,TAMANHO) values (0,'S',sysdate,sysdate,'D','4492522100','MÁQUINAS, FERRAMENTAS E UTENSÍLIOS DE OFICINA ','S',8);</v>
      </c>
    </row>
    <row r="2138" spans="1:16" ht="17" thickBot="1" x14ac:dyDescent="0.25">
      <c r="A2138" s="11" t="str">
        <f t="shared" si="408"/>
        <v>4</v>
      </c>
      <c r="B2138" s="12" t="str">
        <f t="shared" si="409"/>
        <v>4</v>
      </c>
      <c r="C2138" s="13" t="str">
        <f t="shared" si="410"/>
        <v>92</v>
      </c>
      <c r="D2138" s="13" t="str">
        <f t="shared" si="411"/>
        <v>52</v>
      </c>
      <c r="E2138" s="13" t="str">
        <f t="shared" si="412"/>
        <v>22</v>
      </c>
      <c r="F2138" s="14" t="str">
        <f t="shared" si="413"/>
        <v>00</v>
      </c>
      <c r="G2138" s="18">
        <v>4492522200</v>
      </c>
      <c r="H2138" s="15" t="s">
        <v>799</v>
      </c>
      <c r="I2138" s="12" t="s">
        <v>13</v>
      </c>
      <c r="K2138" t="str">
        <f t="shared" si="402"/>
        <v>4492522200</v>
      </c>
      <c r="L2138" t="str">
        <f t="shared" si="403"/>
        <v>'4492522200'</v>
      </c>
      <c r="M2138" t="str">
        <f t="shared" si="404"/>
        <v>'EQUIPAMENTOS E UTENSÍLIOS HIDRÁULICOS E ELÉTRICOS '</v>
      </c>
      <c r="N2138" t="str">
        <f t="shared" si="405"/>
        <v>'S'</v>
      </c>
      <c r="O2138">
        <f t="shared" si="406"/>
        <v>8</v>
      </c>
      <c r="P2138" t="str">
        <f t="shared" si="407"/>
        <v>Insert into CONTA_RECEITA_DESPESA  (VERSION,ATIVO,DATE_CREATED,LAST_UPDATED,TIPO,CODIGO,DESCRICAO,ANALITICO,TAMANHO) values (0,'S',sysdate,sysdate,'D','4492522200','EQUIPAMENTOS E UTENSÍLIOS HIDRÁULICOS E ELÉTRICOS ','S',8);</v>
      </c>
    </row>
    <row r="2139" spans="1:16" ht="17" thickBot="1" x14ac:dyDescent="0.25">
      <c r="A2139" s="11" t="str">
        <f t="shared" si="408"/>
        <v>4</v>
      </c>
      <c r="B2139" s="12" t="str">
        <f t="shared" si="409"/>
        <v>4</v>
      </c>
      <c r="C2139" s="13" t="str">
        <f t="shared" si="410"/>
        <v>92</v>
      </c>
      <c r="D2139" s="13" t="str">
        <f t="shared" si="411"/>
        <v>52</v>
      </c>
      <c r="E2139" s="13" t="str">
        <f t="shared" si="412"/>
        <v>23</v>
      </c>
      <c r="F2139" s="14" t="str">
        <f t="shared" si="413"/>
        <v>00</v>
      </c>
      <c r="G2139" s="18">
        <v>4492522300</v>
      </c>
      <c r="H2139" s="15" t="s">
        <v>800</v>
      </c>
      <c r="I2139" s="12" t="s">
        <v>13</v>
      </c>
      <c r="K2139" t="str">
        <f t="shared" si="402"/>
        <v>4492522300</v>
      </c>
      <c r="L2139" t="str">
        <f t="shared" si="403"/>
        <v>'4492522300'</v>
      </c>
      <c r="M2139" t="str">
        <f t="shared" si="404"/>
        <v>'MÁQUINAS E EQUIPAMENTOS AGRÍCOLAS E RODOVIÁRIOS '</v>
      </c>
      <c r="N2139" t="str">
        <f t="shared" si="405"/>
        <v>'S'</v>
      </c>
      <c r="O2139">
        <f t="shared" si="406"/>
        <v>8</v>
      </c>
      <c r="P2139" t="str">
        <f t="shared" si="407"/>
        <v>Insert into CONTA_RECEITA_DESPESA  (VERSION,ATIVO,DATE_CREATED,LAST_UPDATED,TIPO,CODIGO,DESCRICAO,ANALITICO,TAMANHO) values (0,'S',sysdate,sysdate,'D','4492522300','MÁQUINAS E EQUIPAMENTOS AGRÍCOLAS E RODOVIÁRIOS ','S',8);</v>
      </c>
    </row>
    <row r="2140" spans="1:16" ht="17" thickBot="1" x14ac:dyDescent="0.25">
      <c r="A2140" s="11" t="str">
        <f t="shared" si="408"/>
        <v>4</v>
      </c>
      <c r="B2140" s="12" t="str">
        <f t="shared" si="409"/>
        <v>4</v>
      </c>
      <c r="C2140" s="13" t="str">
        <f t="shared" si="410"/>
        <v>92</v>
      </c>
      <c r="D2140" s="13" t="str">
        <f t="shared" si="411"/>
        <v>52</v>
      </c>
      <c r="E2140" s="13" t="str">
        <f t="shared" si="412"/>
        <v>24</v>
      </c>
      <c r="F2140" s="14" t="str">
        <f t="shared" si="413"/>
        <v>00</v>
      </c>
      <c r="G2140" s="18">
        <v>4492522400</v>
      </c>
      <c r="H2140" s="15" t="s">
        <v>801</v>
      </c>
      <c r="I2140" s="12" t="s">
        <v>13</v>
      </c>
      <c r="K2140" t="str">
        <f t="shared" si="402"/>
        <v>4492522400</v>
      </c>
      <c r="L2140" t="str">
        <f t="shared" si="403"/>
        <v>'4492522400'</v>
      </c>
      <c r="M2140" t="str">
        <f t="shared" si="404"/>
        <v>' MOBILIÁRIO EM GERAL '</v>
      </c>
      <c r="N2140" t="str">
        <f t="shared" si="405"/>
        <v>'S'</v>
      </c>
      <c r="O2140">
        <f t="shared" si="406"/>
        <v>8</v>
      </c>
      <c r="P2140" t="str">
        <f t="shared" si="407"/>
        <v>Insert into CONTA_RECEITA_DESPESA  (VERSION,ATIVO,DATE_CREATED,LAST_UPDATED,TIPO,CODIGO,DESCRICAO,ANALITICO,TAMANHO) values (0,'S',sysdate,sysdate,'D','4492522400',' MOBILIÁRIO EM GERAL ','S',8);</v>
      </c>
    </row>
    <row r="2141" spans="1:16" ht="17" thickBot="1" x14ac:dyDescent="0.25">
      <c r="A2141" s="11" t="str">
        <f t="shared" si="408"/>
        <v>4</v>
      </c>
      <c r="B2141" s="12" t="str">
        <f t="shared" si="409"/>
        <v>4</v>
      </c>
      <c r="C2141" s="13" t="str">
        <f t="shared" si="410"/>
        <v>92</v>
      </c>
      <c r="D2141" s="13" t="str">
        <f t="shared" si="411"/>
        <v>52</v>
      </c>
      <c r="E2141" s="13" t="str">
        <f t="shared" si="412"/>
        <v>25</v>
      </c>
      <c r="F2141" s="14" t="str">
        <f t="shared" si="413"/>
        <v>00</v>
      </c>
      <c r="G2141" s="18">
        <v>4492522500</v>
      </c>
      <c r="H2141" s="15" t="s">
        <v>802</v>
      </c>
      <c r="I2141" s="12" t="s">
        <v>13</v>
      </c>
      <c r="K2141" t="str">
        <f t="shared" si="402"/>
        <v>4492522500</v>
      </c>
      <c r="L2141" t="str">
        <f t="shared" si="403"/>
        <v>'4492522500'</v>
      </c>
      <c r="M2141" t="str">
        <f t="shared" si="404"/>
        <v>'OBRAS DE ARTE E PEÇAS PARA MUSEU '</v>
      </c>
      <c r="N2141" t="str">
        <f t="shared" si="405"/>
        <v>'S'</v>
      </c>
      <c r="O2141">
        <f t="shared" si="406"/>
        <v>8</v>
      </c>
      <c r="P2141" t="str">
        <f t="shared" si="407"/>
        <v>Insert into CONTA_RECEITA_DESPESA  (VERSION,ATIVO,DATE_CREATED,LAST_UPDATED,TIPO,CODIGO,DESCRICAO,ANALITICO,TAMANHO) values (0,'S',sysdate,sysdate,'D','4492522500','OBRAS DE ARTE E PEÇAS PARA MUSEU ','S',8);</v>
      </c>
    </row>
    <row r="2142" spans="1:16" ht="17" thickBot="1" x14ac:dyDescent="0.25">
      <c r="A2142" s="11" t="str">
        <f t="shared" si="408"/>
        <v>4</v>
      </c>
      <c r="B2142" s="12" t="str">
        <f t="shared" si="409"/>
        <v>4</v>
      </c>
      <c r="C2142" s="13" t="str">
        <f t="shared" si="410"/>
        <v>92</v>
      </c>
      <c r="D2142" s="13" t="str">
        <f t="shared" si="411"/>
        <v>52</v>
      </c>
      <c r="E2142" s="13" t="str">
        <f t="shared" si="412"/>
        <v>26</v>
      </c>
      <c r="F2142" s="14" t="str">
        <f t="shared" si="413"/>
        <v>00</v>
      </c>
      <c r="G2142" s="18">
        <v>4492522600</v>
      </c>
      <c r="H2142" s="15" t="s">
        <v>803</v>
      </c>
      <c r="I2142" s="12" t="s">
        <v>13</v>
      </c>
      <c r="K2142" t="str">
        <f t="shared" si="402"/>
        <v>4492522600</v>
      </c>
      <c r="L2142" t="str">
        <f t="shared" si="403"/>
        <v>'4492522600'</v>
      </c>
      <c r="M2142" t="str">
        <f t="shared" si="404"/>
        <v>'SEMOVENTES E EQUIPAMENTOS DE MONTARIA '</v>
      </c>
      <c r="N2142" t="str">
        <f t="shared" si="405"/>
        <v>'S'</v>
      </c>
      <c r="O2142">
        <f t="shared" si="406"/>
        <v>8</v>
      </c>
      <c r="P2142" t="str">
        <f t="shared" si="407"/>
        <v>Insert into CONTA_RECEITA_DESPESA  (VERSION,ATIVO,DATE_CREATED,LAST_UPDATED,TIPO,CODIGO,DESCRICAO,ANALITICO,TAMANHO) values (0,'S',sysdate,sysdate,'D','4492522600','SEMOVENTES E EQUIPAMENTOS DE MONTARIA ','S',8);</v>
      </c>
    </row>
    <row r="2143" spans="1:16" ht="17" thickBot="1" x14ac:dyDescent="0.25">
      <c r="A2143" s="11" t="str">
        <f t="shared" si="408"/>
        <v>4</v>
      </c>
      <c r="B2143" s="12" t="str">
        <f t="shared" si="409"/>
        <v>4</v>
      </c>
      <c r="C2143" s="13" t="str">
        <f t="shared" si="410"/>
        <v>92</v>
      </c>
      <c r="D2143" s="13" t="str">
        <f t="shared" si="411"/>
        <v>52</v>
      </c>
      <c r="E2143" s="13" t="str">
        <f t="shared" si="412"/>
        <v>27</v>
      </c>
      <c r="F2143" s="14" t="str">
        <f t="shared" si="413"/>
        <v>00</v>
      </c>
      <c r="G2143" s="18">
        <v>4492522700</v>
      </c>
      <c r="H2143" s="15" t="s">
        <v>804</v>
      </c>
      <c r="I2143" s="12" t="s">
        <v>13</v>
      </c>
      <c r="K2143" t="str">
        <f t="shared" si="402"/>
        <v>4492522700</v>
      </c>
      <c r="L2143" t="str">
        <f t="shared" si="403"/>
        <v>'4492522700'</v>
      </c>
      <c r="M2143" t="str">
        <f t="shared" si="404"/>
        <v>'VEÍCULOS DIVERSOS '</v>
      </c>
      <c r="N2143" t="str">
        <f t="shared" si="405"/>
        <v>'S'</v>
      </c>
      <c r="O2143">
        <f t="shared" si="406"/>
        <v>8</v>
      </c>
      <c r="P2143" t="str">
        <f t="shared" si="407"/>
        <v>Insert into CONTA_RECEITA_DESPESA  (VERSION,ATIVO,DATE_CREATED,LAST_UPDATED,TIPO,CODIGO,DESCRICAO,ANALITICO,TAMANHO) values (0,'S',sysdate,sysdate,'D','4492522700','VEÍCULOS DIVERSOS ','S',8);</v>
      </c>
    </row>
    <row r="2144" spans="1:16" ht="17" thickBot="1" x14ac:dyDescent="0.25">
      <c r="A2144" s="11" t="str">
        <f t="shared" si="408"/>
        <v>4</v>
      </c>
      <c r="B2144" s="12" t="str">
        <f t="shared" si="409"/>
        <v>4</v>
      </c>
      <c r="C2144" s="13" t="str">
        <f t="shared" si="410"/>
        <v>92</v>
      </c>
      <c r="D2144" s="13" t="str">
        <f t="shared" si="411"/>
        <v>52</v>
      </c>
      <c r="E2144" s="13" t="str">
        <f t="shared" si="412"/>
        <v>28</v>
      </c>
      <c r="F2144" s="14" t="str">
        <f t="shared" si="413"/>
        <v>00</v>
      </c>
      <c r="G2144" s="18">
        <v>4492522800</v>
      </c>
      <c r="H2144" s="15" t="s">
        <v>805</v>
      </c>
      <c r="I2144" s="12" t="s">
        <v>13</v>
      </c>
      <c r="K2144" t="str">
        <f t="shared" si="402"/>
        <v>4492522800</v>
      </c>
      <c r="L2144" t="str">
        <f t="shared" si="403"/>
        <v>'4492522800'</v>
      </c>
      <c r="M2144" t="str">
        <f t="shared" si="404"/>
        <v>' VEÍCULOS FERROVIÁRIOS '</v>
      </c>
      <c r="N2144" t="str">
        <f t="shared" si="405"/>
        <v>'S'</v>
      </c>
      <c r="O2144">
        <f t="shared" si="406"/>
        <v>8</v>
      </c>
      <c r="P2144" t="str">
        <f t="shared" si="407"/>
        <v>Insert into CONTA_RECEITA_DESPESA  (VERSION,ATIVO,DATE_CREATED,LAST_UPDATED,TIPO,CODIGO,DESCRICAO,ANALITICO,TAMANHO) values (0,'S',sysdate,sysdate,'D','4492522800',' VEÍCULOS FERROVIÁRIOS ','S',8);</v>
      </c>
    </row>
    <row r="2145" spans="1:16" ht="17" thickBot="1" x14ac:dyDescent="0.25">
      <c r="A2145" s="11" t="str">
        <f t="shared" si="408"/>
        <v>4</v>
      </c>
      <c r="B2145" s="12" t="str">
        <f t="shared" si="409"/>
        <v>4</v>
      </c>
      <c r="C2145" s="13" t="str">
        <f t="shared" si="410"/>
        <v>92</v>
      </c>
      <c r="D2145" s="13" t="str">
        <f t="shared" si="411"/>
        <v>52</v>
      </c>
      <c r="E2145" s="13" t="str">
        <f t="shared" si="412"/>
        <v>29</v>
      </c>
      <c r="F2145" s="14" t="str">
        <f t="shared" si="413"/>
        <v>00</v>
      </c>
      <c r="G2145" s="18">
        <v>4492522900</v>
      </c>
      <c r="H2145" s="15" t="s">
        <v>806</v>
      </c>
      <c r="I2145" s="12" t="s">
        <v>13</v>
      </c>
      <c r="K2145" t="str">
        <f t="shared" si="402"/>
        <v>4492522900</v>
      </c>
      <c r="L2145" t="str">
        <f t="shared" si="403"/>
        <v>'4492522900'</v>
      </c>
      <c r="M2145" t="str">
        <f t="shared" si="404"/>
        <v>'PEÇAS NÃO INCORPORÁVEIS A IMÓVEIS '</v>
      </c>
      <c r="N2145" t="str">
        <f t="shared" si="405"/>
        <v>'S'</v>
      </c>
      <c r="O2145">
        <f t="shared" si="406"/>
        <v>8</v>
      </c>
      <c r="P2145" t="str">
        <f t="shared" si="407"/>
        <v>Insert into CONTA_RECEITA_DESPESA  (VERSION,ATIVO,DATE_CREATED,LAST_UPDATED,TIPO,CODIGO,DESCRICAO,ANALITICO,TAMANHO) values (0,'S',sysdate,sysdate,'D','4492522900','PEÇAS NÃO INCORPORÁVEIS A IMÓVEIS ','S',8);</v>
      </c>
    </row>
    <row r="2146" spans="1:16" ht="17" thickBot="1" x14ac:dyDescent="0.25">
      <c r="A2146" s="11" t="str">
        <f t="shared" si="408"/>
        <v>4</v>
      </c>
      <c r="B2146" s="12" t="str">
        <f t="shared" si="409"/>
        <v>4</v>
      </c>
      <c r="C2146" s="13" t="str">
        <f t="shared" si="410"/>
        <v>92</v>
      </c>
      <c r="D2146" s="13" t="str">
        <f t="shared" si="411"/>
        <v>52</v>
      </c>
      <c r="E2146" s="13" t="str">
        <f t="shared" si="412"/>
        <v>30</v>
      </c>
      <c r="F2146" s="14" t="str">
        <f t="shared" si="413"/>
        <v>00</v>
      </c>
      <c r="G2146" s="18">
        <v>4492523000</v>
      </c>
      <c r="H2146" s="15" t="s">
        <v>807</v>
      </c>
      <c r="I2146" s="12" t="s">
        <v>13</v>
      </c>
      <c r="K2146" t="str">
        <f t="shared" si="402"/>
        <v>4492523000</v>
      </c>
      <c r="L2146" t="str">
        <f t="shared" si="403"/>
        <v>'4492523000'</v>
      </c>
      <c r="M2146" t="str">
        <f t="shared" si="404"/>
        <v>' VEÍCULOS DE TRAÇÃO MECÂNICA '</v>
      </c>
      <c r="N2146" t="str">
        <f t="shared" si="405"/>
        <v>'S'</v>
      </c>
      <c r="O2146">
        <f t="shared" si="406"/>
        <v>8</v>
      </c>
      <c r="P2146" t="str">
        <f t="shared" si="407"/>
        <v>Insert into CONTA_RECEITA_DESPESA  (VERSION,ATIVO,DATE_CREATED,LAST_UPDATED,TIPO,CODIGO,DESCRICAO,ANALITICO,TAMANHO) values (0,'S',sysdate,sysdate,'D','4492523000',' VEÍCULOS DE TRAÇÃO MECÂNICA ','S',8);</v>
      </c>
    </row>
    <row r="2147" spans="1:16" ht="17" thickBot="1" x14ac:dyDescent="0.25">
      <c r="A2147" s="11" t="str">
        <f t="shared" si="408"/>
        <v>4</v>
      </c>
      <c r="B2147" s="12" t="str">
        <f t="shared" si="409"/>
        <v>4</v>
      </c>
      <c r="C2147" s="13" t="str">
        <f t="shared" si="410"/>
        <v>92</v>
      </c>
      <c r="D2147" s="13" t="str">
        <f t="shared" si="411"/>
        <v>52</v>
      </c>
      <c r="E2147" s="13" t="str">
        <f t="shared" si="412"/>
        <v>31</v>
      </c>
      <c r="F2147" s="14" t="str">
        <f t="shared" si="413"/>
        <v>00</v>
      </c>
      <c r="G2147" s="18">
        <v>4492523100</v>
      </c>
      <c r="H2147" s="15" t="s">
        <v>808</v>
      </c>
      <c r="I2147" s="12" t="s">
        <v>13</v>
      </c>
      <c r="K2147" t="str">
        <f t="shared" si="402"/>
        <v>4492523100</v>
      </c>
      <c r="L2147" t="str">
        <f t="shared" si="403"/>
        <v>'4492523100'</v>
      </c>
      <c r="M2147" t="str">
        <f t="shared" si="404"/>
        <v>'CARROS DE COMBATE '</v>
      </c>
      <c r="N2147" t="str">
        <f t="shared" si="405"/>
        <v>'S'</v>
      </c>
      <c r="O2147">
        <f t="shared" si="406"/>
        <v>8</v>
      </c>
      <c r="P2147" t="str">
        <f t="shared" si="407"/>
        <v>Insert into CONTA_RECEITA_DESPESA  (VERSION,ATIVO,DATE_CREATED,LAST_UPDATED,TIPO,CODIGO,DESCRICAO,ANALITICO,TAMANHO) values (0,'S',sysdate,sysdate,'D','4492523100','CARROS DE COMBATE ','S',8);</v>
      </c>
    </row>
    <row r="2148" spans="1:16" ht="17" thickBot="1" x14ac:dyDescent="0.25">
      <c r="A2148" s="11" t="str">
        <f t="shared" si="408"/>
        <v>4</v>
      </c>
      <c r="B2148" s="12" t="str">
        <f t="shared" si="409"/>
        <v>4</v>
      </c>
      <c r="C2148" s="13" t="str">
        <f t="shared" si="410"/>
        <v>92</v>
      </c>
      <c r="D2148" s="13" t="str">
        <f t="shared" si="411"/>
        <v>52</v>
      </c>
      <c r="E2148" s="13" t="str">
        <f t="shared" si="412"/>
        <v>32</v>
      </c>
      <c r="F2148" s="14" t="str">
        <f t="shared" si="413"/>
        <v>00</v>
      </c>
      <c r="G2148" s="18">
        <v>4492523200</v>
      </c>
      <c r="H2148" s="15" t="s">
        <v>809</v>
      </c>
      <c r="I2148" s="12" t="s">
        <v>13</v>
      </c>
      <c r="K2148" t="str">
        <f t="shared" si="402"/>
        <v>4492523200</v>
      </c>
      <c r="L2148" t="str">
        <f t="shared" si="403"/>
        <v>'4492523200'</v>
      </c>
      <c r="M2148" t="str">
        <f t="shared" si="404"/>
        <v>'EQUIPAMENTOS, PEÇAS E ACESSÓRIOS AERONÁUTICOS '</v>
      </c>
      <c r="N2148" t="str">
        <f t="shared" si="405"/>
        <v>'S'</v>
      </c>
      <c r="O2148">
        <f t="shared" si="406"/>
        <v>8</v>
      </c>
      <c r="P2148" t="str">
        <f t="shared" si="407"/>
        <v>Insert into CONTA_RECEITA_DESPESA  (VERSION,ATIVO,DATE_CREATED,LAST_UPDATED,TIPO,CODIGO,DESCRICAO,ANALITICO,TAMANHO) values (0,'S',sysdate,sysdate,'D','4492523200','EQUIPAMENTOS, PEÇAS E ACESSÓRIOS AERONÁUTICOS ','S',8);</v>
      </c>
    </row>
    <row r="2149" spans="1:16" ht="17" thickBot="1" x14ac:dyDescent="0.25">
      <c r="A2149" s="11" t="str">
        <f t="shared" si="408"/>
        <v>4</v>
      </c>
      <c r="B2149" s="12" t="str">
        <f t="shared" si="409"/>
        <v>4</v>
      </c>
      <c r="C2149" s="13" t="str">
        <f t="shared" si="410"/>
        <v>92</v>
      </c>
      <c r="D2149" s="13" t="str">
        <f t="shared" si="411"/>
        <v>52</v>
      </c>
      <c r="E2149" s="13" t="str">
        <f t="shared" si="412"/>
        <v>33</v>
      </c>
      <c r="F2149" s="14" t="str">
        <f t="shared" si="413"/>
        <v>00</v>
      </c>
      <c r="G2149" s="18">
        <v>4492523300</v>
      </c>
      <c r="H2149" s="15" t="s">
        <v>810</v>
      </c>
      <c r="I2149" s="12" t="s">
        <v>13</v>
      </c>
      <c r="K2149" t="str">
        <f t="shared" si="402"/>
        <v>4492523300</v>
      </c>
      <c r="L2149" t="str">
        <f t="shared" si="403"/>
        <v>'4492523300'</v>
      </c>
      <c r="M2149" t="str">
        <f t="shared" si="404"/>
        <v>'EQUIPAMENTOS, PEÇAS E ACESSÓRIOS DE PROTEÇÃO AO VÔO '</v>
      </c>
      <c r="N2149" t="str">
        <f t="shared" si="405"/>
        <v>'S'</v>
      </c>
      <c r="O2149">
        <f t="shared" si="406"/>
        <v>8</v>
      </c>
      <c r="P2149" t="str">
        <f t="shared" si="407"/>
        <v>Insert into CONTA_RECEITA_DESPESA  (VERSION,ATIVO,DATE_CREATED,LAST_UPDATED,TIPO,CODIGO,DESCRICAO,ANALITICO,TAMANHO) values (0,'S',sysdate,sysdate,'D','4492523300','EQUIPAMENTOS, PEÇAS E ACESSÓRIOS DE PROTEÇÃO AO VÔO ','S',8);</v>
      </c>
    </row>
    <row r="2150" spans="1:16" ht="17" thickBot="1" x14ac:dyDescent="0.25">
      <c r="A2150" s="11" t="str">
        <f t="shared" si="408"/>
        <v>4</v>
      </c>
      <c r="B2150" s="12" t="str">
        <f t="shared" si="409"/>
        <v>4</v>
      </c>
      <c r="C2150" s="13" t="str">
        <f t="shared" si="410"/>
        <v>92</v>
      </c>
      <c r="D2150" s="13" t="str">
        <f t="shared" si="411"/>
        <v>52</v>
      </c>
      <c r="E2150" s="13" t="str">
        <f t="shared" si="412"/>
        <v>34</v>
      </c>
      <c r="F2150" s="14" t="str">
        <f t="shared" si="413"/>
        <v>00</v>
      </c>
      <c r="G2150" s="18">
        <v>4492523400</v>
      </c>
      <c r="H2150" s="15" t="s">
        <v>811</v>
      </c>
      <c r="I2150" s="12" t="s">
        <v>13</v>
      </c>
      <c r="K2150" t="str">
        <f t="shared" si="402"/>
        <v>4492523400</v>
      </c>
      <c r="L2150" t="str">
        <f t="shared" si="403"/>
        <v>'4492523400'</v>
      </c>
      <c r="M2150" t="str">
        <f t="shared" si="404"/>
        <v>'ACESSÓRIOS PARA AUTOMÓVEIS '</v>
      </c>
      <c r="N2150" t="str">
        <f t="shared" si="405"/>
        <v>'S'</v>
      </c>
      <c r="O2150">
        <f t="shared" si="406"/>
        <v>8</v>
      </c>
      <c r="P2150" t="str">
        <f t="shared" si="407"/>
        <v>Insert into CONTA_RECEITA_DESPESA  (VERSION,ATIVO,DATE_CREATED,LAST_UPDATED,TIPO,CODIGO,DESCRICAO,ANALITICO,TAMANHO) values (0,'S',sysdate,sysdate,'D','4492523400','ACESSÓRIOS PARA AUTOMÓVEIS ','S',8);</v>
      </c>
    </row>
    <row r="2151" spans="1:16" ht="17" thickBot="1" x14ac:dyDescent="0.25">
      <c r="A2151" s="11" t="str">
        <f t="shared" si="408"/>
        <v>4</v>
      </c>
      <c r="B2151" s="12" t="str">
        <f t="shared" si="409"/>
        <v>4</v>
      </c>
      <c r="C2151" s="13" t="str">
        <f t="shared" si="410"/>
        <v>92</v>
      </c>
      <c r="D2151" s="13" t="str">
        <f t="shared" si="411"/>
        <v>52</v>
      </c>
      <c r="E2151" s="13" t="str">
        <f t="shared" si="412"/>
        <v>35</v>
      </c>
      <c r="F2151" s="14" t="str">
        <f t="shared" si="413"/>
        <v>00</v>
      </c>
      <c r="G2151" s="18">
        <v>4492523500</v>
      </c>
      <c r="H2151" s="15" t="s">
        <v>831</v>
      </c>
      <c r="I2151" s="12" t="s">
        <v>13</v>
      </c>
      <c r="K2151" t="str">
        <f t="shared" si="402"/>
        <v>4492523500</v>
      </c>
      <c r="L2151" t="str">
        <f t="shared" si="403"/>
        <v>'4492523500'</v>
      </c>
      <c r="M2151" t="str">
        <f t="shared" si="404"/>
        <v>'EQUIPAMENTOS DE MERGULHO E SALVAMENTO'</v>
      </c>
      <c r="N2151" t="str">
        <f t="shared" si="405"/>
        <v>'S'</v>
      </c>
      <c r="O2151">
        <f t="shared" si="406"/>
        <v>8</v>
      </c>
      <c r="P2151" t="str">
        <f t="shared" si="407"/>
        <v>Insert into CONTA_RECEITA_DESPESA  (VERSION,ATIVO,DATE_CREATED,LAST_UPDATED,TIPO,CODIGO,DESCRICAO,ANALITICO,TAMANHO) values (0,'S',sysdate,sysdate,'D','4492523500','EQUIPAMENTOS DE MERGULHO E SALVAMENTO','S',8);</v>
      </c>
    </row>
    <row r="2152" spans="1:16" ht="17" thickBot="1" x14ac:dyDescent="0.25">
      <c r="A2152" s="11" t="str">
        <f t="shared" si="408"/>
        <v>4</v>
      </c>
      <c r="B2152" s="12" t="str">
        <f t="shared" si="409"/>
        <v>4</v>
      </c>
      <c r="C2152" s="13" t="str">
        <f t="shared" si="410"/>
        <v>92</v>
      </c>
      <c r="D2152" s="13" t="str">
        <f t="shared" si="411"/>
        <v>52</v>
      </c>
      <c r="E2152" s="13" t="str">
        <f t="shared" si="412"/>
        <v>36</v>
      </c>
      <c r="F2152" s="14" t="str">
        <f t="shared" si="413"/>
        <v>00</v>
      </c>
      <c r="G2152" s="18">
        <v>4492523600</v>
      </c>
      <c r="H2152" s="15" t="s">
        <v>813</v>
      </c>
      <c r="I2152" s="12" t="s">
        <v>13</v>
      </c>
      <c r="K2152" t="str">
        <f t="shared" si="402"/>
        <v>4492523600</v>
      </c>
      <c r="L2152" t="str">
        <f t="shared" si="403"/>
        <v>'4492523600'</v>
      </c>
      <c r="M2152" t="str">
        <f t="shared" si="404"/>
        <v>'EQUIPAMENTOS E SISTEMA DE PROTEÇÃO E VIGILÂNCIA AMBIENTAL '</v>
      </c>
      <c r="N2152" t="str">
        <f t="shared" si="405"/>
        <v>'S'</v>
      </c>
      <c r="O2152">
        <f t="shared" si="406"/>
        <v>8</v>
      </c>
      <c r="P2152" t="str">
        <f t="shared" si="407"/>
        <v>Insert into CONTA_RECEITA_DESPESA  (VERSION,ATIVO,DATE_CREATED,LAST_UPDATED,TIPO,CODIGO,DESCRICAO,ANALITICO,TAMANHO) values (0,'S',sysdate,sysdate,'D','4492523600','EQUIPAMENTOS E SISTEMA DE PROTEÇÃO E VIGILÂNCIA AMBIENTAL ','S',8);</v>
      </c>
    </row>
    <row r="2153" spans="1:16" ht="17" thickBot="1" x14ac:dyDescent="0.25">
      <c r="A2153" s="11" t="str">
        <f t="shared" si="408"/>
        <v>4</v>
      </c>
      <c r="B2153" s="12" t="str">
        <f t="shared" si="409"/>
        <v>4</v>
      </c>
      <c r="C2153" s="13" t="str">
        <f t="shared" si="410"/>
        <v>92</v>
      </c>
      <c r="D2153" s="13" t="str">
        <f t="shared" si="411"/>
        <v>52</v>
      </c>
      <c r="E2153" s="13" t="str">
        <f t="shared" si="412"/>
        <v>99</v>
      </c>
      <c r="F2153" s="14" t="str">
        <f t="shared" si="413"/>
        <v>00</v>
      </c>
      <c r="G2153" s="18">
        <v>4492529900</v>
      </c>
      <c r="H2153" s="15" t="s">
        <v>814</v>
      </c>
      <c r="I2153" s="12" t="s">
        <v>13</v>
      </c>
      <c r="K2153" t="str">
        <f t="shared" si="402"/>
        <v>4492529900</v>
      </c>
      <c r="L2153" t="str">
        <f t="shared" si="403"/>
        <v>'4492529900'</v>
      </c>
      <c r="M2153" t="str">
        <f t="shared" si="404"/>
        <v>'OUTROS MATERIAIS PERMANENTES'</v>
      </c>
      <c r="N2153" t="str">
        <f t="shared" si="405"/>
        <v>'S'</v>
      </c>
      <c r="O2153">
        <f t="shared" si="406"/>
        <v>8</v>
      </c>
      <c r="P2153" t="str">
        <f t="shared" si="407"/>
        <v>Insert into CONTA_RECEITA_DESPESA  (VERSION,ATIVO,DATE_CREATED,LAST_UPDATED,TIPO,CODIGO,DESCRICAO,ANALITICO,TAMANHO) values (0,'S',sysdate,sysdate,'D','4492529900','OUTROS MATERIAIS PERMANENTES','S',8);</v>
      </c>
    </row>
    <row r="2154" spans="1:16" ht="17" thickBot="1" x14ac:dyDescent="0.25">
      <c r="A2154" s="11" t="str">
        <f t="shared" si="408"/>
        <v>4</v>
      </c>
      <c r="B2154" s="12" t="str">
        <f t="shared" si="409"/>
        <v>4</v>
      </c>
      <c r="C2154" s="13" t="str">
        <f t="shared" si="410"/>
        <v>92</v>
      </c>
      <c r="D2154" s="13" t="str">
        <f t="shared" si="411"/>
        <v>99</v>
      </c>
      <c r="E2154" s="13" t="str">
        <f t="shared" si="412"/>
        <v>00</v>
      </c>
      <c r="F2154" s="14" t="str">
        <f t="shared" si="413"/>
        <v>00</v>
      </c>
      <c r="G2154" s="18">
        <v>4492990000</v>
      </c>
      <c r="H2154" s="15" t="s">
        <v>827</v>
      </c>
      <c r="I2154" s="12" t="s">
        <v>13</v>
      </c>
      <c r="K2154" t="str">
        <f t="shared" si="402"/>
        <v>4492990000</v>
      </c>
      <c r="L2154" t="str">
        <f t="shared" si="403"/>
        <v>'4492990000'</v>
      </c>
      <c r="M2154" t="str">
        <f t="shared" si="404"/>
        <v>'ELEMENTOS GENÉRICOS'</v>
      </c>
      <c r="N2154" t="str">
        <f t="shared" si="405"/>
        <v>'S'</v>
      </c>
      <c r="O2154">
        <f t="shared" si="406"/>
        <v>6</v>
      </c>
      <c r="P2154" t="str">
        <f t="shared" si="407"/>
        <v>Insert into CONTA_RECEITA_DESPESA  (VERSION,ATIVO,DATE_CREATED,LAST_UPDATED,TIPO,CODIGO,DESCRICAO,ANALITICO,TAMANHO) values (0,'S',sysdate,sysdate,'D','4492990000','ELEMENTOS GENÉRICOS','S',6);</v>
      </c>
    </row>
    <row r="2155" spans="1:16" ht="49" thickBot="1" x14ac:dyDescent="0.25">
      <c r="A2155" s="11" t="str">
        <f t="shared" si="408"/>
        <v>4</v>
      </c>
      <c r="B2155" s="12" t="str">
        <f t="shared" si="409"/>
        <v>4</v>
      </c>
      <c r="C2155" s="13" t="str">
        <f t="shared" si="410"/>
        <v>93</v>
      </c>
      <c r="D2155" s="13" t="str">
        <f t="shared" si="411"/>
        <v>00</v>
      </c>
      <c r="E2155" s="13" t="str">
        <f t="shared" si="412"/>
        <v>00</v>
      </c>
      <c r="F2155" s="14" t="str">
        <f t="shared" si="413"/>
        <v>00</v>
      </c>
      <c r="G2155" s="18">
        <v>4493000000</v>
      </c>
      <c r="H2155" s="15" t="s">
        <v>232</v>
      </c>
      <c r="I2155" s="12" t="s">
        <v>10</v>
      </c>
      <c r="K2155" t="str">
        <f t="shared" si="402"/>
        <v>4493000000</v>
      </c>
      <c r="L2155" t="str">
        <f t="shared" si="403"/>
        <v>'4493000000'</v>
      </c>
      <c r="M2155" t="str">
        <f t="shared" si="404"/>
        <v>'APLICAÇÃO DIRETA DECORRENTE DE OPERAÇÃO DE ÓRGÃOS, FUNDOS E ENTIDADES INTEGRANTES DOS ORÇAMENTOS FISCAL E DA SEGURIDADE SOCIAL COM CONSÓRCIO PÚBLICO DO QUAL O ENTE PARTICIPE '</v>
      </c>
      <c r="N2155" t="str">
        <f t="shared" si="405"/>
        <v>'N'</v>
      </c>
      <c r="O2155">
        <f t="shared" si="406"/>
        <v>4</v>
      </c>
      <c r="P2155" t="str">
        <f t="shared" si="407"/>
        <v>Insert into CONTA_RECEITA_DESPESA  (VERSION,ATIVO,DATE_CREATED,LAST_UPDATED,TIPO,CODIGO,DESCRICAO,ANALITICO,TAMANHO) values (0,'S',sysdate,sysdate,'D','4493000000','APLICAÇÃO DIRETA DECORRENTE DE OPERAÇÃO DE ÓRGÃOS, FUNDOS E ENTIDADES INTEGRANTES DOS ORÇAMENTOS FISCAL E DA SEGURIDADE SOCIAL COM CONSÓRCIO PÚBLICO DO QUAL O ENTE PARTICIPE ','N',4);</v>
      </c>
    </row>
    <row r="2156" spans="1:16" ht="17" thickBot="1" x14ac:dyDescent="0.25">
      <c r="A2156" s="11" t="str">
        <f t="shared" si="408"/>
        <v>4</v>
      </c>
      <c r="B2156" s="12" t="str">
        <f t="shared" si="409"/>
        <v>4</v>
      </c>
      <c r="C2156" s="13" t="str">
        <f t="shared" si="410"/>
        <v>93</v>
      </c>
      <c r="D2156" s="13" t="str">
        <f t="shared" si="411"/>
        <v>51</v>
      </c>
      <c r="E2156" s="13" t="str">
        <f t="shared" si="412"/>
        <v>00</v>
      </c>
      <c r="F2156" s="14" t="str">
        <f t="shared" si="413"/>
        <v>00</v>
      </c>
      <c r="G2156" s="18">
        <v>4493510000</v>
      </c>
      <c r="H2156" s="15" t="s">
        <v>751</v>
      </c>
      <c r="I2156" s="12" t="s">
        <v>10</v>
      </c>
      <c r="K2156" t="str">
        <f t="shared" si="402"/>
        <v>4493510000</v>
      </c>
      <c r="L2156" t="str">
        <f t="shared" si="403"/>
        <v>'4493510000'</v>
      </c>
      <c r="M2156" t="str">
        <f t="shared" si="404"/>
        <v>'OBRAS E INSTALAÇÕES'</v>
      </c>
      <c r="N2156" t="str">
        <f t="shared" si="405"/>
        <v>'N'</v>
      </c>
      <c r="O2156">
        <f t="shared" si="406"/>
        <v>6</v>
      </c>
      <c r="P2156" t="str">
        <f t="shared" si="407"/>
        <v>Insert into CONTA_RECEITA_DESPESA  (VERSION,ATIVO,DATE_CREATED,LAST_UPDATED,TIPO,CODIGO,DESCRICAO,ANALITICO,TAMANHO) values (0,'S',sysdate,sysdate,'D','4493510000','OBRAS E INSTALAÇÕES','N',6);</v>
      </c>
    </row>
    <row r="2157" spans="1:16" ht="17" thickBot="1" x14ac:dyDescent="0.25">
      <c r="A2157" s="11" t="str">
        <f t="shared" si="408"/>
        <v>4</v>
      </c>
      <c r="B2157" s="12" t="str">
        <f t="shared" si="409"/>
        <v>4</v>
      </c>
      <c r="C2157" s="13" t="str">
        <f t="shared" si="410"/>
        <v>93</v>
      </c>
      <c r="D2157" s="13" t="str">
        <f t="shared" si="411"/>
        <v>51</v>
      </c>
      <c r="E2157" s="13" t="str">
        <f t="shared" si="412"/>
        <v>01</v>
      </c>
      <c r="F2157" s="14" t="str">
        <f t="shared" si="413"/>
        <v>00</v>
      </c>
      <c r="G2157" s="18">
        <v>4493510100</v>
      </c>
      <c r="H2157" s="15" t="s">
        <v>769</v>
      </c>
      <c r="I2157" s="12" t="s">
        <v>13</v>
      </c>
      <c r="K2157" t="str">
        <f t="shared" si="402"/>
        <v>4493510100</v>
      </c>
      <c r="L2157" t="str">
        <f t="shared" si="403"/>
        <v>'4493510100'</v>
      </c>
      <c r="M2157" t="str">
        <f t="shared" si="404"/>
        <v>' OBRAS E INSTALAÇÕES DE DOMÍNIO PÚBLICO'</v>
      </c>
      <c r="N2157" t="str">
        <f t="shared" si="405"/>
        <v>'S'</v>
      </c>
      <c r="O2157">
        <f t="shared" si="406"/>
        <v>8</v>
      </c>
      <c r="P2157" t="str">
        <f t="shared" si="407"/>
        <v>Insert into CONTA_RECEITA_DESPESA  (VERSION,ATIVO,DATE_CREATED,LAST_UPDATED,TIPO,CODIGO,DESCRICAO,ANALITICO,TAMANHO) values (0,'S',sysdate,sysdate,'D','4493510100',' OBRAS E INSTALAÇÕES DE DOMÍNIO PÚBLICO','S',8);</v>
      </c>
    </row>
    <row r="2158" spans="1:16" ht="17" thickBot="1" x14ac:dyDescent="0.25">
      <c r="A2158" s="11" t="str">
        <f t="shared" si="408"/>
        <v>4</v>
      </c>
      <c r="B2158" s="12" t="str">
        <f t="shared" si="409"/>
        <v>4</v>
      </c>
      <c r="C2158" s="13" t="str">
        <f t="shared" si="410"/>
        <v>93</v>
      </c>
      <c r="D2158" s="13" t="str">
        <f t="shared" si="411"/>
        <v>51</v>
      </c>
      <c r="E2158" s="13" t="str">
        <f t="shared" si="412"/>
        <v>02</v>
      </c>
      <c r="F2158" s="14" t="str">
        <f t="shared" si="413"/>
        <v>00</v>
      </c>
      <c r="G2158" s="18">
        <v>4493510200</v>
      </c>
      <c r="H2158" s="15" t="s">
        <v>770</v>
      </c>
      <c r="I2158" s="12" t="s">
        <v>13</v>
      </c>
      <c r="K2158" t="str">
        <f t="shared" si="402"/>
        <v>4493510200</v>
      </c>
      <c r="L2158" t="str">
        <f t="shared" si="403"/>
        <v>'4493510200'</v>
      </c>
      <c r="M2158" t="str">
        <f t="shared" si="404"/>
        <v>' OBRAS E INSTALAÇÕES DE DOMÍNIO PATRIMONIAL'</v>
      </c>
      <c r="N2158" t="str">
        <f t="shared" si="405"/>
        <v>'S'</v>
      </c>
      <c r="O2158">
        <f t="shared" si="406"/>
        <v>8</v>
      </c>
      <c r="P2158" t="str">
        <f t="shared" si="407"/>
        <v>Insert into CONTA_RECEITA_DESPESA  (VERSION,ATIVO,DATE_CREATED,LAST_UPDATED,TIPO,CODIGO,DESCRICAO,ANALITICO,TAMANHO) values (0,'S',sysdate,sysdate,'D','4493510200',' OBRAS E INSTALAÇÕES DE DOMÍNIO PATRIMONIAL','S',8);</v>
      </c>
    </row>
    <row r="2159" spans="1:16" ht="17" thickBot="1" x14ac:dyDescent="0.25">
      <c r="A2159" s="11" t="str">
        <f t="shared" si="408"/>
        <v>4</v>
      </c>
      <c r="B2159" s="12" t="str">
        <f t="shared" si="409"/>
        <v>4</v>
      </c>
      <c r="C2159" s="13" t="str">
        <f t="shared" si="410"/>
        <v>93</v>
      </c>
      <c r="D2159" s="13" t="str">
        <f t="shared" si="411"/>
        <v>51</v>
      </c>
      <c r="E2159" s="13" t="str">
        <f t="shared" si="412"/>
        <v>03</v>
      </c>
      <c r="F2159" s="14" t="str">
        <f t="shared" si="413"/>
        <v>00</v>
      </c>
      <c r="G2159" s="18">
        <v>4493510300</v>
      </c>
      <c r="H2159" s="15" t="s">
        <v>771</v>
      </c>
      <c r="I2159" s="12" t="s">
        <v>13</v>
      </c>
      <c r="K2159" t="str">
        <f t="shared" si="402"/>
        <v>4493510300</v>
      </c>
      <c r="L2159" t="str">
        <f t="shared" si="403"/>
        <v>'4493510300'</v>
      </c>
      <c r="M2159" t="str">
        <f t="shared" si="404"/>
        <v>' OBRAS E INSTALAÇÕES DE NATUREZA INDUSTRIAL'</v>
      </c>
      <c r="N2159" t="str">
        <f t="shared" si="405"/>
        <v>'S'</v>
      </c>
      <c r="O2159">
        <f t="shared" si="406"/>
        <v>8</v>
      </c>
      <c r="P2159" t="str">
        <f t="shared" si="407"/>
        <v>Insert into CONTA_RECEITA_DESPESA  (VERSION,ATIVO,DATE_CREATED,LAST_UPDATED,TIPO,CODIGO,DESCRICAO,ANALITICO,TAMANHO) values (0,'S',sysdate,sysdate,'D','4493510300',' OBRAS E INSTALAÇÕES DE NATUREZA INDUSTRIAL','S',8);</v>
      </c>
    </row>
    <row r="2160" spans="1:16" ht="17" thickBot="1" x14ac:dyDescent="0.25">
      <c r="A2160" s="11" t="str">
        <f t="shared" si="408"/>
        <v>4</v>
      </c>
      <c r="B2160" s="12" t="str">
        <f t="shared" si="409"/>
        <v>4</v>
      </c>
      <c r="C2160" s="13" t="str">
        <f t="shared" si="410"/>
        <v>93</v>
      </c>
      <c r="D2160" s="13" t="str">
        <f t="shared" si="411"/>
        <v>52</v>
      </c>
      <c r="E2160" s="13" t="str">
        <f t="shared" si="412"/>
        <v>00</v>
      </c>
      <c r="F2160" s="14" t="str">
        <f t="shared" si="413"/>
        <v>00</v>
      </c>
      <c r="G2160" s="18">
        <v>4493520000</v>
      </c>
      <c r="H2160" s="15" t="s">
        <v>752</v>
      </c>
      <c r="I2160" s="12" t="s">
        <v>10</v>
      </c>
      <c r="K2160" t="str">
        <f t="shared" si="402"/>
        <v>4493520000</v>
      </c>
      <c r="L2160" t="str">
        <f t="shared" si="403"/>
        <v>'4493520000'</v>
      </c>
      <c r="M2160" t="str">
        <f t="shared" si="404"/>
        <v>'EQUIPAMENTOS E MATERIAL PERMANENTE'</v>
      </c>
      <c r="N2160" t="str">
        <f t="shared" si="405"/>
        <v>'N'</v>
      </c>
      <c r="O2160">
        <f t="shared" si="406"/>
        <v>6</v>
      </c>
      <c r="P2160" t="str">
        <f t="shared" si="407"/>
        <v>Insert into CONTA_RECEITA_DESPESA  (VERSION,ATIVO,DATE_CREATED,LAST_UPDATED,TIPO,CODIGO,DESCRICAO,ANALITICO,TAMANHO) values (0,'S',sysdate,sysdate,'D','4493520000','EQUIPAMENTOS E MATERIAL PERMANENTE','N',6);</v>
      </c>
    </row>
    <row r="2161" spans="1:16" ht="17" thickBot="1" x14ac:dyDescent="0.25">
      <c r="A2161" s="11" t="str">
        <f t="shared" si="408"/>
        <v>4</v>
      </c>
      <c r="B2161" s="12" t="str">
        <f t="shared" si="409"/>
        <v>4</v>
      </c>
      <c r="C2161" s="13" t="str">
        <f t="shared" si="410"/>
        <v>93</v>
      </c>
      <c r="D2161" s="13" t="str">
        <f t="shared" si="411"/>
        <v>52</v>
      </c>
      <c r="E2161" s="13" t="str">
        <f t="shared" si="412"/>
        <v>01</v>
      </c>
      <c r="F2161" s="14" t="str">
        <f t="shared" si="413"/>
        <v>00</v>
      </c>
      <c r="G2161" s="18">
        <v>4493520100</v>
      </c>
      <c r="H2161" s="15" t="s">
        <v>778</v>
      </c>
      <c r="I2161" s="12" t="s">
        <v>13</v>
      </c>
      <c r="K2161" t="str">
        <f t="shared" si="402"/>
        <v>4493520100</v>
      </c>
      <c r="L2161" t="str">
        <f t="shared" si="403"/>
        <v>'4493520100'</v>
      </c>
      <c r="M2161" t="str">
        <f t="shared" si="404"/>
        <v>'AERONAVES '</v>
      </c>
      <c r="N2161" t="str">
        <f t="shared" si="405"/>
        <v>'S'</v>
      </c>
      <c r="O2161">
        <f t="shared" si="406"/>
        <v>8</v>
      </c>
      <c r="P2161" t="str">
        <f t="shared" si="407"/>
        <v>Insert into CONTA_RECEITA_DESPESA  (VERSION,ATIVO,DATE_CREATED,LAST_UPDATED,TIPO,CODIGO,DESCRICAO,ANALITICO,TAMANHO) values (0,'S',sysdate,sysdate,'D','4493520100','AERONAVES ','S',8);</v>
      </c>
    </row>
    <row r="2162" spans="1:16" ht="17" thickBot="1" x14ac:dyDescent="0.25">
      <c r="A2162" s="11" t="str">
        <f t="shared" si="408"/>
        <v>4</v>
      </c>
      <c r="B2162" s="12" t="str">
        <f t="shared" si="409"/>
        <v>4</v>
      </c>
      <c r="C2162" s="13" t="str">
        <f t="shared" si="410"/>
        <v>93</v>
      </c>
      <c r="D2162" s="13" t="str">
        <f t="shared" si="411"/>
        <v>52</v>
      </c>
      <c r="E2162" s="13" t="str">
        <f t="shared" si="412"/>
        <v>02</v>
      </c>
      <c r="F2162" s="14" t="str">
        <f t="shared" si="413"/>
        <v>00</v>
      </c>
      <c r="G2162" s="18">
        <v>4493520200</v>
      </c>
      <c r="H2162" s="15" t="s">
        <v>779</v>
      </c>
      <c r="I2162" s="12" t="s">
        <v>13</v>
      </c>
      <c r="K2162" t="str">
        <f t="shared" si="402"/>
        <v>4493520200</v>
      </c>
      <c r="L2162" t="str">
        <f t="shared" si="403"/>
        <v>'4493520200'</v>
      </c>
      <c r="M2162" t="str">
        <f t="shared" si="404"/>
        <v>'APARELHOS DE MEDIÇÃO E ORIENTAÇÃO'</v>
      </c>
      <c r="N2162" t="str">
        <f t="shared" si="405"/>
        <v>'S'</v>
      </c>
      <c r="O2162">
        <f t="shared" si="406"/>
        <v>8</v>
      </c>
      <c r="P2162" t="str">
        <f t="shared" si="407"/>
        <v>Insert into CONTA_RECEITA_DESPESA  (VERSION,ATIVO,DATE_CREATED,LAST_UPDATED,TIPO,CODIGO,DESCRICAO,ANALITICO,TAMANHO) values (0,'S',sysdate,sysdate,'D','4493520200','APARELHOS DE MEDIÇÃO E ORIENTAÇÃO','S',8);</v>
      </c>
    </row>
    <row r="2163" spans="1:16" ht="17" thickBot="1" x14ac:dyDescent="0.25">
      <c r="A2163" s="11" t="str">
        <f t="shared" si="408"/>
        <v>4</v>
      </c>
      <c r="B2163" s="12" t="str">
        <f t="shared" si="409"/>
        <v>4</v>
      </c>
      <c r="C2163" s="13" t="str">
        <f t="shared" si="410"/>
        <v>93</v>
      </c>
      <c r="D2163" s="13" t="str">
        <f t="shared" si="411"/>
        <v>52</v>
      </c>
      <c r="E2163" s="13" t="str">
        <f t="shared" si="412"/>
        <v>03</v>
      </c>
      <c r="F2163" s="14" t="str">
        <f t="shared" si="413"/>
        <v>00</v>
      </c>
      <c r="G2163" s="18">
        <v>4493520300</v>
      </c>
      <c r="H2163" s="15" t="s">
        <v>780</v>
      </c>
      <c r="I2163" s="12" t="s">
        <v>13</v>
      </c>
      <c r="K2163" t="str">
        <f t="shared" si="402"/>
        <v>4493520300</v>
      </c>
      <c r="L2163" t="str">
        <f t="shared" si="403"/>
        <v>'4493520300'</v>
      </c>
      <c r="M2163" t="str">
        <f t="shared" si="404"/>
        <v>'APARELHOS E EQUIPAMENTOS DE COMUNICAÇÃO '</v>
      </c>
      <c r="N2163" t="str">
        <f t="shared" si="405"/>
        <v>'S'</v>
      </c>
      <c r="O2163">
        <f t="shared" si="406"/>
        <v>8</v>
      </c>
      <c r="P2163" t="str">
        <f t="shared" si="407"/>
        <v>Insert into CONTA_RECEITA_DESPESA  (VERSION,ATIVO,DATE_CREATED,LAST_UPDATED,TIPO,CODIGO,DESCRICAO,ANALITICO,TAMANHO) values (0,'S',sysdate,sysdate,'D','4493520300','APARELHOS E EQUIPAMENTOS DE COMUNICAÇÃO ','S',8);</v>
      </c>
    </row>
    <row r="2164" spans="1:16" ht="33" thickBot="1" x14ac:dyDescent="0.25">
      <c r="A2164" s="11" t="str">
        <f t="shared" si="408"/>
        <v>4</v>
      </c>
      <c r="B2164" s="12" t="str">
        <f t="shared" si="409"/>
        <v>4</v>
      </c>
      <c r="C2164" s="13" t="str">
        <f t="shared" si="410"/>
        <v>93</v>
      </c>
      <c r="D2164" s="13" t="str">
        <f t="shared" si="411"/>
        <v>52</v>
      </c>
      <c r="E2164" s="13" t="str">
        <f t="shared" si="412"/>
        <v>04</v>
      </c>
      <c r="F2164" s="14" t="str">
        <f t="shared" si="413"/>
        <v>00</v>
      </c>
      <c r="G2164" s="18">
        <v>4493520400</v>
      </c>
      <c r="H2164" s="15" t="s">
        <v>781</v>
      </c>
      <c r="I2164" s="12" t="s">
        <v>13</v>
      </c>
      <c r="K2164" t="str">
        <f t="shared" si="402"/>
        <v>4493520400</v>
      </c>
      <c r="L2164" t="str">
        <f t="shared" si="403"/>
        <v>'4493520400'</v>
      </c>
      <c r="M2164" t="str">
        <f t="shared" si="404"/>
        <v>'APARELHOS, EQUIPAMENTOS, UTENSÍLIOS MÉDICO-ODONTOLÓGICOS, LABORATORIAIS E HOSPITALARES'</v>
      </c>
      <c r="N2164" t="str">
        <f t="shared" si="405"/>
        <v>'S'</v>
      </c>
      <c r="O2164">
        <f t="shared" si="406"/>
        <v>8</v>
      </c>
      <c r="P2164" t="str">
        <f t="shared" si="407"/>
        <v>Insert into CONTA_RECEITA_DESPESA  (VERSION,ATIVO,DATE_CREATED,LAST_UPDATED,TIPO,CODIGO,DESCRICAO,ANALITICO,TAMANHO) values (0,'S',sysdate,sysdate,'D','4493520400','APARELHOS, EQUIPAMENTOS, UTENSÍLIOS MÉDICO-ODONTOLÓGICOS, LABORATORIAIS E HOSPITALARES','S',8);</v>
      </c>
    </row>
    <row r="2165" spans="1:16" ht="17" thickBot="1" x14ac:dyDescent="0.25">
      <c r="A2165" s="11" t="str">
        <f t="shared" si="408"/>
        <v>4</v>
      </c>
      <c r="B2165" s="12" t="str">
        <f t="shared" si="409"/>
        <v>4</v>
      </c>
      <c r="C2165" s="13" t="str">
        <f t="shared" si="410"/>
        <v>93</v>
      </c>
      <c r="D2165" s="13" t="str">
        <f t="shared" si="411"/>
        <v>52</v>
      </c>
      <c r="E2165" s="13" t="str">
        <f t="shared" si="412"/>
        <v>05</v>
      </c>
      <c r="F2165" s="14" t="str">
        <f t="shared" si="413"/>
        <v>00</v>
      </c>
      <c r="G2165" s="18">
        <v>4493520500</v>
      </c>
      <c r="H2165" s="15" t="s">
        <v>782</v>
      </c>
      <c r="I2165" s="12" t="s">
        <v>13</v>
      </c>
      <c r="K2165" t="str">
        <f t="shared" si="402"/>
        <v>4493520500</v>
      </c>
      <c r="L2165" t="str">
        <f t="shared" si="403"/>
        <v>'4493520500'</v>
      </c>
      <c r="M2165" t="str">
        <f t="shared" si="404"/>
        <v>'APARELHOS E EQUIPAMENTOS PARA ESPORTES E DIVERSÕES'</v>
      </c>
      <c r="N2165" t="str">
        <f t="shared" si="405"/>
        <v>'S'</v>
      </c>
      <c r="O2165">
        <f t="shared" si="406"/>
        <v>8</v>
      </c>
      <c r="P2165" t="str">
        <f t="shared" si="407"/>
        <v>Insert into CONTA_RECEITA_DESPESA  (VERSION,ATIVO,DATE_CREATED,LAST_UPDATED,TIPO,CODIGO,DESCRICAO,ANALITICO,TAMANHO) values (0,'S',sysdate,sysdate,'D','4493520500','APARELHOS E EQUIPAMENTOS PARA ESPORTES E DIVERSÕES','S',8);</v>
      </c>
    </row>
    <row r="2166" spans="1:16" ht="17" thickBot="1" x14ac:dyDescent="0.25">
      <c r="A2166" s="11" t="str">
        <f t="shared" si="408"/>
        <v>4</v>
      </c>
      <c r="B2166" s="12" t="str">
        <f t="shared" si="409"/>
        <v>4</v>
      </c>
      <c r="C2166" s="13" t="str">
        <f t="shared" si="410"/>
        <v>93</v>
      </c>
      <c r="D2166" s="13" t="str">
        <f t="shared" si="411"/>
        <v>52</v>
      </c>
      <c r="E2166" s="13" t="str">
        <f t="shared" si="412"/>
        <v>06</v>
      </c>
      <c r="F2166" s="14" t="str">
        <f t="shared" si="413"/>
        <v>00</v>
      </c>
      <c r="G2166" s="18">
        <v>4493520600</v>
      </c>
      <c r="H2166" s="15" t="s">
        <v>783</v>
      </c>
      <c r="I2166" s="12" t="s">
        <v>13</v>
      </c>
      <c r="K2166" t="str">
        <f t="shared" si="402"/>
        <v>4493520600</v>
      </c>
      <c r="L2166" t="str">
        <f t="shared" si="403"/>
        <v>'4493520600'</v>
      </c>
      <c r="M2166" t="str">
        <f t="shared" si="404"/>
        <v>'APARELHOS E UTENSÍLIOS DOMÉSTICOS'</v>
      </c>
      <c r="N2166" t="str">
        <f t="shared" si="405"/>
        <v>'S'</v>
      </c>
      <c r="O2166">
        <f t="shared" si="406"/>
        <v>8</v>
      </c>
      <c r="P2166" t="str">
        <f t="shared" si="407"/>
        <v>Insert into CONTA_RECEITA_DESPESA  (VERSION,ATIVO,DATE_CREATED,LAST_UPDATED,TIPO,CODIGO,DESCRICAO,ANALITICO,TAMANHO) values (0,'S',sysdate,sysdate,'D','4493520600','APARELHOS E UTENSÍLIOS DOMÉSTICOS','S',8);</v>
      </c>
    </row>
    <row r="2167" spans="1:16" ht="17" thickBot="1" x14ac:dyDescent="0.25">
      <c r="A2167" s="11" t="str">
        <f t="shared" si="408"/>
        <v>4</v>
      </c>
      <c r="B2167" s="12" t="str">
        <f t="shared" si="409"/>
        <v>4</v>
      </c>
      <c r="C2167" s="13" t="str">
        <f t="shared" si="410"/>
        <v>93</v>
      </c>
      <c r="D2167" s="13" t="str">
        <f t="shared" si="411"/>
        <v>52</v>
      </c>
      <c r="E2167" s="13" t="str">
        <f t="shared" si="412"/>
        <v>07</v>
      </c>
      <c r="F2167" s="14" t="str">
        <f t="shared" si="413"/>
        <v>00</v>
      </c>
      <c r="G2167" s="18">
        <v>4493520700</v>
      </c>
      <c r="H2167" s="15" t="s">
        <v>784</v>
      </c>
      <c r="I2167" s="12" t="s">
        <v>13</v>
      </c>
      <c r="K2167" t="str">
        <f t="shared" si="402"/>
        <v>4493520700</v>
      </c>
      <c r="L2167" t="str">
        <f t="shared" si="403"/>
        <v>'4493520700'</v>
      </c>
      <c r="M2167" t="str">
        <f t="shared" si="404"/>
        <v>'ARMAMENTOS'</v>
      </c>
      <c r="N2167" t="str">
        <f t="shared" si="405"/>
        <v>'S'</v>
      </c>
      <c r="O2167">
        <f t="shared" si="406"/>
        <v>8</v>
      </c>
      <c r="P2167" t="str">
        <f t="shared" si="407"/>
        <v>Insert into CONTA_RECEITA_DESPESA  (VERSION,ATIVO,DATE_CREATED,LAST_UPDATED,TIPO,CODIGO,DESCRICAO,ANALITICO,TAMANHO) values (0,'S',sysdate,sysdate,'D','4493520700','ARMAMENTOS','S',8);</v>
      </c>
    </row>
    <row r="2168" spans="1:16" ht="17" thickBot="1" x14ac:dyDescent="0.25">
      <c r="A2168" s="11" t="str">
        <f t="shared" si="408"/>
        <v>4</v>
      </c>
      <c r="B2168" s="12" t="str">
        <f t="shared" si="409"/>
        <v>4</v>
      </c>
      <c r="C2168" s="13" t="str">
        <f t="shared" si="410"/>
        <v>93</v>
      </c>
      <c r="D2168" s="13" t="str">
        <f t="shared" si="411"/>
        <v>52</v>
      </c>
      <c r="E2168" s="13" t="str">
        <f t="shared" si="412"/>
        <v>08</v>
      </c>
      <c r="F2168" s="14" t="str">
        <f t="shared" si="413"/>
        <v>00</v>
      </c>
      <c r="G2168" s="18">
        <v>4493520800</v>
      </c>
      <c r="H2168" s="15" t="s">
        <v>828</v>
      </c>
      <c r="I2168" s="12" t="s">
        <v>13</v>
      </c>
      <c r="K2168" t="str">
        <f t="shared" si="402"/>
        <v>4493520800</v>
      </c>
      <c r="L2168" t="str">
        <f t="shared" si="403"/>
        <v>'4493520800'</v>
      </c>
      <c r="M2168" t="str">
        <f t="shared" si="404"/>
        <v>'COLEÇÕES E MATERIAIS BIBLIOGRÁFICOS '</v>
      </c>
      <c r="N2168" t="str">
        <f t="shared" si="405"/>
        <v>'S'</v>
      </c>
      <c r="O2168">
        <f t="shared" si="406"/>
        <v>8</v>
      </c>
      <c r="P2168" t="str">
        <f t="shared" si="407"/>
        <v>Insert into CONTA_RECEITA_DESPESA  (VERSION,ATIVO,DATE_CREATED,LAST_UPDATED,TIPO,CODIGO,DESCRICAO,ANALITICO,TAMANHO) values (0,'S',sysdate,sysdate,'D','4493520800','COLEÇÕES E MATERIAIS BIBLIOGRÁFICOS ','S',8);</v>
      </c>
    </row>
    <row r="2169" spans="1:16" ht="17" thickBot="1" x14ac:dyDescent="0.25">
      <c r="A2169" s="11" t="str">
        <f t="shared" si="408"/>
        <v>4</v>
      </c>
      <c r="B2169" s="12" t="str">
        <f t="shared" si="409"/>
        <v>4</v>
      </c>
      <c r="C2169" s="13" t="str">
        <f t="shared" si="410"/>
        <v>93</v>
      </c>
      <c r="D2169" s="13" t="str">
        <f t="shared" si="411"/>
        <v>52</v>
      </c>
      <c r="E2169" s="13" t="str">
        <f t="shared" si="412"/>
        <v>09</v>
      </c>
      <c r="F2169" s="14" t="str">
        <f t="shared" si="413"/>
        <v>00</v>
      </c>
      <c r="G2169" s="18">
        <v>4493520900</v>
      </c>
      <c r="H2169" s="15" t="s">
        <v>829</v>
      </c>
      <c r="I2169" s="12" t="s">
        <v>13</v>
      </c>
      <c r="K2169" t="str">
        <f t="shared" si="402"/>
        <v>4493520900</v>
      </c>
      <c r="L2169" t="str">
        <f t="shared" si="403"/>
        <v>'4493520900'</v>
      </c>
      <c r="M2169" t="str">
        <f t="shared" si="404"/>
        <v>'DISCOTECAS E FILMOTECAS '</v>
      </c>
      <c r="N2169" t="str">
        <f t="shared" si="405"/>
        <v>'S'</v>
      </c>
      <c r="O2169">
        <f t="shared" si="406"/>
        <v>8</v>
      </c>
      <c r="P2169" t="str">
        <f t="shared" si="407"/>
        <v>Insert into CONTA_RECEITA_DESPESA  (VERSION,ATIVO,DATE_CREATED,LAST_UPDATED,TIPO,CODIGO,DESCRICAO,ANALITICO,TAMANHO) values (0,'S',sysdate,sysdate,'D','4493520900','DISCOTECAS E FILMOTECAS ','S',8);</v>
      </c>
    </row>
    <row r="2170" spans="1:16" ht="17" thickBot="1" x14ac:dyDescent="0.25">
      <c r="A2170" s="11" t="str">
        <f t="shared" si="408"/>
        <v>4</v>
      </c>
      <c r="B2170" s="12" t="str">
        <f t="shared" si="409"/>
        <v>4</v>
      </c>
      <c r="C2170" s="13" t="str">
        <f t="shared" si="410"/>
        <v>93</v>
      </c>
      <c r="D2170" s="13" t="str">
        <f t="shared" si="411"/>
        <v>52</v>
      </c>
      <c r="E2170" s="13" t="str">
        <f t="shared" si="412"/>
        <v>10</v>
      </c>
      <c r="F2170" s="14" t="str">
        <f t="shared" si="413"/>
        <v>00</v>
      </c>
      <c r="G2170" s="18">
        <v>4493521000</v>
      </c>
      <c r="H2170" s="15" t="s">
        <v>787</v>
      </c>
      <c r="I2170" s="12" t="s">
        <v>13</v>
      </c>
      <c r="K2170" t="str">
        <f t="shared" si="402"/>
        <v>4493521000</v>
      </c>
      <c r="L2170" t="str">
        <f t="shared" si="403"/>
        <v>'4493521000'</v>
      </c>
      <c r="M2170" t="str">
        <f t="shared" si="404"/>
        <v>'EMBARCAÇÕES '</v>
      </c>
      <c r="N2170" t="str">
        <f t="shared" si="405"/>
        <v>'S'</v>
      </c>
      <c r="O2170">
        <f t="shared" si="406"/>
        <v>8</v>
      </c>
      <c r="P2170" t="str">
        <f t="shared" si="407"/>
        <v>Insert into CONTA_RECEITA_DESPESA  (VERSION,ATIVO,DATE_CREATED,LAST_UPDATED,TIPO,CODIGO,DESCRICAO,ANALITICO,TAMANHO) values (0,'S',sysdate,sysdate,'D','4493521000','EMBARCAÇÕES ','S',8);</v>
      </c>
    </row>
    <row r="2171" spans="1:16" ht="17" thickBot="1" x14ac:dyDescent="0.25">
      <c r="A2171" s="11" t="str">
        <f t="shared" si="408"/>
        <v>4</v>
      </c>
      <c r="B2171" s="12" t="str">
        <f t="shared" si="409"/>
        <v>4</v>
      </c>
      <c r="C2171" s="13" t="str">
        <f t="shared" si="410"/>
        <v>93</v>
      </c>
      <c r="D2171" s="13" t="str">
        <f t="shared" si="411"/>
        <v>52</v>
      </c>
      <c r="E2171" s="13" t="str">
        <f t="shared" si="412"/>
        <v>11</v>
      </c>
      <c r="F2171" s="14" t="str">
        <f t="shared" si="413"/>
        <v>00</v>
      </c>
      <c r="G2171" s="18">
        <v>4493521100</v>
      </c>
      <c r="H2171" s="15" t="s">
        <v>788</v>
      </c>
      <c r="I2171" s="12" t="s">
        <v>13</v>
      </c>
      <c r="K2171" t="str">
        <f t="shared" si="402"/>
        <v>4493521100</v>
      </c>
      <c r="L2171" t="str">
        <f t="shared" si="403"/>
        <v>'4493521100'</v>
      </c>
      <c r="M2171" t="str">
        <f t="shared" si="404"/>
        <v>' EQUIPAMENTOS DE MANOBRA E PATRULHAMENTO'</v>
      </c>
      <c r="N2171" t="str">
        <f t="shared" si="405"/>
        <v>'S'</v>
      </c>
      <c r="O2171">
        <f t="shared" si="406"/>
        <v>8</v>
      </c>
      <c r="P2171" t="str">
        <f t="shared" si="407"/>
        <v>Insert into CONTA_RECEITA_DESPESA  (VERSION,ATIVO,DATE_CREATED,LAST_UPDATED,TIPO,CODIGO,DESCRICAO,ANALITICO,TAMANHO) values (0,'S',sysdate,sysdate,'D','4493521100',' EQUIPAMENTOS DE MANOBRA E PATRULHAMENTO','S',8);</v>
      </c>
    </row>
    <row r="2172" spans="1:16" ht="17" thickBot="1" x14ac:dyDescent="0.25">
      <c r="A2172" s="11" t="str">
        <f t="shared" si="408"/>
        <v>4</v>
      </c>
      <c r="B2172" s="12" t="str">
        <f t="shared" si="409"/>
        <v>4</v>
      </c>
      <c r="C2172" s="13" t="str">
        <f t="shared" si="410"/>
        <v>93</v>
      </c>
      <c r="D2172" s="13" t="str">
        <f t="shared" si="411"/>
        <v>52</v>
      </c>
      <c r="E2172" s="13" t="str">
        <f t="shared" si="412"/>
        <v>12</v>
      </c>
      <c r="F2172" s="14" t="str">
        <f t="shared" si="413"/>
        <v>00</v>
      </c>
      <c r="G2172" s="18">
        <v>4493521200</v>
      </c>
      <c r="H2172" s="15" t="s">
        <v>789</v>
      </c>
      <c r="I2172" s="12" t="s">
        <v>13</v>
      </c>
      <c r="K2172" t="str">
        <f t="shared" si="402"/>
        <v>4493521200</v>
      </c>
      <c r="L2172" t="str">
        <f t="shared" si="403"/>
        <v>'4493521200'</v>
      </c>
      <c r="M2172" t="str">
        <f t="shared" si="404"/>
        <v>'EQUIPAMENTO DE PROTEÇÃO, SEGURANÇA E SOCORRO'</v>
      </c>
      <c r="N2172" t="str">
        <f t="shared" si="405"/>
        <v>'S'</v>
      </c>
      <c r="O2172">
        <f t="shared" si="406"/>
        <v>8</v>
      </c>
      <c r="P2172" t="str">
        <f t="shared" si="407"/>
        <v>Insert into CONTA_RECEITA_DESPESA  (VERSION,ATIVO,DATE_CREATED,LAST_UPDATED,TIPO,CODIGO,DESCRICAO,ANALITICO,TAMANHO) values (0,'S',sysdate,sysdate,'D','4493521200','EQUIPAMENTO DE PROTEÇÃO, SEGURANÇA E SOCORRO','S',8);</v>
      </c>
    </row>
    <row r="2173" spans="1:16" ht="17" thickBot="1" x14ac:dyDescent="0.25">
      <c r="A2173" s="11" t="str">
        <f t="shared" si="408"/>
        <v>4</v>
      </c>
      <c r="B2173" s="12" t="str">
        <f t="shared" si="409"/>
        <v>4</v>
      </c>
      <c r="C2173" s="13" t="str">
        <f t="shared" si="410"/>
        <v>93</v>
      </c>
      <c r="D2173" s="13" t="str">
        <f t="shared" si="411"/>
        <v>52</v>
      </c>
      <c r="E2173" s="13" t="str">
        <f t="shared" si="412"/>
        <v>13</v>
      </c>
      <c r="F2173" s="14" t="str">
        <f t="shared" si="413"/>
        <v>00</v>
      </c>
      <c r="G2173" s="18">
        <v>4493521300</v>
      </c>
      <c r="H2173" s="15" t="s">
        <v>790</v>
      </c>
      <c r="I2173" s="12" t="s">
        <v>13</v>
      </c>
      <c r="K2173" t="str">
        <f t="shared" si="402"/>
        <v>4493521300</v>
      </c>
      <c r="L2173" t="str">
        <f t="shared" si="403"/>
        <v>'4493521300'</v>
      </c>
      <c r="M2173" t="str">
        <f t="shared" si="404"/>
        <v>'INSTRUMENTOS MUSICAIS E ARTÍSTICOS'</v>
      </c>
      <c r="N2173" t="str">
        <f t="shared" si="405"/>
        <v>'S'</v>
      </c>
      <c r="O2173">
        <f t="shared" si="406"/>
        <v>8</v>
      </c>
      <c r="P2173" t="str">
        <f t="shared" si="407"/>
        <v>Insert into CONTA_RECEITA_DESPESA  (VERSION,ATIVO,DATE_CREATED,LAST_UPDATED,TIPO,CODIGO,DESCRICAO,ANALITICO,TAMANHO) values (0,'S',sysdate,sysdate,'D','4493521300','INSTRUMENTOS MUSICAIS E ARTÍSTICOS','S',8);</v>
      </c>
    </row>
    <row r="2174" spans="1:16" ht="17" thickBot="1" x14ac:dyDescent="0.25">
      <c r="A2174" s="11" t="str">
        <f t="shared" si="408"/>
        <v>4</v>
      </c>
      <c r="B2174" s="12" t="str">
        <f t="shared" si="409"/>
        <v>4</v>
      </c>
      <c r="C2174" s="13" t="str">
        <f t="shared" si="410"/>
        <v>93</v>
      </c>
      <c r="D2174" s="13" t="str">
        <f t="shared" si="411"/>
        <v>52</v>
      </c>
      <c r="E2174" s="13" t="str">
        <f t="shared" si="412"/>
        <v>14</v>
      </c>
      <c r="F2174" s="14" t="str">
        <f t="shared" si="413"/>
        <v>00</v>
      </c>
      <c r="G2174" s="18">
        <v>4493521400</v>
      </c>
      <c r="H2174" s="15" t="s">
        <v>791</v>
      </c>
      <c r="I2174" s="12" t="s">
        <v>13</v>
      </c>
      <c r="K2174" t="str">
        <f t="shared" si="402"/>
        <v>4493521400</v>
      </c>
      <c r="L2174" t="str">
        <f t="shared" si="403"/>
        <v>'4493521400'</v>
      </c>
      <c r="M2174" t="str">
        <f t="shared" si="404"/>
        <v>'MÁQUINAS E EQUIPAMENTOS DE NATUREZA INDUSTRIAL'</v>
      </c>
      <c r="N2174" t="str">
        <f t="shared" si="405"/>
        <v>'S'</v>
      </c>
      <c r="O2174">
        <f t="shared" si="406"/>
        <v>8</v>
      </c>
      <c r="P2174" t="str">
        <f t="shared" si="407"/>
        <v>Insert into CONTA_RECEITA_DESPESA  (VERSION,ATIVO,DATE_CREATED,LAST_UPDATED,TIPO,CODIGO,DESCRICAO,ANALITICO,TAMANHO) values (0,'S',sysdate,sysdate,'D','4493521400','MÁQUINAS E EQUIPAMENTOS DE NATUREZA INDUSTRIAL','S',8);</v>
      </c>
    </row>
    <row r="2175" spans="1:16" ht="17" thickBot="1" x14ac:dyDescent="0.25">
      <c r="A2175" s="11" t="str">
        <f t="shared" si="408"/>
        <v>4</v>
      </c>
      <c r="B2175" s="12" t="str">
        <f t="shared" si="409"/>
        <v>4</v>
      </c>
      <c r="C2175" s="13" t="str">
        <f t="shared" si="410"/>
        <v>93</v>
      </c>
      <c r="D2175" s="13" t="str">
        <f t="shared" si="411"/>
        <v>52</v>
      </c>
      <c r="E2175" s="13" t="str">
        <f t="shared" si="412"/>
        <v>15</v>
      </c>
      <c r="F2175" s="14" t="str">
        <f t="shared" si="413"/>
        <v>00</v>
      </c>
      <c r="G2175" s="18">
        <v>4493521500</v>
      </c>
      <c r="H2175" s="15" t="s">
        <v>792</v>
      </c>
      <c r="I2175" s="12" t="s">
        <v>13</v>
      </c>
      <c r="K2175" t="str">
        <f t="shared" si="402"/>
        <v>4493521500</v>
      </c>
      <c r="L2175" t="str">
        <f t="shared" si="403"/>
        <v>'4493521500'</v>
      </c>
      <c r="M2175" t="str">
        <f t="shared" si="404"/>
        <v>' MÁQUINAS E EQUIPAMENTOS ENERGÉTICOS'</v>
      </c>
      <c r="N2175" t="str">
        <f t="shared" si="405"/>
        <v>'S'</v>
      </c>
      <c r="O2175">
        <f t="shared" si="406"/>
        <v>8</v>
      </c>
      <c r="P2175" t="str">
        <f t="shared" si="407"/>
        <v>Insert into CONTA_RECEITA_DESPESA  (VERSION,ATIVO,DATE_CREATED,LAST_UPDATED,TIPO,CODIGO,DESCRICAO,ANALITICO,TAMANHO) values (0,'S',sysdate,sysdate,'D','4493521500',' MÁQUINAS E EQUIPAMENTOS ENERGÉTICOS','S',8);</v>
      </c>
    </row>
    <row r="2176" spans="1:16" ht="17" thickBot="1" x14ac:dyDescent="0.25">
      <c r="A2176" s="11" t="str">
        <f t="shared" si="408"/>
        <v>4</v>
      </c>
      <c r="B2176" s="12" t="str">
        <f t="shared" si="409"/>
        <v>4</v>
      </c>
      <c r="C2176" s="13" t="str">
        <f t="shared" si="410"/>
        <v>93</v>
      </c>
      <c r="D2176" s="13" t="str">
        <f t="shared" si="411"/>
        <v>52</v>
      </c>
      <c r="E2176" s="13" t="str">
        <f t="shared" si="412"/>
        <v>16</v>
      </c>
      <c r="F2176" s="14" t="str">
        <f t="shared" si="413"/>
        <v>00</v>
      </c>
      <c r="G2176" s="18">
        <v>4493521600</v>
      </c>
      <c r="H2176" s="15" t="s">
        <v>793</v>
      </c>
      <c r="I2176" s="12" t="s">
        <v>13</v>
      </c>
      <c r="K2176" t="str">
        <f t="shared" si="402"/>
        <v>4493521600</v>
      </c>
      <c r="L2176" t="str">
        <f t="shared" si="403"/>
        <v>'4493521600'</v>
      </c>
      <c r="M2176" t="str">
        <f t="shared" si="404"/>
        <v>'MÁQUINAS E EQUIPAMENTOS GRÁFICOS '</v>
      </c>
      <c r="N2176" t="str">
        <f t="shared" si="405"/>
        <v>'S'</v>
      </c>
      <c r="O2176">
        <f t="shared" si="406"/>
        <v>8</v>
      </c>
      <c r="P2176" t="str">
        <f t="shared" si="407"/>
        <v>Insert into CONTA_RECEITA_DESPESA  (VERSION,ATIVO,DATE_CREATED,LAST_UPDATED,TIPO,CODIGO,DESCRICAO,ANALITICO,TAMANHO) values (0,'S',sysdate,sysdate,'D','4493521600','MÁQUINAS E EQUIPAMENTOS GRÁFICOS ','S',8);</v>
      </c>
    </row>
    <row r="2177" spans="1:16" ht="17" thickBot="1" x14ac:dyDescent="0.25">
      <c r="A2177" s="11" t="str">
        <f t="shared" si="408"/>
        <v>4</v>
      </c>
      <c r="B2177" s="12" t="str">
        <f t="shared" si="409"/>
        <v>4</v>
      </c>
      <c r="C2177" s="13" t="str">
        <f t="shared" si="410"/>
        <v>93</v>
      </c>
      <c r="D2177" s="13" t="str">
        <f t="shared" si="411"/>
        <v>52</v>
      </c>
      <c r="E2177" s="13" t="str">
        <f t="shared" si="412"/>
        <v>17</v>
      </c>
      <c r="F2177" s="14" t="str">
        <f t="shared" si="413"/>
        <v>00</v>
      </c>
      <c r="G2177" s="18">
        <v>4493521700</v>
      </c>
      <c r="H2177" s="15" t="s">
        <v>794</v>
      </c>
      <c r="I2177" s="12" t="s">
        <v>13</v>
      </c>
      <c r="K2177" t="str">
        <f t="shared" si="402"/>
        <v>4493521700</v>
      </c>
      <c r="L2177" t="str">
        <f t="shared" si="403"/>
        <v>'4493521700'</v>
      </c>
      <c r="M2177" t="str">
        <f t="shared" si="404"/>
        <v>'EQUIPAMENTOS PARA ÁUDIO, VÍDEO E FOTO '</v>
      </c>
      <c r="N2177" t="str">
        <f t="shared" si="405"/>
        <v>'S'</v>
      </c>
      <c r="O2177">
        <f t="shared" si="406"/>
        <v>8</v>
      </c>
      <c r="P2177" t="str">
        <f t="shared" si="407"/>
        <v>Insert into CONTA_RECEITA_DESPESA  (VERSION,ATIVO,DATE_CREATED,LAST_UPDATED,TIPO,CODIGO,DESCRICAO,ANALITICO,TAMANHO) values (0,'S',sysdate,sysdate,'D','4493521700','EQUIPAMENTOS PARA ÁUDIO, VÍDEO E FOTO ','S',8);</v>
      </c>
    </row>
    <row r="2178" spans="1:16" ht="17" thickBot="1" x14ac:dyDescent="0.25">
      <c r="A2178" s="11" t="str">
        <f t="shared" si="408"/>
        <v>4</v>
      </c>
      <c r="B2178" s="12" t="str">
        <f t="shared" si="409"/>
        <v>4</v>
      </c>
      <c r="C2178" s="13" t="str">
        <f t="shared" si="410"/>
        <v>93</v>
      </c>
      <c r="D2178" s="13" t="str">
        <f t="shared" si="411"/>
        <v>52</v>
      </c>
      <c r="E2178" s="13" t="str">
        <f t="shared" si="412"/>
        <v>18</v>
      </c>
      <c r="F2178" s="14" t="str">
        <f t="shared" si="413"/>
        <v>00</v>
      </c>
      <c r="G2178" s="18">
        <v>4493521800</v>
      </c>
      <c r="H2178" s="15" t="s">
        <v>795</v>
      </c>
      <c r="I2178" s="12" t="s">
        <v>13</v>
      </c>
      <c r="K2178" t="str">
        <f t="shared" si="402"/>
        <v>4493521800</v>
      </c>
      <c r="L2178" t="str">
        <f t="shared" si="403"/>
        <v>'4493521800'</v>
      </c>
      <c r="M2178" t="str">
        <f t="shared" si="404"/>
        <v>'MÁQUINAS, UTENSÍLIOS E EQUIPAMENTOS DIVERSOS '</v>
      </c>
      <c r="N2178" t="str">
        <f t="shared" si="405"/>
        <v>'S'</v>
      </c>
      <c r="O2178">
        <f t="shared" si="406"/>
        <v>8</v>
      </c>
      <c r="P2178" t="str">
        <f t="shared" si="407"/>
        <v>Insert into CONTA_RECEITA_DESPESA  (VERSION,ATIVO,DATE_CREATED,LAST_UPDATED,TIPO,CODIGO,DESCRICAO,ANALITICO,TAMANHO) values (0,'S',sysdate,sysdate,'D','4493521800','MÁQUINAS, UTENSÍLIOS E EQUIPAMENTOS DIVERSOS ','S',8);</v>
      </c>
    </row>
    <row r="2179" spans="1:16" ht="17" thickBot="1" x14ac:dyDescent="0.25">
      <c r="A2179" s="11" t="str">
        <f t="shared" si="408"/>
        <v>4</v>
      </c>
      <c r="B2179" s="12" t="str">
        <f t="shared" si="409"/>
        <v>4</v>
      </c>
      <c r="C2179" s="13" t="str">
        <f t="shared" si="410"/>
        <v>93</v>
      </c>
      <c r="D2179" s="13" t="str">
        <f t="shared" si="411"/>
        <v>52</v>
      </c>
      <c r="E2179" s="13" t="str">
        <f t="shared" si="412"/>
        <v>19</v>
      </c>
      <c r="F2179" s="14" t="str">
        <f t="shared" si="413"/>
        <v>00</v>
      </c>
      <c r="G2179" s="18">
        <v>4493521900</v>
      </c>
      <c r="H2179" s="15" t="s">
        <v>796</v>
      </c>
      <c r="I2179" s="12" t="s">
        <v>13</v>
      </c>
      <c r="K2179" t="str">
        <f t="shared" si="402"/>
        <v>4493521900</v>
      </c>
      <c r="L2179" t="str">
        <f t="shared" si="403"/>
        <v>'4493521900'</v>
      </c>
      <c r="M2179" t="str">
        <f t="shared" si="404"/>
        <v>'EQUIPAMENTOS DE PROCESSAMENTO DE DADOS '</v>
      </c>
      <c r="N2179" t="str">
        <f t="shared" si="405"/>
        <v>'S'</v>
      </c>
      <c r="O2179">
        <f t="shared" si="406"/>
        <v>8</v>
      </c>
      <c r="P2179" t="str">
        <f t="shared" si="407"/>
        <v>Insert into CONTA_RECEITA_DESPESA  (VERSION,ATIVO,DATE_CREATED,LAST_UPDATED,TIPO,CODIGO,DESCRICAO,ANALITICO,TAMANHO) values (0,'S',sysdate,sysdate,'D','4493521900','EQUIPAMENTOS DE PROCESSAMENTO DE DADOS ','S',8);</v>
      </c>
    </row>
    <row r="2180" spans="1:16" ht="17" thickBot="1" x14ac:dyDescent="0.25">
      <c r="A2180" s="11" t="str">
        <f t="shared" si="408"/>
        <v>4</v>
      </c>
      <c r="B2180" s="12" t="str">
        <f t="shared" si="409"/>
        <v>4</v>
      </c>
      <c r="C2180" s="13" t="str">
        <f t="shared" si="410"/>
        <v>93</v>
      </c>
      <c r="D2180" s="13" t="str">
        <f t="shared" si="411"/>
        <v>52</v>
      </c>
      <c r="E2180" s="13" t="str">
        <f t="shared" si="412"/>
        <v>20</v>
      </c>
      <c r="F2180" s="14" t="str">
        <f t="shared" si="413"/>
        <v>00</v>
      </c>
      <c r="G2180" s="18">
        <v>4493522000</v>
      </c>
      <c r="H2180" s="15" t="s">
        <v>830</v>
      </c>
      <c r="I2180" s="12" t="s">
        <v>13</v>
      </c>
      <c r="K2180" t="str">
        <f t="shared" si="402"/>
        <v>4493522000</v>
      </c>
      <c r="L2180" t="str">
        <f t="shared" si="403"/>
        <v>'4493522000'</v>
      </c>
      <c r="M2180" t="str">
        <f t="shared" si="404"/>
        <v>' MÁQUINAS, INSTALAÇÕES E UTENSÍLIOS DE ESCRITÓRIO '</v>
      </c>
      <c r="N2180" t="str">
        <f t="shared" si="405"/>
        <v>'S'</v>
      </c>
      <c r="O2180">
        <f t="shared" si="406"/>
        <v>8</v>
      </c>
      <c r="P2180" t="str">
        <f t="shared" si="407"/>
        <v>Insert into CONTA_RECEITA_DESPESA  (VERSION,ATIVO,DATE_CREATED,LAST_UPDATED,TIPO,CODIGO,DESCRICAO,ANALITICO,TAMANHO) values (0,'S',sysdate,sysdate,'D','4493522000',' MÁQUINAS, INSTALAÇÕES E UTENSÍLIOS DE ESCRITÓRIO ','S',8);</v>
      </c>
    </row>
    <row r="2181" spans="1:16" ht="17" thickBot="1" x14ac:dyDescent="0.25">
      <c r="A2181" s="11" t="str">
        <f t="shared" si="408"/>
        <v>4</v>
      </c>
      <c r="B2181" s="12" t="str">
        <f t="shared" si="409"/>
        <v>4</v>
      </c>
      <c r="C2181" s="13" t="str">
        <f t="shared" si="410"/>
        <v>93</v>
      </c>
      <c r="D2181" s="13" t="str">
        <f t="shared" si="411"/>
        <v>52</v>
      </c>
      <c r="E2181" s="13" t="str">
        <f t="shared" si="412"/>
        <v>21</v>
      </c>
      <c r="F2181" s="14" t="str">
        <f t="shared" si="413"/>
        <v>00</v>
      </c>
      <c r="G2181" s="18">
        <v>4493522100</v>
      </c>
      <c r="H2181" s="15" t="s">
        <v>798</v>
      </c>
      <c r="I2181" s="12" t="s">
        <v>13</v>
      </c>
      <c r="K2181" t="str">
        <f t="shared" si="402"/>
        <v>4493522100</v>
      </c>
      <c r="L2181" t="str">
        <f t="shared" si="403"/>
        <v>'4493522100'</v>
      </c>
      <c r="M2181" t="str">
        <f t="shared" si="404"/>
        <v>'MÁQUINAS, FERRAMENTAS E UTENSÍLIOS DE OFICINA '</v>
      </c>
      <c r="N2181" t="str">
        <f t="shared" si="405"/>
        <v>'S'</v>
      </c>
      <c r="O2181">
        <f t="shared" si="406"/>
        <v>8</v>
      </c>
      <c r="P2181" t="str">
        <f t="shared" si="407"/>
        <v>Insert into CONTA_RECEITA_DESPESA  (VERSION,ATIVO,DATE_CREATED,LAST_UPDATED,TIPO,CODIGO,DESCRICAO,ANALITICO,TAMANHO) values (0,'S',sysdate,sysdate,'D','4493522100','MÁQUINAS, FERRAMENTAS E UTENSÍLIOS DE OFICINA ','S',8);</v>
      </c>
    </row>
    <row r="2182" spans="1:16" ht="17" thickBot="1" x14ac:dyDescent="0.25">
      <c r="A2182" s="11" t="str">
        <f t="shared" si="408"/>
        <v>4</v>
      </c>
      <c r="B2182" s="12" t="str">
        <f t="shared" si="409"/>
        <v>4</v>
      </c>
      <c r="C2182" s="13" t="str">
        <f t="shared" si="410"/>
        <v>93</v>
      </c>
      <c r="D2182" s="13" t="str">
        <f t="shared" si="411"/>
        <v>52</v>
      </c>
      <c r="E2182" s="13" t="str">
        <f t="shared" si="412"/>
        <v>22</v>
      </c>
      <c r="F2182" s="14" t="str">
        <f t="shared" si="413"/>
        <v>00</v>
      </c>
      <c r="G2182" s="18">
        <v>4493522200</v>
      </c>
      <c r="H2182" s="15" t="s">
        <v>799</v>
      </c>
      <c r="I2182" s="12" t="s">
        <v>13</v>
      </c>
      <c r="K2182" t="str">
        <f t="shared" ref="K2182:K2245" si="414">SUBSTITUTE(G2182,".","")</f>
        <v>4493522200</v>
      </c>
      <c r="L2182" t="str">
        <f t="shared" ref="L2182:L2245" si="415">_xlfn.CONCAT("'",K2182,"'")</f>
        <v>'4493522200'</v>
      </c>
      <c r="M2182" t="str">
        <f t="shared" ref="M2182:M2245" si="416">_xlfn.CONCAT("'",CLEAN(H2182),"'")</f>
        <v>'EQUIPAMENTOS E UTENSÍLIOS HIDRÁULICOS E ELÉTRICOS '</v>
      </c>
      <c r="N2182" t="str">
        <f t="shared" ref="N2182:N2245" si="417">IF(TRIM(I2182)="Sintética","'N'",IF(TRIM(I2182)="Analítica","'S'","*ERR0*"))</f>
        <v>'S'</v>
      </c>
      <c r="O2182">
        <f t="shared" ref="O2182:O2245" si="418">IF(RIGHT(K2182,2)&lt;&gt;"00",10,IF(MID(K2182,7,2)&lt;&gt;"00",8,IF(MID(K2182,5,2)&lt;&gt;"00",6,IF(MID(K2182,3,2)&lt;&gt;"00",4,IF(MID(K2182,2,1)&lt;&gt;"0",2,IF(LEFT(K2182,1)&lt;&gt;"0",1,"*ERR0*"))))))</f>
        <v>8</v>
      </c>
      <c r="P2182" t="str">
        <f t="shared" ref="P2182:P2245" si="419">_xlfn.CONCAT("Insert into CONTA_RECEITA_DESPESA  (VERSION,ATIVO,DATE_CREATED,LAST_UPDATED,TIPO,CODIGO,DESCRICAO,ANALITICO,TAMANHO) values (0,'S',sysdate,sysdate,'D',",L2182,",",M2182,",",N2182,",",O2182,");")</f>
        <v>Insert into CONTA_RECEITA_DESPESA  (VERSION,ATIVO,DATE_CREATED,LAST_UPDATED,TIPO,CODIGO,DESCRICAO,ANALITICO,TAMANHO) values (0,'S',sysdate,sysdate,'D','4493522200','EQUIPAMENTOS E UTENSÍLIOS HIDRÁULICOS E ELÉTRICOS ','S',8);</v>
      </c>
    </row>
    <row r="2183" spans="1:16" ht="17" thickBot="1" x14ac:dyDescent="0.25">
      <c r="A2183" s="11" t="str">
        <f t="shared" si="408"/>
        <v>4</v>
      </c>
      <c r="B2183" s="12" t="str">
        <f t="shared" si="409"/>
        <v>4</v>
      </c>
      <c r="C2183" s="13" t="str">
        <f t="shared" si="410"/>
        <v>93</v>
      </c>
      <c r="D2183" s="13" t="str">
        <f t="shared" si="411"/>
        <v>52</v>
      </c>
      <c r="E2183" s="13" t="str">
        <f t="shared" si="412"/>
        <v>23</v>
      </c>
      <c r="F2183" s="14" t="str">
        <f t="shared" si="413"/>
        <v>00</v>
      </c>
      <c r="G2183" s="18">
        <v>4493522300</v>
      </c>
      <c r="H2183" s="15" t="s">
        <v>800</v>
      </c>
      <c r="I2183" s="12" t="s">
        <v>13</v>
      </c>
      <c r="K2183" t="str">
        <f t="shared" si="414"/>
        <v>4493522300</v>
      </c>
      <c r="L2183" t="str">
        <f t="shared" si="415"/>
        <v>'4493522300'</v>
      </c>
      <c r="M2183" t="str">
        <f t="shared" si="416"/>
        <v>'MÁQUINAS E EQUIPAMENTOS AGRÍCOLAS E RODOVIÁRIOS '</v>
      </c>
      <c r="N2183" t="str">
        <f t="shared" si="417"/>
        <v>'S'</v>
      </c>
      <c r="O2183">
        <f t="shared" si="418"/>
        <v>8</v>
      </c>
      <c r="P2183" t="str">
        <f t="shared" si="419"/>
        <v>Insert into CONTA_RECEITA_DESPESA  (VERSION,ATIVO,DATE_CREATED,LAST_UPDATED,TIPO,CODIGO,DESCRICAO,ANALITICO,TAMANHO) values (0,'S',sysdate,sysdate,'D','4493522300','MÁQUINAS E EQUIPAMENTOS AGRÍCOLAS E RODOVIÁRIOS ','S',8);</v>
      </c>
    </row>
    <row r="2184" spans="1:16" ht="17" thickBot="1" x14ac:dyDescent="0.25">
      <c r="A2184" s="11" t="str">
        <f t="shared" si="408"/>
        <v>4</v>
      </c>
      <c r="B2184" s="12" t="str">
        <f t="shared" si="409"/>
        <v>4</v>
      </c>
      <c r="C2184" s="13" t="str">
        <f t="shared" si="410"/>
        <v>93</v>
      </c>
      <c r="D2184" s="13" t="str">
        <f t="shared" si="411"/>
        <v>52</v>
      </c>
      <c r="E2184" s="13" t="str">
        <f t="shared" si="412"/>
        <v>24</v>
      </c>
      <c r="F2184" s="14" t="str">
        <f t="shared" si="413"/>
        <v>00</v>
      </c>
      <c r="G2184" s="18">
        <v>4493522400</v>
      </c>
      <c r="H2184" s="15" t="s">
        <v>801</v>
      </c>
      <c r="I2184" s="12" t="s">
        <v>13</v>
      </c>
      <c r="K2184" t="str">
        <f t="shared" si="414"/>
        <v>4493522400</v>
      </c>
      <c r="L2184" t="str">
        <f t="shared" si="415"/>
        <v>'4493522400'</v>
      </c>
      <c r="M2184" t="str">
        <f t="shared" si="416"/>
        <v>' MOBILIÁRIO EM GERAL '</v>
      </c>
      <c r="N2184" t="str">
        <f t="shared" si="417"/>
        <v>'S'</v>
      </c>
      <c r="O2184">
        <f t="shared" si="418"/>
        <v>8</v>
      </c>
      <c r="P2184" t="str">
        <f t="shared" si="419"/>
        <v>Insert into CONTA_RECEITA_DESPESA  (VERSION,ATIVO,DATE_CREATED,LAST_UPDATED,TIPO,CODIGO,DESCRICAO,ANALITICO,TAMANHO) values (0,'S',sysdate,sysdate,'D','4493522400',' MOBILIÁRIO EM GERAL ','S',8);</v>
      </c>
    </row>
    <row r="2185" spans="1:16" ht="17" thickBot="1" x14ac:dyDescent="0.25">
      <c r="A2185" s="11" t="str">
        <f t="shared" ref="A2185:A2248" si="420">MID($G2185,1,1)</f>
        <v>4</v>
      </c>
      <c r="B2185" s="12" t="str">
        <f t="shared" ref="B2185:B2248" si="421">MID($G2185,2,1)</f>
        <v>4</v>
      </c>
      <c r="C2185" s="13" t="str">
        <f t="shared" ref="C2185:C2248" si="422">MID($G2185,3,2)</f>
        <v>93</v>
      </c>
      <c r="D2185" s="13" t="str">
        <f t="shared" ref="D2185:D2248" si="423">MID($G2185,5,2)</f>
        <v>52</v>
      </c>
      <c r="E2185" s="13" t="str">
        <f t="shared" ref="E2185:E2248" si="424">MID($G2185,7,2)</f>
        <v>25</v>
      </c>
      <c r="F2185" s="14" t="str">
        <f t="shared" ref="F2185:F2248" si="425">MID($G2185,9,2)</f>
        <v>00</v>
      </c>
      <c r="G2185" s="18">
        <v>4493522500</v>
      </c>
      <c r="H2185" s="15" t="s">
        <v>802</v>
      </c>
      <c r="I2185" s="12" t="s">
        <v>13</v>
      </c>
      <c r="K2185" t="str">
        <f t="shared" si="414"/>
        <v>4493522500</v>
      </c>
      <c r="L2185" t="str">
        <f t="shared" si="415"/>
        <v>'4493522500'</v>
      </c>
      <c r="M2185" t="str">
        <f t="shared" si="416"/>
        <v>'OBRAS DE ARTE E PEÇAS PARA MUSEU '</v>
      </c>
      <c r="N2185" t="str">
        <f t="shared" si="417"/>
        <v>'S'</v>
      </c>
      <c r="O2185">
        <f t="shared" si="418"/>
        <v>8</v>
      </c>
      <c r="P2185" t="str">
        <f t="shared" si="419"/>
        <v>Insert into CONTA_RECEITA_DESPESA  (VERSION,ATIVO,DATE_CREATED,LAST_UPDATED,TIPO,CODIGO,DESCRICAO,ANALITICO,TAMANHO) values (0,'S',sysdate,sysdate,'D','4493522500','OBRAS DE ARTE E PEÇAS PARA MUSEU ','S',8);</v>
      </c>
    </row>
    <row r="2186" spans="1:16" ht="17" thickBot="1" x14ac:dyDescent="0.25">
      <c r="A2186" s="11" t="str">
        <f t="shared" si="420"/>
        <v>4</v>
      </c>
      <c r="B2186" s="12" t="str">
        <f t="shared" si="421"/>
        <v>4</v>
      </c>
      <c r="C2186" s="13" t="str">
        <f t="shared" si="422"/>
        <v>93</v>
      </c>
      <c r="D2186" s="13" t="str">
        <f t="shared" si="423"/>
        <v>52</v>
      </c>
      <c r="E2186" s="13" t="str">
        <f t="shared" si="424"/>
        <v>26</v>
      </c>
      <c r="F2186" s="14" t="str">
        <f t="shared" si="425"/>
        <v>00</v>
      </c>
      <c r="G2186" s="18">
        <v>4493522600</v>
      </c>
      <c r="H2186" s="15" t="s">
        <v>803</v>
      </c>
      <c r="I2186" s="12" t="s">
        <v>13</v>
      </c>
      <c r="K2186" t="str">
        <f t="shared" si="414"/>
        <v>4493522600</v>
      </c>
      <c r="L2186" t="str">
        <f t="shared" si="415"/>
        <v>'4493522600'</v>
      </c>
      <c r="M2186" t="str">
        <f t="shared" si="416"/>
        <v>'SEMOVENTES E EQUIPAMENTOS DE MONTARIA '</v>
      </c>
      <c r="N2186" t="str">
        <f t="shared" si="417"/>
        <v>'S'</v>
      </c>
      <c r="O2186">
        <f t="shared" si="418"/>
        <v>8</v>
      </c>
      <c r="P2186" t="str">
        <f t="shared" si="419"/>
        <v>Insert into CONTA_RECEITA_DESPESA  (VERSION,ATIVO,DATE_CREATED,LAST_UPDATED,TIPO,CODIGO,DESCRICAO,ANALITICO,TAMANHO) values (0,'S',sysdate,sysdate,'D','4493522600','SEMOVENTES E EQUIPAMENTOS DE MONTARIA ','S',8);</v>
      </c>
    </row>
    <row r="2187" spans="1:16" ht="17" thickBot="1" x14ac:dyDescent="0.25">
      <c r="A2187" s="11" t="str">
        <f t="shared" si="420"/>
        <v>4</v>
      </c>
      <c r="B2187" s="12" t="str">
        <f t="shared" si="421"/>
        <v>4</v>
      </c>
      <c r="C2187" s="13" t="str">
        <f t="shared" si="422"/>
        <v>93</v>
      </c>
      <c r="D2187" s="13" t="str">
        <f t="shared" si="423"/>
        <v>52</v>
      </c>
      <c r="E2187" s="13" t="str">
        <f t="shared" si="424"/>
        <v>27</v>
      </c>
      <c r="F2187" s="14" t="str">
        <f t="shared" si="425"/>
        <v>00</v>
      </c>
      <c r="G2187" s="18">
        <v>4493522700</v>
      </c>
      <c r="H2187" s="15" t="s">
        <v>804</v>
      </c>
      <c r="I2187" s="12" t="s">
        <v>13</v>
      </c>
      <c r="K2187" t="str">
        <f t="shared" si="414"/>
        <v>4493522700</v>
      </c>
      <c r="L2187" t="str">
        <f t="shared" si="415"/>
        <v>'4493522700'</v>
      </c>
      <c r="M2187" t="str">
        <f t="shared" si="416"/>
        <v>'VEÍCULOS DIVERSOS '</v>
      </c>
      <c r="N2187" t="str">
        <f t="shared" si="417"/>
        <v>'S'</v>
      </c>
      <c r="O2187">
        <f t="shared" si="418"/>
        <v>8</v>
      </c>
      <c r="P2187" t="str">
        <f t="shared" si="419"/>
        <v>Insert into CONTA_RECEITA_DESPESA  (VERSION,ATIVO,DATE_CREATED,LAST_UPDATED,TIPO,CODIGO,DESCRICAO,ANALITICO,TAMANHO) values (0,'S',sysdate,sysdate,'D','4493522700','VEÍCULOS DIVERSOS ','S',8);</v>
      </c>
    </row>
    <row r="2188" spans="1:16" ht="17" thickBot="1" x14ac:dyDescent="0.25">
      <c r="A2188" s="11" t="str">
        <f t="shared" si="420"/>
        <v>4</v>
      </c>
      <c r="B2188" s="12" t="str">
        <f t="shared" si="421"/>
        <v>4</v>
      </c>
      <c r="C2188" s="13" t="str">
        <f t="shared" si="422"/>
        <v>93</v>
      </c>
      <c r="D2188" s="13" t="str">
        <f t="shared" si="423"/>
        <v>52</v>
      </c>
      <c r="E2188" s="13" t="str">
        <f t="shared" si="424"/>
        <v>28</v>
      </c>
      <c r="F2188" s="14" t="str">
        <f t="shared" si="425"/>
        <v>00</v>
      </c>
      <c r="G2188" s="18">
        <v>4493522800</v>
      </c>
      <c r="H2188" s="15" t="s">
        <v>805</v>
      </c>
      <c r="I2188" s="12" t="s">
        <v>13</v>
      </c>
      <c r="K2188" t="str">
        <f t="shared" si="414"/>
        <v>4493522800</v>
      </c>
      <c r="L2188" t="str">
        <f t="shared" si="415"/>
        <v>'4493522800'</v>
      </c>
      <c r="M2188" t="str">
        <f t="shared" si="416"/>
        <v>' VEÍCULOS FERROVIÁRIOS '</v>
      </c>
      <c r="N2188" t="str">
        <f t="shared" si="417"/>
        <v>'S'</v>
      </c>
      <c r="O2188">
        <f t="shared" si="418"/>
        <v>8</v>
      </c>
      <c r="P2188" t="str">
        <f t="shared" si="419"/>
        <v>Insert into CONTA_RECEITA_DESPESA  (VERSION,ATIVO,DATE_CREATED,LAST_UPDATED,TIPO,CODIGO,DESCRICAO,ANALITICO,TAMANHO) values (0,'S',sysdate,sysdate,'D','4493522800',' VEÍCULOS FERROVIÁRIOS ','S',8);</v>
      </c>
    </row>
    <row r="2189" spans="1:16" ht="17" thickBot="1" x14ac:dyDescent="0.25">
      <c r="A2189" s="11" t="str">
        <f t="shared" si="420"/>
        <v>4</v>
      </c>
      <c r="B2189" s="12" t="str">
        <f t="shared" si="421"/>
        <v>4</v>
      </c>
      <c r="C2189" s="13" t="str">
        <f t="shared" si="422"/>
        <v>93</v>
      </c>
      <c r="D2189" s="13" t="str">
        <f t="shared" si="423"/>
        <v>52</v>
      </c>
      <c r="E2189" s="13" t="str">
        <f t="shared" si="424"/>
        <v>29</v>
      </c>
      <c r="F2189" s="14" t="str">
        <f t="shared" si="425"/>
        <v>00</v>
      </c>
      <c r="G2189" s="18">
        <v>4493522900</v>
      </c>
      <c r="H2189" s="15" t="s">
        <v>806</v>
      </c>
      <c r="I2189" s="12" t="s">
        <v>13</v>
      </c>
      <c r="K2189" t="str">
        <f t="shared" si="414"/>
        <v>4493522900</v>
      </c>
      <c r="L2189" t="str">
        <f t="shared" si="415"/>
        <v>'4493522900'</v>
      </c>
      <c r="M2189" t="str">
        <f t="shared" si="416"/>
        <v>'PEÇAS NÃO INCORPORÁVEIS A IMÓVEIS '</v>
      </c>
      <c r="N2189" t="str">
        <f t="shared" si="417"/>
        <v>'S'</v>
      </c>
      <c r="O2189">
        <f t="shared" si="418"/>
        <v>8</v>
      </c>
      <c r="P2189" t="str">
        <f t="shared" si="419"/>
        <v>Insert into CONTA_RECEITA_DESPESA  (VERSION,ATIVO,DATE_CREATED,LAST_UPDATED,TIPO,CODIGO,DESCRICAO,ANALITICO,TAMANHO) values (0,'S',sysdate,sysdate,'D','4493522900','PEÇAS NÃO INCORPORÁVEIS A IMÓVEIS ','S',8);</v>
      </c>
    </row>
    <row r="2190" spans="1:16" ht="17" thickBot="1" x14ac:dyDescent="0.25">
      <c r="A2190" s="11" t="str">
        <f t="shared" si="420"/>
        <v>4</v>
      </c>
      <c r="B2190" s="12" t="str">
        <f t="shared" si="421"/>
        <v>4</v>
      </c>
      <c r="C2190" s="13" t="str">
        <f t="shared" si="422"/>
        <v>93</v>
      </c>
      <c r="D2190" s="13" t="str">
        <f t="shared" si="423"/>
        <v>52</v>
      </c>
      <c r="E2190" s="13" t="str">
        <f t="shared" si="424"/>
        <v>30</v>
      </c>
      <c r="F2190" s="14" t="str">
        <f t="shared" si="425"/>
        <v>00</v>
      </c>
      <c r="G2190" s="18">
        <v>4493523000</v>
      </c>
      <c r="H2190" s="15" t="s">
        <v>807</v>
      </c>
      <c r="I2190" s="12" t="s">
        <v>13</v>
      </c>
      <c r="K2190" t="str">
        <f t="shared" si="414"/>
        <v>4493523000</v>
      </c>
      <c r="L2190" t="str">
        <f t="shared" si="415"/>
        <v>'4493523000'</v>
      </c>
      <c r="M2190" t="str">
        <f t="shared" si="416"/>
        <v>' VEÍCULOS DE TRAÇÃO MECÂNICA '</v>
      </c>
      <c r="N2190" t="str">
        <f t="shared" si="417"/>
        <v>'S'</v>
      </c>
      <c r="O2190">
        <f t="shared" si="418"/>
        <v>8</v>
      </c>
      <c r="P2190" t="str">
        <f t="shared" si="419"/>
        <v>Insert into CONTA_RECEITA_DESPESA  (VERSION,ATIVO,DATE_CREATED,LAST_UPDATED,TIPO,CODIGO,DESCRICAO,ANALITICO,TAMANHO) values (0,'S',sysdate,sysdate,'D','4493523000',' VEÍCULOS DE TRAÇÃO MECÂNICA ','S',8);</v>
      </c>
    </row>
    <row r="2191" spans="1:16" ht="17" thickBot="1" x14ac:dyDescent="0.25">
      <c r="A2191" s="11" t="str">
        <f t="shared" si="420"/>
        <v>4</v>
      </c>
      <c r="B2191" s="12" t="str">
        <f t="shared" si="421"/>
        <v>4</v>
      </c>
      <c r="C2191" s="13" t="str">
        <f t="shared" si="422"/>
        <v>93</v>
      </c>
      <c r="D2191" s="13" t="str">
        <f t="shared" si="423"/>
        <v>52</v>
      </c>
      <c r="E2191" s="13" t="str">
        <f t="shared" si="424"/>
        <v>31</v>
      </c>
      <c r="F2191" s="14" t="str">
        <f t="shared" si="425"/>
        <v>00</v>
      </c>
      <c r="G2191" s="18">
        <v>4493523100</v>
      </c>
      <c r="H2191" s="15" t="s">
        <v>808</v>
      </c>
      <c r="I2191" s="12" t="s">
        <v>13</v>
      </c>
      <c r="K2191" t="str">
        <f t="shared" si="414"/>
        <v>4493523100</v>
      </c>
      <c r="L2191" t="str">
        <f t="shared" si="415"/>
        <v>'4493523100'</v>
      </c>
      <c r="M2191" t="str">
        <f t="shared" si="416"/>
        <v>'CARROS DE COMBATE '</v>
      </c>
      <c r="N2191" t="str">
        <f t="shared" si="417"/>
        <v>'S'</v>
      </c>
      <c r="O2191">
        <f t="shared" si="418"/>
        <v>8</v>
      </c>
      <c r="P2191" t="str">
        <f t="shared" si="419"/>
        <v>Insert into CONTA_RECEITA_DESPESA  (VERSION,ATIVO,DATE_CREATED,LAST_UPDATED,TIPO,CODIGO,DESCRICAO,ANALITICO,TAMANHO) values (0,'S',sysdate,sysdate,'D','4493523100','CARROS DE COMBATE ','S',8);</v>
      </c>
    </row>
    <row r="2192" spans="1:16" ht="17" thickBot="1" x14ac:dyDescent="0.25">
      <c r="A2192" s="11" t="str">
        <f t="shared" si="420"/>
        <v>4</v>
      </c>
      <c r="B2192" s="12" t="str">
        <f t="shared" si="421"/>
        <v>4</v>
      </c>
      <c r="C2192" s="13" t="str">
        <f t="shared" si="422"/>
        <v>93</v>
      </c>
      <c r="D2192" s="13" t="str">
        <f t="shared" si="423"/>
        <v>52</v>
      </c>
      <c r="E2192" s="13" t="str">
        <f t="shared" si="424"/>
        <v>32</v>
      </c>
      <c r="F2192" s="14" t="str">
        <f t="shared" si="425"/>
        <v>00</v>
      </c>
      <c r="G2192" s="18">
        <v>4493523200</v>
      </c>
      <c r="H2192" s="15" t="s">
        <v>809</v>
      </c>
      <c r="I2192" s="12" t="s">
        <v>13</v>
      </c>
      <c r="K2192" t="str">
        <f t="shared" si="414"/>
        <v>4493523200</v>
      </c>
      <c r="L2192" t="str">
        <f t="shared" si="415"/>
        <v>'4493523200'</v>
      </c>
      <c r="M2192" t="str">
        <f t="shared" si="416"/>
        <v>'EQUIPAMENTOS, PEÇAS E ACESSÓRIOS AERONÁUTICOS '</v>
      </c>
      <c r="N2192" t="str">
        <f t="shared" si="417"/>
        <v>'S'</v>
      </c>
      <c r="O2192">
        <f t="shared" si="418"/>
        <v>8</v>
      </c>
      <c r="P2192" t="str">
        <f t="shared" si="419"/>
        <v>Insert into CONTA_RECEITA_DESPESA  (VERSION,ATIVO,DATE_CREATED,LAST_UPDATED,TIPO,CODIGO,DESCRICAO,ANALITICO,TAMANHO) values (0,'S',sysdate,sysdate,'D','4493523200','EQUIPAMENTOS, PEÇAS E ACESSÓRIOS AERONÁUTICOS ','S',8);</v>
      </c>
    </row>
    <row r="2193" spans="1:16" ht="17" thickBot="1" x14ac:dyDescent="0.25">
      <c r="A2193" s="11" t="str">
        <f t="shared" si="420"/>
        <v>4</v>
      </c>
      <c r="B2193" s="12" t="str">
        <f t="shared" si="421"/>
        <v>4</v>
      </c>
      <c r="C2193" s="13" t="str">
        <f t="shared" si="422"/>
        <v>93</v>
      </c>
      <c r="D2193" s="13" t="str">
        <f t="shared" si="423"/>
        <v>52</v>
      </c>
      <c r="E2193" s="13" t="str">
        <f t="shared" si="424"/>
        <v>33</v>
      </c>
      <c r="F2193" s="14" t="str">
        <f t="shared" si="425"/>
        <v>00</v>
      </c>
      <c r="G2193" s="18">
        <v>4493523300</v>
      </c>
      <c r="H2193" s="15" t="s">
        <v>810</v>
      </c>
      <c r="I2193" s="12" t="s">
        <v>13</v>
      </c>
      <c r="K2193" t="str">
        <f t="shared" si="414"/>
        <v>4493523300</v>
      </c>
      <c r="L2193" t="str">
        <f t="shared" si="415"/>
        <v>'4493523300'</v>
      </c>
      <c r="M2193" t="str">
        <f t="shared" si="416"/>
        <v>'EQUIPAMENTOS, PEÇAS E ACESSÓRIOS DE PROTEÇÃO AO VÔO '</v>
      </c>
      <c r="N2193" t="str">
        <f t="shared" si="417"/>
        <v>'S'</v>
      </c>
      <c r="O2193">
        <f t="shared" si="418"/>
        <v>8</v>
      </c>
      <c r="P2193" t="str">
        <f t="shared" si="419"/>
        <v>Insert into CONTA_RECEITA_DESPESA  (VERSION,ATIVO,DATE_CREATED,LAST_UPDATED,TIPO,CODIGO,DESCRICAO,ANALITICO,TAMANHO) values (0,'S',sysdate,sysdate,'D','4493523300','EQUIPAMENTOS, PEÇAS E ACESSÓRIOS DE PROTEÇÃO AO VÔO ','S',8);</v>
      </c>
    </row>
    <row r="2194" spans="1:16" ht="17" thickBot="1" x14ac:dyDescent="0.25">
      <c r="A2194" s="11" t="str">
        <f t="shared" si="420"/>
        <v>4</v>
      </c>
      <c r="B2194" s="12" t="str">
        <f t="shared" si="421"/>
        <v>4</v>
      </c>
      <c r="C2194" s="13" t="str">
        <f t="shared" si="422"/>
        <v>93</v>
      </c>
      <c r="D2194" s="13" t="str">
        <f t="shared" si="423"/>
        <v>52</v>
      </c>
      <c r="E2194" s="13" t="str">
        <f t="shared" si="424"/>
        <v>34</v>
      </c>
      <c r="F2194" s="14" t="str">
        <f t="shared" si="425"/>
        <v>00</v>
      </c>
      <c r="G2194" s="18">
        <v>4493523400</v>
      </c>
      <c r="H2194" s="15" t="s">
        <v>811</v>
      </c>
      <c r="I2194" s="12" t="s">
        <v>13</v>
      </c>
      <c r="K2194" t="str">
        <f t="shared" si="414"/>
        <v>4493523400</v>
      </c>
      <c r="L2194" t="str">
        <f t="shared" si="415"/>
        <v>'4493523400'</v>
      </c>
      <c r="M2194" t="str">
        <f t="shared" si="416"/>
        <v>'ACESSÓRIOS PARA AUTOMÓVEIS '</v>
      </c>
      <c r="N2194" t="str">
        <f t="shared" si="417"/>
        <v>'S'</v>
      </c>
      <c r="O2194">
        <f t="shared" si="418"/>
        <v>8</v>
      </c>
      <c r="P2194" t="str">
        <f t="shared" si="419"/>
        <v>Insert into CONTA_RECEITA_DESPESA  (VERSION,ATIVO,DATE_CREATED,LAST_UPDATED,TIPO,CODIGO,DESCRICAO,ANALITICO,TAMANHO) values (0,'S',sysdate,sysdate,'D','4493523400','ACESSÓRIOS PARA AUTOMÓVEIS ','S',8);</v>
      </c>
    </row>
    <row r="2195" spans="1:16" ht="17" thickBot="1" x14ac:dyDescent="0.25">
      <c r="A2195" s="11" t="str">
        <f t="shared" si="420"/>
        <v>4</v>
      </c>
      <c r="B2195" s="12" t="str">
        <f t="shared" si="421"/>
        <v>4</v>
      </c>
      <c r="C2195" s="13" t="str">
        <f t="shared" si="422"/>
        <v>93</v>
      </c>
      <c r="D2195" s="13" t="str">
        <f t="shared" si="423"/>
        <v>52</v>
      </c>
      <c r="E2195" s="13" t="str">
        <f t="shared" si="424"/>
        <v>35</v>
      </c>
      <c r="F2195" s="14" t="str">
        <f t="shared" si="425"/>
        <v>00</v>
      </c>
      <c r="G2195" s="18">
        <v>4493523500</v>
      </c>
      <c r="H2195" s="15" t="s">
        <v>831</v>
      </c>
      <c r="I2195" s="12" t="s">
        <v>13</v>
      </c>
      <c r="K2195" t="str">
        <f t="shared" si="414"/>
        <v>4493523500</v>
      </c>
      <c r="L2195" t="str">
        <f t="shared" si="415"/>
        <v>'4493523500'</v>
      </c>
      <c r="M2195" t="str">
        <f t="shared" si="416"/>
        <v>'EQUIPAMENTOS DE MERGULHO E SALVAMENTO'</v>
      </c>
      <c r="N2195" t="str">
        <f t="shared" si="417"/>
        <v>'S'</v>
      </c>
      <c r="O2195">
        <f t="shared" si="418"/>
        <v>8</v>
      </c>
      <c r="P2195" t="str">
        <f t="shared" si="419"/>
        <v>Insert into CONTA_RECEITA_DESPESA  (VERSION,ATIVO,DATE_CREATED,LAST_UPDATED,TIPO,CODIGO,DESCRICAO,ANALITICO,TAMANHO) values (0,'S',sysdate,sysdate,'D','4493523500','EQUIPAMENTOS DE MERGULHO E SALVAMENTO','S',8);</v>
      </c>
    </row>
    <row r="2196" spans="1:16" ht="17" thickBot="1" x14ac:dyDescent="0.25">
      <c r="A2196" s="11" t="str">
        <f t="shared" si="420"/>
        <v>4</v>
      </c>
      <c r="B2196" s="12" t="str">
        <f t="shared" si="421"/>
        <v>4</v>
      </c>
      <c r="C2196" s="13" t="str">
        <f t="shared" si="422"/>
        <v>93</v>
      </c>
      <c r="D2196" s="13" t="str">
        <f t="shared" si="423"/>
        <v>52</v>
      </c>
      <c r="E2196" s="13" t="str">
        <f t="shared" si="424"/>
        <v>36</v>
      </c>
      <c r="F2196" s="14" t="str">
        <f t="shared" si="425"/>
        <v>00</v>
      </c>
      <c r="G2196" s="18">
        <v>4493523600</v>
      </c>
      <c r="H2196" s="15" t="s">
        <v>813</v>
      </c>
      <c r="I2196" s="12" t="s">
        <v>13</v>
      </c>
      <c r="K2196" t="str">
        <f t="shared" si="414"/>
        <v>4493523600</v>
      </c>
      <c r="L2196" t="str">
        <f t="shared" si="415"/>
        <v>'4493523600'</v>
      </c>
      <c r="M2196" t="str">
        <f t="shared" si="416"/>
        <v>'EQUIPAMENTOS E SISTEMA DE PROTEÇÃO E VIGILÂNCIA AMBIENTAL '</v>
      </c>
      <c r="N2196" t="str">
        <f t="shared" si="417"/>
        <v>'S'</v>
      </c>
      <c r="O2196">
        <f t="shared" si="418"/>
        <v>8</v>
      </c>
      <c r="P2196" t="str">
        <f t="shared" si="419"/>
        <v>Insert into CONTA_RECEITA_DESPESA  (VERSION,ATIVO,DATE_CREATED,LAST_UPDATED,TIPO,CODIGO,DESCRICAO,ANALITICO,TAMANHO) values (0,'S',sysdate,sysdate,'D','4493523600','EQUIPAMENTOS E SISTEMA DE PROTEÇÃO E VIGILÂNCIA AMBIENTAL ','S',8);</v>
      </c>
    </row>
    <row r="2197" spans="1:16" ht="17" thickBot="1" x14ac:dyDescent="0.25">
      <c r="A2197" s="11" t="str">
        <f t="shared" si="420"/>
        <v>4</v>
      </c>
      <c r="B2197" s="12" t="str">
        <f t="shared" si="421"/>
        <v>4</v>
      </c>
      <c r="C2197" s="13" t="str">
        <f t="shared" si="422"/>
        <v>93</v>
      </c>
      <c r="D2197" s="13" t="str">
        <f t="shared" si="423"/>
        <v>52</v>
      </c>
      <c r="E2197" s="13" t="str">
        <f t="shared" si="424"/>
        <v>99</v>
      </c>
      <c r="F2197" s="14" t="str">
        <f t="shared" si="425"/>
        <v>00</v>
      </c>
      <c r="G2197" s="18">
        <v>4493529900</v>
      </c>
      <c r="H2197" s="15" t="s">
        <v>814</v>
      </c>
      <c r="I2197" s="12" t="s">
        <v>13</v>
      </c>
      <c r="K2197" t="str">
        <f t="shared" si="414"/>
        <v>4493529900</v>
      </c>
      <c r="L2197" t="str">
        <f t="shared" si="415"/>
        <v>'4493529900'</v>
      </c>
      <c r="M2197" t="str">
        <f t="shared" si="416"/>
        <v>'OUTROS MATERIAIS PERMANENTES'</v>
      </c>
      <c r="N2197" t="str">
        <f t="shared" si="417"/>
        <v>'S'</v>
      </c>
      <c r="O2197">
        <f t="shared" si="418"/>
        <v>8</v>
      </c>
      <c r="P2197" t="str">
        <f t="shared" si="419"/>
        <v>Insert into CONTA_RECEITA_DESPESA  (VERSION,ATIVO,DATE_CREATED,LAST_UPDATED,TIPO,CODIGO,DESCRICAO,ANALITICO,TAMANHO) values (0,'S',sysdate,sysdate,'D','4493529900','OUTROS MATERIAIS PERMANENTES','S',8);</v>
      </c>
    </row>
    <row r="2198" spans="1:16" ht="17" thickBot="1" x14ac:dyDescent="0.25">
      <c r="A2198" s="11" t="str">
        <f t="shared" si="420"/>
        <v>4</v>
      </c>
      <c r="B2198" s="12" t="str">
        <f t="shared" si="421"/>
        <v>4</v>
      </c>
      <c r="C2198" s="13" t="str">
        <f t="shared" si="422"/>
        <v>93</v>
      </c>
      <c r="D2198" s="13" t="str">
        <f t="shared" si="423"/>
        <v>99</v>
      </c>
      <c r="E2198" s="13" t="str">
        <f t="shared" si="424"/>
        <v>00</v>
      </c>
      <c r="F2198" s="14" t="str">
        <f t="shared" si="425"/>
        <v>00</v>
      </c>
      <c r="G2198" s="18">
        <v>4493990000</v>
      </c>
      <c r="H2198" s="15" t="s">
        <v>827</v>
      </c>
      <c r="I2198" s="12" t="s">
        <v>13</v>
      </c>
      <c r="K2198" t="str">
        <f t="shared" si="414"/>
        <v>4493990000</v>
      </c>
      <c r="L2198" t="str">
        <f t="shared" si="415"/>
        <v>'4493990000'</v>
      </c>
      <c r="M2198" t="str">
        <f t="shared" si="416"/>
        <v>'ELEMENTOS GENÉRICOS'</v>
      </c>
      <c r="N2198" t="str">
        <f t="shared" si="417"/>
        <v>'S'</v>
      </c>
      <c r="O2198">
        <f t="shared" si="418"/>
        <v>6</v>
      </c>
      <c r="P2198" t="str">
        <f t="shared" si="419"/>
        <v>Insert into CONTA_RECEITA_DESPESA  (VERSION,ATIVO,DATE_CREATED,LAST_UPDATED,TIPO,CODIGO,DESCRICAO,ANALITICO,TAMANHO) values (0,'S',sysdate,sysdate,'D','4493990000','ELEMENTOS GENÉRICOS','S',6);</v>
      </c>
    </row>
    <row r="2199" spans="1:16" ht="49" thickBot="1" x14ac:dyDescent="0.25">
      <c r="A2199" s="11" t="str">
        <f t="shared" si="420"/>
        <v>4</v>
      </c>
      <c r="B2199" s="12" t="str">
        <f t="shared" si="421"/>
        <v>4</v>
      </c>
      <c r="C2199" s="13" t="str">
        <f t="shared" si="422"/>
        <v>94</v>
      </c>
      <c r="D2199" s="13" t="str">
        <f t="shared" si="423"/>
        <v>00</v>
      </c>
      <c r="E2199" s="13" t="str">
        <f t="shared" si="424"/>
        <v>00</v>
      </c>
      <c r="F2199" s="14" t="str">
        <f t="shared" si="425"/>
        <v>00</v>
      </c>
      <c r="G2199" s="18">
        <v>4494000000</v>
      </c>
      <c r="H2199" s="15" t="s">
        <v>233</v>
      </c>
      <c r="I2199" s="12" t="s">
        <v>10</v>
      </c>
      <c r="K2199" t="str">
        <f t="shared" si="414"/>
        <v>4494000000</v>
      </c>
      <c r="L2199" t="str">
        <f t="shared" si="415"/>
        <v>'4494000000'</v>
      </c>
      <c r="M2199" t="str">
        <f t="shared" si="416"/>
        <v>'APLICAÇÃO DIRETA DECORRENTE DE OPERAÇÃO DE ÓRGÃOS, FUNDOS E ENTIDADES INTEGRANTES DOS ORÇAMENTOS FISCAL E DA SEGURIDADE SOCIAL COM CONSÓRCIO PÚBLICO DO QUAL O ENTE NÃO PARTICIPE '</v>
      </c>
      <c r="N2199" t="str">
        <f t="shared" si="417"/>
        <v>'N'</v>
      </c>
      <c r="O2199">
        <f t="shared" si="418"/>
        <v>4</v>
      </c>
      <c r="P2199" t="str">
        <f t="shared" si="419"/>
        <v>Insert into CONTA_RECEITA_DESPESA  (VERSION,ATIVO,DATE_CREATED,LAST_UPDATED,TIPO,CODIGO,DESCRICAO,ANALITICO,TAMANHO) values (0,'S',sysdate,sysdate,'D','4494000000','APLICAÇÃO DIRETA DECORRENTE DE OPERAÇÃO DE ÓRGÃOS, FUNDOS E ENTIDADES INTEGRANTES DOS ORÇAMENTOS FISCAL E DA SEGURIDADE SOCIAL COM CONSÓRCIO PÚBLICO DO QUAL O ENTE NÃO PARTICIPE ','N',4);</v>
      </c>
    </row>
    <row r="2200" spans="1:16" ht="17" thickBot="1" x14ac:dyDescent="0.25">
      <c r="A2200" s="11" t="str">
        <f t="shared" si="420"/>
        <v>4</v>
      </c>
      <c r="B2200" s="12" t="str">
        <f t="shared" si="421"/>
        <v>4</v>
      </c>
      <c r="C2200" s="13" t="str">
        <f t="shared" si="422"/>
        <v>94</v>
      </c>
      <c r="D2200" s="13" t="str">
        <f t="shared" si="423"/>
        <v>51</v>
      </c>
      <c r="E2200" s="13" t="str">
        <f t="shared" si="424"/>
        <v>00</v>
      </c>
      <c r="F2200" s="14" t="str">
        <f t="shared" si="425"/>
        <v>00</v>
      </c>
      <c r="G2200" s="18">
        <v>4494510000</v>
      </c>
      <c r="H2200" s="15" t="s">
        <v>751</v>
      </c>
      <c r="I2200" s="12" t="s">
        <v>10</v>
      </c>
      <c r="K2200" t="str">
        <f t="shared" si="414"/>
        <v>4494510000</v>
      </c>
      <c r="L2200" t="str">
        <f t="shared" si="415"/>
        <v>'4494510000'</v>
      </c>
      <c r="M2200" t="str">
        <f t="shared" si="416"/>
        <v>'OBRAS E INSTALAÇÕES'</v>
      </c>
      <c r="N2200" t="str">
        <f t="shared" si="417"/>
        <v>'N'</v>
      </c>
      <c r="O2200">
        <f t="shared" si="418"/>
        <v>6</v>
      </c>
      <c r="P2200" t="str">
        <f t="shared" si="419"/>
        <v>Insert into CONTA_RECEITA_DESPESA  (VERSION,ATIVO,DATE_CREATED,LAST_UPDATED,TIPO,CODIGO,DESCRICAO,ANALITICO,TAMANHO) values (0,'S',sysdate,sysdate,'D','4494510000','OBRAS E INSTALAÇÕES','N',6);</v>
      </c>
    </row>
    <row r="2201" spans="1:16" ht="17" thickBot="1" x14ac:dyDescent="0.25">
      <c r="A2201" s="11" t="str">
        <f t="shared" si="420"/>
        <v>4</v>
      </c>
      <c r="B2201" s="12" t="str">
        <f t="shared" si="421"/>
        <v>4</v>
      </c>
      <c r="C2201" s="13" t="str">
        <f t="shared" si="422"/>
        <v>94</v>
      </c>
      <c r="D2201" s="13" t="str">
        <f t="shared" si="423"/>
        <v>51</v>
      </c>
      <c r="E2201" s="13" t="str">
        <f t="shared" si="424"/>
        <v>01</v>
      </c>
      <c r="F2201" s="14" t="str">
        <f t="shared" si="425"/>
        <v>00</v>
      </c>
      <c r="G2201" s="18">
        <v>4494510100</v>
      </c>
      <c r="H2201" s="15" t="s">
        <v>769</v>
      </c>
      <c r="I2201" s="12" t="s">
        <v>13</v>
      </c>
      <c r="K2201" t="str">
        <f t="shared" si="414"/>
        <v>4494510100</v>
      </c>
      <c r="L2201" t="str">
        <f t="shared" si="415"/>
        <v>'4494510100'</v>
      </c>
      <c r="M2201" t="str">
        <f t="shared" si="416"/>
        <v>' OBRAS E INSTALAÇÕES DE DOMÍNIO PÚBLICO'</v>
      </c>
      <c r="N2201" t="str">
        <f t="shared" si="417"/>
        <v>'S'</v>
      </c>
      <c r="O2201">
        <f t="shared" si="418"/>
        <v>8</v>
      </c>
      <c r="P2201" t="str">
        <f t="shared" si="419"/>
        <v>Insert into CONTA_RECEITA_DESPESA  (VERSION,ATIVO,DATE_CREATED,LAST_UPDATED,TIPO,CODIGO,DESCRICAO,ANALITICO,TAMANHO) values (0,'S',sysdate,sysdate,'D','4494510100',' OBRAS E INSTALAÇÕES DE DOMÍNIO PÚBLICO','S',8);</v>
      </c>
    </row>
    <row r="2202" spans="1:16" ht="17" thickBot="1" x14ac:dyDescent="0.25">
      <c r="A2202" s="11" t="str">
        <f t="shared" si="420"/>
        <v>4</v>
      </c>
      <c r="B2202" s="12" t="str">
        <f t="shared" si="421"/>
        <v>4</v>
      </c>
      <c r="C2202" s="13" t="str">
        <f t="shared" si="422"/>
        <v>94</v>
      </c>
      <c r="D2202" s="13" t="str">
        <f t="shared" si="423"/>
        <v>51</v>
      </c>
      <c r="E2202" s="13" t="str">
        <f t="shared" si="424"/>
        <v>02</v>
      </c>
      <c r="F2202" s="14" t="str">
        <f t="shared" si="425"/>
        <v>00</v>
      </c>
      <c r="G2202" s="18">
        <v>4494510200</v>
      </c>
      <c r="H2202" s="15" t="s">
        <v>770</v>
      </c>
      <c r="I2202" s="12" t="s">
        <v>13</v>
      </c>
      <c r="K2202" t="str">
        <f t="shared" si="414"/>
        <v>4494510200</v>
      </c>
      <c r="L2202" t="str">
        <f t="shared" si="415"/>
        <v>'4494510200'</v>
      </c>
      <c r="M2202" t="str">
        <f t="shared" si="416"/>
        <v>' OBRAS E INSTALAÇÕES DE DOMÍNIO PATRIMONIAL'</v>
      </c>
      <c r="N2202" t="str">
        <f t="shared" si="417"/>
        <v>'S'</v>
      </c>
      <c r="O2202">
        <f t="shared" si="418"/>
        <v>8</v>
      </c>
      <c r="P2202" t="str">
        <f t="shared" si="419"/>
        <v>Insert into CONTA_RECEITA_DESPESA  (VERSION,ATIVO,DATE_CREATED,LAST_UPDATED,TIPO,CODIGO,DESCRICAO,ANALITICO,TAMANHO) values (0,'S',sysdate,sysdate,'D','4494510200',' OBRAS E INSTALAÇÕES DE DOMÍNIO PATRIMONIAL','S',8);</v>
      </c>
    </row>
    <row r="2203" spans="1:16" ht="17" thickBot="1" x14ac:dyDescent="0.25">
      <c r="A2203" s="11" t="str">
        <f t="shared" si="420"/>
        <v>4</v>
      </c>
      <c r="B2203" s="12" t="str">
        <f t="shared" si="421"/>
        <v>4</v>
      </c>
      <c r="C2203" s="13" t="str">
        <f t="shared" si="422"/>
        <v>94</v>
      </c>
      <c r="D2203" s="13" t="str">
        <f t="shared" si="423"/>
        <v>51</v>
      </c>
      <c r="E2203" s="13" t="str">
        <f t="shared" si="424"/>
        <v>03</v>
      </c>
      <c r="F2203" s="14" t="str">
        <f t="shared" si="425"/>
        <v>00</v>
      </c>
      <c r="G2203" s="18">
        <v>4494510300</v>
      </c>
      <c r="H2203" s="15" t="s">
        <v>771</v>
      </c>
      <c r="I2203" s="12" t="s">
        <v>13</v>
      </c>
      <c r="K2203" t="str">
        <f t="shared" si="414"/>
        <v>4494510300</v>
      </c>
      <c r="L2203" t="str">
        <f t="shared" si="415"/>
        <v>'4494510300'</v>
      </c>
      <c r="M2203" t="str">
        <f t="shared" si="416"/>
        <v>' OBRAS E INSTALAÇÕES DE NATUREZA INDUSTRIAL'</v>
      </c>
      <c r="N2203" t="str">
        <f t="shared" si="417"/>
        <v>'S'</v>
      </c>
      <c r="O2203">
        <f t="shared" si="418"/>
        <v>8</v>
      </c>
      <c r="P2203" t="str">
        <f t="shared" si="419"/>
        <v>Insert into CONTA_RECEITA_DESPESA  (VERSION,ATIVO,DATE_CREATED,LAST_UPDATED,TIPO,CODIGO,DESCRICAO,ANALITICO,TAMANHO) values (0,'S',sysdate,sysdate,'D','4494510300',' OBRAS E INSTALAÇÕES DE NATUREZA INDUSTRIAL','S',8);</v>
      </c>
    </row>
    <row r="2204" spans="1:16" ht="17" thickBot="1" x14ac:dyDescent="0.25">
      <c r="A2204" s="11" t="str">
        <f t="shared" si="420"/>
        <v>4</v>
      </c>
      <c r="B2204" s="12" t="str">
        <f t="shared" si="421"/>
        <v>4</v>
      </c>
      <c r="C2204" s="13" t="str">
        <f t="shared" si="422"/>
        <v>94</v>
      </c>
      <c r="D2204" s="13" t="str">
        <f t="shared" si="423"/>
        <v>52</v>
      </c>
      <c r="E2204" s="13" t="str">
        <f t="shared" si="424"/>
        <v>00</v>
      </c>
      <c r="F2204" s="14" t="str">
        <f t="shared" si="425"/>
        <v>00</v>
      </c>
      <c r="G2204" s="18">
        <v>4494520000</v>
      </c>
      <c r="H2204" s="15" t="s">
        <v>752</v>
      </c>
      <c r="I2204" s="12" t="s">
        <v>10</v>
      </c>
      <c r="K2204" t="str">
        <f t="shared" si="414"/>
        <v>4494520000</v>
      </c>
      <c r="L2204" t="str">
        <f t="shared" si="415"/>
        <v>'4494520000'</v>
      </c>
      <c r="M2204" t="str">
        <f t="shared" si="416"/>
        <v>'EQUIPAMENTOS E MATERIAL PERMANENTE'</v>
      </c>
      <c r="N2204" t="str">
        <f t="shared" si="417"/>
        <v>'N'</v>
      </c>
      <c r="O2204">
        <f t="shared" si="418"/>
        <v>6</v>
      </c>
      <c r="P2204" t="str">
        <f t="shared" si="419"/>
        <v>Insert into CONTA_RECEITA_DESPESA  (VERSION,ATIVO,DATE_CREATED,LAST_UPDATED,TIPO,CODIGO,DESCRICAO,ANALITICO,TAMANHO) values (0,'S',sysdate,sysdate,'D','4494520000','EQUIPAMENTOS E MATERIAL PERMANENTE','N',6);</v>
      </c>
    </row>
    <row r="2205" spans="1:16" ht="17" thickBot="1" x14ac:dyDescent="0.25">
      <c r="A2205" s="11" t="str">
        <f t="shared" si="420"/>
        <v>4</v>
      </c>
      <c r="B2205" s="12" t="str">
        <f t="shared" si="421"/>
        <v>4</v>
      </c>
      <c r="C2205" s="13" t="str">
        <f t="shared" si="422"/>
        <v>94</v>
      </c>
      <c r="D2205" s="13" t="str">
        <f t="shared" si="423"/>
        <v>52</v>
      </c>
      <c r="E2205" s="13" t="str">
        <f t="shared" si="424"/>
        <v>01</v>
      </c>
      <c r="F2205" s="14" t="str">
        <f t="shared" si="425"/>
        <v>00</v>
      </c>
      <c r="G2205" s="18">
        <v>4494520100</v>
      </c>
      <c r="H2205" s="15" t="s">
        <v>778</v>
      </c>
      <c r="I2205" s="12" t="s">
        <v>13</v>
      </c>
      <c r="K2205" t="str">
        <f t="shared" si="414"/>
        <v>4494520100</v>
      </c>
      <c r="L2205" t="str">
        <f t="shared" si="415"/>
        <v>'4494520100'</v>
      </c>
      <c r="M2205" t="str">
        <f t="shared" si="416"/>
        <v>'AERONAVES '</v>
      </c>
      <c r="N2205" t="str">
        <f t="shared" si="417"/>
        <v>'S'</v>
      </c>
      <c r="O2205">
        <f t="shared" si="418"/>
        <v>8</v>
      </c>
      <c r="P2205" t="str">
        <f t="shared" si="419"/>
        <v>Insert into CONTA_RECEITA_DESPESA  (VERSION,ATIVO,DATE_CREATED,LAST_UPDATED,TIPO,CODIGO,DESCRICAO,ANALITICO,TAMANHO) values (0,'S',sysdate,sysdate,'D','4494520100','AERONAVES ','S',8);</v>
      </c>
    </row>
    <row r="2206" spans="1:16" ht="17" thickBot="1" x14ac:dyDescent="0.25">
      <c r="A2206" s="11" t="str">
        <f t="shared" si="420"/>
        <v>4</v>
      </c>
      <c r="B2206" s="12" t="str">
        <f t="shared" si="421"/>
        <v>4</v>
      </c>
      <c r="C2206" s="13" t="str">
        <f t="shared" si="422"/>
        <v>94</v>
      </c>
      <c r="D2206" s="13" t="str">
        <f t="shared" si="423"/>
        <v>52</v>
      </c>
      <c r="E2206" s="13" t="str">
        <f t="shared" si="424"/>
        <v>02</v>
      </c>
      <c r="F2206" s="14" t="str">
        <f t="shared" si="425"/>
        <v>00</v>
      </c>
      <c r="G2206" s="18">
        <v>4494520200</v>
      </c>
      <c r="H2206" s="15" t="s">
        <v>779</v>
      </c>
      <c r="I2206" s="12" t="s">
        <v>13</v>
      </c>
      <c r="K2206" t="str">
        <f t="shared" si="414"/>
        <v>4494520200</v>
      </c>
      <c r="L2206" t="str">
        <f t="shared" si="415"/>
        <v>'4494520200'</v>
      </c>
      <c r="M2206" t="str">
        <f t="shared" si="416"/>
        <v>'APARELHOS DE MEDIÇÃO E ORIENTAÇÃO'</v>
      </c>
      <c r="N2206" t="str">
        <f t="shared" si="417"/>
        <v>'S'</v>
      </c>
      <c r="O2206">
        <f t="shared" si="418"/>
        <v>8</v>
      </c>
      <c r="P2206" t="str">
        <f t="shared" si="419"/>
        <v>Insert into CONTA_RECEITA_DESPESA  (VERSION,ATIVO,DATE_CREATED,LAST_UPDATED,TIPO,CODIGO,DESCRICAO,ANALITICO,TAMANHO) values (0,'S',sysdate,sysdate,'D','4494520200','APARELHOS DE MEDIÇÃO E ORIENTAÇÃO','S',8);</v>
      </c>
    </row>
    <row r="2207" spans="1:16" ht="17" thickBot="1" x14ac:dyDescent="0.25">
      <c r="A2207" s="11" t="str">
        <f t="shared" si="420"/>
        <v>4</v>
      </c>
      <c r="B2207" s="12" t="str">
        <f t="shared" si="421"/>
        <v>4</v>
      </c>
      <c r="C2207" s="13" t="str">
        <f t="shared" si="422"/>
        <v>94</v>
      </c>
      <c r="D2207" s="13" t="str">
        <f t="shared" si="423"/>
        <v>52</v>
      </c>
      <c r="E2207" s="13" t="str">
        <f t="shared" si="424"/>
        <v>03</v>
      </c>
      <c r="F2207" s="14" t="str">
        <f t="shared" si="425"/>
        <v>00</v>
      </c>
      <c r="G2207" s="18">
        <v>4494520300</v>
      </c>
      <c r="H2207" s="15" t="s">
        <v>780</v>
      </c>
      <c r="I2207" s="12" t="s">
        <v>13</v>
      </c>
      <c r="K2207" t="str">
        <f t="shared" si="414"/>
        <v>4494520300</v>
      </c>
      <c r="L2207" t="str">
        <f t="shared" si="415"/>
        <v>'4494520300'</v>
      </c>
      <c r="M2207" t="str">
        <f t="shared" si="416"/>
        <v>'APARELHOS E EQUIPAMENTOS DE COMUNICAÇÃO '</v>
      </c>
      <c r="N2207" t="str">
        <f t="shared" si="417"/>
        <v>'S'</v>
      </c>
      <c r="O2207">
        <f t="shared" si="418"/>
        <v>8</v>
      </c>
      <c r="P2207" t="str">
        <f t="shared" si="419"/>
        <v>Insert into CONTA_RECEITA_DESPESA  (VERSION,ATIVO,DATE_CREATED,LAST_UPDATED,TIPO,CODIGO,DESCRICAO,ANALITICO,TAMANHO) values (0,'S',sysdate,sysdate,'D','4494520300','APARELHOS E EQUIPAMENTOS DE COMUNICAÇÃO ','S',8);</v>
      </c>
    </row>
    <row r="2208" spans="1:16" ht="33" thickBot="1" x14ac:dyDescent="0.25">
      <c r="A2208" s="11" t="str">
        <f t="shared" si="420"/>
        <v>4</v>
      </c>
      <c r="B2208" s="12" t="str">
        <f t="shared" si="421"/>
        <v>4</v>
      </c>
      <c r="C2208" s="13" t="str">
        <f t="shared" si="422"/>
        <v>94</v>
      </c>
      <c r="D2208" s="13" t="str">
        <f t="shared" si="423"/>
        <v>52</v>
      </c>
      <c r="E2208" s="13" t="str">
        <f t="shared" si="424"/>
        <v>04</v>
      </c>
      <c r="F2208" s="14" t="str">
        <f t="shared" si="425"/>
        <v>00</v>
      </c>
      <c r="G2208" s="18">
        <v>4494520400</v>
      </c>
      <c r="H2208" s="15" t="s">
        <v>781</v>
      </c>
      <c r="I2208" s="12" t="s">
        <v>13</v>
      </c>
      <c r="K2208" t="str">
        <f t="shared" si="414"/>
        <v>4494520400</v>
      </c>
      <c r="L2208" t="str">
        <f t="shared" si="415"/>
        <v>'4494520400'</v>
      </c>
      <c r="M2208" t="str">
        <f t="shared" si="416"/>
        <v>'APARELHOS, EQUIPAMENTOS, UTENSÍLIOS MÉDICO-ODONTOLÓGICOS, LABORATORIAIS E HOSPITALARES'</v>
      </c>
      <c r="N2208" t="str">
        <f t="shared" si="417"/>
        <v>'S'</v>
      </c>
      <c r="O2208">
        <f t="shared" si="418"/>
        <v>8</v>
      </c>
      <c r="P2208" t="str">
        <f t="shared" si="419"/>
        <v>Insert into CONTA_RECEITA_DESPESA  (VERSION,ATIVO,DATE_CREATED,LAST_UPDATED,TIPO,CODIGO,DESCRICAO,ANALITICO,TAMANHO) values (0,'S',sysdate,sysdate,'D','4494520400','APARELHOS, EQUIPAMENTOS, UTENSÍLIOS MÉDICO-ODONTOLÓGICOS, LABORATORIAIS E HOSPITALARES','S',8);</v>
      </c>
    </row>
    <row r="2209" spans="1:16" ht="17" thickBot="1" x14ac:dyDescent="0.25">
      <c r="A2209" s="11" t="str">
        <f t="shared" si="420"/>
        <v>4</v>
      </c>
      <c r="B2209" s="12" t="str">
        <f t="shared" si="421"/>
        <v>4</v>
      </c>
      <c r="C2209" s="13" t="str">
        <f t="shared" si="422"/>
        <v>94</v>
      </c>
      <c r="D2209" s="13" t="str">
        <f t="shared" si="423"/>
        <v>52</v>
      </c>
      <c r="E2209" s="13" t="str">
        <f t="shared" si="424"/>
        <v>05</v>
      </c>
      <c r="F2209" s="14" t="str">
        <f t="shared" si="425"/>
        <v>00</v>
      </c>
      <c r="G2209" s="18">
        <v>4494520500</v>
      </c>
      <c r="H2209" s="15" t="s">
        <v>782</v>
      </c>
      <c r="I2209" s="12" t="s">
        <v>13</v>
      </c>
      <c r="K2209" t="str">
        <f t="shared" si="414"/>
        <v>4494520500</v>
      </c>
      <c r="L2209" t="str">
        <f t="shared" si="415"/>
        <v>'4494520500'</v>
      </c>
      <c r="M2209" t="str">
        <f t="shared" si="416"/>
        <v>'APARELHOS E EQUIPAMENTOS PARA ESPORTES E DIVERSÕES'</v>
      </c>
      <c r="N2209" t="str">
        <f t="shared" si="417"/>
        <v>'S'</v>
      </c>
      <c r="O2209">
        <f t="shared" si="418"/>
        <v>8</v>
      </c>
      <c r="P2209" t="str">
        <f t="shared" si="419"/>
        <v>Insert into CONTA_RECEITA_DESPESA  (VERSION,ATIVO,DATE_CREATED,LAST_UPDATED,TIPO,CODIGO,DESCRICAO,ANALITICO,TAMANHO) values (0,'S',sysdate,sysdate,'D','4494520500','APARELHOS E EQUIPAMENTOS PARA ESPORTES E DIVERSÕES','S',8);</v>
      </c>
    </row>
    <row r="2210" spans="1:16" ht="17" thickBot="1" x14ac:dyDescent="0.25">
      <c r="A2210" s="11" t="str">
        <f t="shared" si="420"/>
        <v>4</v>
      </c>
      <c r="B2210" s="12" t="str">
        <f t="shared" si="421"/>
        <v>4</v>
      </c>
      <c r="C2210" s="13" t="str">
        <f t="shared" si="422"/>
        <v>94</v>
      </c>
      <c r="D2210" s="13" t="str">
        <f t="shared" si="423"/>
        <v>52</v>
      </c>
      <c r="E2210" s="13" t="str">
        <f t="shared" si="424"/>
        <v>06</v>
      </c>
      <c r="F2210" s="14" t="str">
        <f t="shared" si="425"/>
        <v>00</v>
      </c>
      <c r="G2210" s="18">
        <v>4494520600</v>
      </c>
      <c r="H2210" s="15" t="s">
        <v>783</v>
      </c>
      <c r="I2210" s="12" t="s">
        <v>13</v>
      </c>
      <c r="K2210" t="str">
        <f t="shared" si="414"/>
        <v>4494520600</v>
      </c>
      <c r="L2210" t="str">
        <f t="shared" si="415"/>
        <v>'4494520600'</v>
      </c>
      <c r="M2210" t="str">
        <f t="shared" si="416"/>
        <v>'APARELHOS E UTENSÍLIOS DOMÉSTICOS'</v>
      </c>
      <c r="N2210" t="str">
        <f t="shared" si="417"/>
        <v>'S'</v>
      </c>
      <c r="O2210">
        <f t="shared" si="418"/>
        <v>8</v>
      </c>
      <c r="P2210" t="str">
        <f t="shared" si="419"/>
        <v>Insert into CONTA_RECEITA_DESPESA  (VERSION,ATIVO,DATE_CREATED,LAST_UPDATED,TIPO,CODIGO,DESCRICAO,ANALITICO,TAMANHO) values (0,'S',sysdate,sysdate,'D','4494520600','APARELHOS E UTENSÍLIOS DOMÉSTICOS','S',8);</v>
      </c>
    </row>
    <row r="2211" spans="1:16" ht="17" thickBot="1" x14ac:dyDescent="0.25">
      <c r="A2211" s="11" t="str">
        <f t="shared" si="420"/>
        <v>4</v>
      </c>
      <c r="B2211" s="12" t="str">
        <f t="shared" si="421"/>
        <v>4</v>
      </c>
      <c r="C2211" s="13" t="str">
        <f t="shared" si="422"/>
        <v>94</v>
      </c>
      <c r="D2211" s="13" t="str">
        <f t="shared" si="423"/>
        <v>52</v>
      </c>
      <c r="E2211" s="13" t="str">
        <f t="shared" si="424"/>
        <v>07</v>
      </c>
      <c r="F2211" s="14" t="str">
        <f t="shared" si="425"/>
        <v>00</v>
      </c>
      <c r="G2211" s="18">
        <v>4494520700</v>
      </c>
      <c r="H2211" s="15" t="s">
        <v>784</v>
      </c>
      <c r="I2211" s="12" t="s">
        <v>13</v>
      </c>
      <c r="K2211" t="str">
        <f t="shared" si="414"/>
        <v>4494520700</v>
      </c>
      <c r="L2211" t="str">
        <f t="shared" si="415"/>
        <v>'4494520700'</v>
      </c>
      <c r="M2211" t="str">
        <f t="shared" si="416"/>
        <v>'ARMAMENTOS'</v>
      </c>
      <c r="N2211" t="str">
        <f t="shared" si="417"/>
        <v>'S'</v>
      </c>
      <c r="O2211">
        <f t="shared" si="418"/>
        <v>8</v>
      </c>
      <c r="P2211" t="str">
        <f t="shared" si="419"/>
        <v>Insert into CONTA_RECEITA_DESPESA  (VERSION,ATIVO,DATE_CREATED,LAST_UPDATED,TIPO,CODIGO,DESCRICAO,ANALITICO,TAMANHO) values (0,'S',sysdate,sysdate,'D','4494520700','ARMAMENTOS','S',8);</v>
      </c>
    </row>
    <row r="2212" spans="1:16" ht="17" thickBot="1" x14ac:dyDescent="0.25">
      <c r="A2212" s="11" t="str">
        <f t="shared" si="420"/>
        <v>4</v>
      </c>
      <c r="B2212" s="12" t="str">
        <f t="shared" si="421"/>
        <v>4</v>
      </c>
      <c r="C2212" s="13" t="str">
        <f t="shared" si="422"/>
        <v>94</v>
      </c>
      <c r="D2212" s="13" t="str">
        <f t="shared" si="423"/>
        <v>52</v>
      </c>
      <c r="E2212" s="13" t="str">
        <f t="shared" si="424"/>
        <v>08</v>
      </c>
      <c r="F2212" s="14" t="str">
        <f t="shared" si="425"/>
        <v>00</v>
      </c>
      <c r="G2212" s="18">
        <v>4494520800</v>
      </c>
      <c r="H2212" s="15" t="s">
        <v>828</v>
      </c>
      <c r="I2212" s="12" t="s">
        <v>13</v>
      </c>
      <c r="K2212" t="str">
        <f t="shared" si="414"/>
        <v>4494520800</v>
      </c>
      <c r="L2212" t="str">
        <f t="shared" si="415"/>
        <v>'4494520800'</v>
      </c>
      <c r="M2212" t="str">
        <f t="shared" si="416"/>
        <v>'COLEÇÕES E MATERIAIS BIBLIOGRÁFICOS '</v>
      </c>
      <c r="N2212" t="str">
        <f t="shared" si="417"/>
        <v>'S'</v>
      </c>
      <c r="O2212">
        <f t="shared" si="418"/>
        <v>8</v>
      </c>
      <c r="P2212" t="str">
        <f t="shared" si="419"/>
        <v>Insert into CONTA_RECEITA_DESPESA  (VERSION,ATIVO,DATE_CREATED,LAST_UPDATED,TIPO,CODIGO,DESCRICAO,ANALITICO,TAMANHO) values (0,'S',sysdate,sysdate,'D','4494520800','COLEÇÕES E MATERIAIS BIBLIOGRÁFICOS ','S',8);</v>
      </c>
    </row>
    <row r="2213" spans="1:16" ht="17" thickBot="1" x14ac:dyDescent="0.25">
      <c r="A2213" s="11" t="str">
        <f t="shared" si="420"/>
        <v>4</v>
      </c>
      <c r="B2213" s="12" t="str">
        <f t="shared" si="421"/>
        <v>4</v>
      </c>
      <c r="C2213" s="13" t="str">
        <f t="shared" si="422"/>
        <v>94</v>
      </c>
      <c r="D2213" s="13" t="str">
        <f t="shared" si="423"/>
        <v>52</v>
      </c>
      <c r="E2213" s="13" t="str">
        <f t="shared" si="424"/>
        <v>09</v>
      </c>
      <c r="F2213" s="14" t="str">
        <f t="shared" si="425"/>
        <v>00</v>
      </c>
      <c r="G2213" s="18">
        <v>4494520900</v>
      </c>
      <c r="H2213" s="15" t="s">
        <v>829</v>
      </c>
      <c r="I2213" s="12" t="s">
        <v>13</v>
      </c>
      <c r="K2213" t="str">
        <f t="shared" si="414"/>
        <v>4494520900</v>
      </c>
      <c r="L2213" t="str">
        <f t="shared" si="415"/>
        <v>'4494520900'</v>
      </c>
      <c r="M2213" t="str">
        <f t="shared" si="416"/>
        <v>'DISCOTECAS E FILMOTECAS '</v>
      </c>
      <c r="N2213" t="str">
        <f t="shared" si="417"/>
        <v>'S'</v>
      </c>
      <c r="O2213">
        <f t="shared" si="418"/>
        <v>8</v>
      </c>
      <c r="P2213" t="str">
        <f t="shared" si="419"/>
        <v>Insert into CONTA_RECEITA_DESPESA  (VERSION,ATIVO,DATE_CREATED,LAST_UPDATED,TIPO,CODIGO,DESCRICAO,ANALITICO,TAMANHO) values (0,'S',sysdate,sysdate,'D','4494520900','DISCOTECAS E FILMOTECAS ','S',8);</v>
      </c>
    </row>
    <row r="2214" spans="1:16" ht="17" thickBot="1" x14ac:dyDescent="0.25">
      <c r="A2214" s="11" t="str">
        <f t="shared" si="420"/>
        <v>4</v>
      </c>
      <c r="B2214" s="12" t="str">
        <f t="shared" si="421"/>
        <v>4</v>
      </c>
      <c r="C2214" s="13" t="str">
        <f t="shared" si="422"/>
        <v>94</v>
      </c>
      <c r="D2214" s="13" t="str">
        <f t="shared" si="423"/>
        <v>52</v>
      </c>
      <c r="E2214" s="13" t="str">
        <f t="shared" si="424"/>
        <v>10</v>
      </c>
      <c r="F2214" s="14" t="str">
        <f t="shared" si="425"/>
        <v>00</v>
      </c>
      <c r="G2214" s="18">
        <v>4494521000</v>
      </c>
      <c r="H2214" s="15" t="s">
        <v>787</v>
      </c>
      <c r="I2214" s="12" t="s">
        <v>13</v>
      </c>
      <c r="K2214" t="str">
        <f t="shared" si="414"/>
        <v>4494521000</v>
      </c>
      <c r="L2214" t="str">
        <f t="shared" si="415"/>
        <v>'4494521000'</v>
      </c>
      <c r="M2214" t="str">
        <f t="shared" si="416"/>
        <v>'EMBARCAÇÕES '</v>
      </c>
      <c r="N2214" t="str">
        <f t="shared" si="417"/>
        <v>'S'</v>
      </c>
      <c r="O2214">
        <f t="shared" si="418"/>
        <v>8</v>
      </c>
      <c r="P2214" t="str">
        <f t="shared" si="419"/>
        <v>Insert into CONTA_RECEITA_DESPESA  (VERSION,ATIVO,DATE_CREATED,LAST_UPDATED,TIPO,CODIGO,DESCRICAO,ANALITICO,TAMANHO) values (0,'S',sysdate,sysdate,'D','4494521000','EMBARCAÇÕES ','S',8);</v>
      </c>
    </row>
    <row r="2215" spans="1:16" ht="17" thickBot="1" x14ac:dyDescent="0.25">
      <c r="A2215" s="11" t="str">
        <f t="shared" si="420"/>
        <v>4</v>
      </c>
      <c r="B2215" s="12" t="str">
        <f t="shared" si="421"/>
        <v>4</v>
      </c>
      <c r="C2215" s="13" t="str">
        <f t="shared" si="422"/>
        <v>94</v>
      </c>
      <c r="D2215" s="13" t="str">
        <f t="shared" si="423"/>
        <v>52</v>
      </c>
      <c r="E2215" s="13" t="str">
        <f t="shared" si="424"/>
        <v>11</v>
      </c>
      <c r="F2215" s="14" t="str">
        <f t="shared" si="425"/>
        <v>00</v>
      </c>
      <c r="G2215" s="18">
        <v>4494521100</v>
      </c>
      <c r="H2215" s="15" t="s">
        <v>788</v>
      </c>
      <c r="I2215" s="12" t="s">
        <v>13</v>
      </c>
      <c r="K2215" t="str">
        <f t="shared" si="414"/>
        <v>4494521100</v>
      </c>
      <c r="L2215" t="str">
        <f t="shared" si="415"/>
        <v>'4494521100'</v>
      </c>
      <c r="M2215" t="str">
        <f t="shared" si="416"/>
        <v>' EQUIPAMENTOS DE MANOBRA E PATRULHAMENTO'</v>
      </c>
      <c r="N2215" t="str">
        <f t="shared" si="417"/>
        <v>'S'</v>
      </c>
      <c r="O2215">
        <f t="shared" si="418"/>
        <v>8</v>
      </c>
      <c r="P2215" t="str">
        <f t="shared" si="419"/>
        <v>Insert into CONTA_RECEITA_DESPESA  (VERSION,ATIVO,DATE_CREATED,LAST_UPDATED,TIPO,CODIGO,DESCRICAO,ANALITICO,TAMANHO) values (0,'S',sysdate,sysdate,'D','4494521100',' EQUIPAMENTOS DE MANOBRA E PATRULHAMENTO','S',8);</v>
      </c>
    </row>
    <row r="2216" spans="1:16" ht="17" thickBot="1" x14ac:dyDescent="0.25">
      <c r="A2216" s="11" t="str">
        <f t="shared" si="420"/>
        <v>4</v>
      </c>
      <c r="B2216" s="12" t="str">
        <f t="shared" si="421"/>
        <v>4</v>
      </c>
      <c r="C2216" s="13" t="str">
        <f t="shared" si="422"/>
        <v>94</v>
      </c>
      <c r="D2216" s="13" t="str">
        <f t="shared" si="423"/>
        <v>52</v>
      </c>
      <c r="E2216" s="13" t="str">
        <f t="shared" si="424"/>
        <v>12</v>
      </c>
      <c r="F2216" s="14" t="str">
        <f t="shared" si="425"/>
        <v>00</v>
      </c>
      <c r="G2216" s="18">
        <v>4494521200</v>
      </c>
      <c r="H2216" s="15" t="s">
        <v>789</v>
      </c>
      <c r="I2216" s="12" t="s">
        <v>13</v>
      </c>
      <c r="K2216" t="str">
        <f t="shared" si="414"/>
        <v>4494521200</v>
      </c>
      <c r="L2216" t="str">
        <f t="shared" si="415"/>
        <v>'4494521200'</v>
      </c>
      <c r="M2216" t="str">
        <f t="shared" si="416"/>
        <v>'EQUIPAMENTO DE PROTEÇÃO, SEGURANÇA E SOCORRO'</v>
      </c>
      <c r="N2216" t="str">
        <f t="shared" si="417"/>
        <v>'S'</v>
      </c>
      <c r="O2216">
        <f t="shared" si="418"/>
        <v>8</v>
      </c>
      <c r="P2216" t="str">
        <f t="shared" si="419"/>
        <v>Insert into CONTA_RECEITA_DESPESA  (VERSION,ATIVO,DATE_CREATED,LAST_UPDATED,TIPO,CODIGO,DESCRICAO,ANALITICO,TAMANHO) values (0,'S',sysdate,sysdate,'D','4494521200','EQUIPAMENTO DE PROTEÇÃO, SEGURANÇA E SOCORRO','S',8);</v>
      </c>
    </row>
    <row r="2217" spans="1:16" ht="17" thickBot="1" x14ac:dyDescent="0.25">
      <c r="A2217" s="11" t="str">
        <f t="shared" si="420"/>
        <v>4</v>
      </c>
      <c r="B2217" s="12" t="str">
        <f t="shared" si="421"/>
        <v>4</v>
      </c>
      <c r="C2217" s="13" t="str">
        <f t="shared" si="422"/>
        <v>94</v>
      </c>
      <c r="D2217" s="13" t="str">
        <f t="shared" si="423"/>
        <v>52</v>
      </c>
      <c r="E2217" s="13" t="str">
        <f t="shared" si="424"/>
        <v>13</v>
      </c>
      <c r="F2217" s="14" t="str">
        <f t="shared" si="425"/>
        <v>00</v>
      </c>
      <c r="G2217" s="18">
        <v>4494521300</v>
      </c>
      <c r="H2217" s="15" t="s">
        <v>790</v>
      </c>
      <c r="I2217" s="12" t="s">
        <v>13</v>
      </c>
      <c r="K2217" t="str">
        <f t="shared" si="414"/>
        <v>4494521300</v>
      </c>
      <c r="L2217" t="str">
        <f t="shared" si="415"/>
        <v>'4494521300'</v>
      </c>
      <c r="M2217" t="str">
        <f t="shared" si="416"/>
        <v>'INSTRUMENTOS MUSICAIS E ARTÍSTICOS'</v>
      </c>
      <c r="N2217" t="str">
        <f t="shared" si="417"/>
        <v>'S'</v>
      </c>
      <c r="O2217">
        <f t="shared" si="418"/>
        <v>8</v>
      </c>
      <c r="P2217" t="str">
        <f t="shared" si="419"/>
        <v>Insert into CONTA_RECEITA_DESPESA  (VERSION,ATIVO,DATE_CREATED,LAST_UPDATED,TIPO,CODIGO,DESCRICAO,ANALITICO,TAMANHO) values (0,'S',sysdate,sysdate,'D','4494521300','INSTRUMENTOS MUSICAIS E ARTÍSTICOS','S',8);</v>
      </c>
    </row>
    <row r="2218" spans="1:16" ht="17" thickBot="1" x14ac:dyDescent="0.25">
      <c r="A2218" s="11" t="str">
        <f t="shared" si="420"/>
        <v>4</v>
      </c>
      <c r="B2218" s="12" t="str">
        <f t="shared" si="421"/>
        <v>4</v>
      </c>
      <c r="C2218" s="13" t="str">
        <f t="shared" si="422"/>
        <v>94</v>
      </c>
      <c r="D2218" s="13" t="str">
        <f t="shared" si="423"/>
        <v>52</v>
      </c>
      <c r="E2218" s="13" t="str">
        <f t="shared" si="424"/>
        <v>14</v>
      </c>
      <c r="F2218" s="14" t="str">
        <f t="shared" si="425"/>
        <v>00</v>
      </c>
      <c r="G2218" s="18">
        <v>4494521400</v>
      </c>
      <c r="H2218" s="15" t="s">
        <v>791</v>
      </c>
      <c r="I2218" s="12" t="s">
        <v>13</v>
      </c>
      <c r="K2218" t="str">
        <f t="shared" si="414"/>
        <v>4494521400</v>
      </c>
      <c r="L2218" t="str">
        <f t="shared" si="415"/>
        <v>'4494521400'</v>
      </c>
      <c r="M2218" t="str">
        <f t="shared" si="416"/>
        <v>'MÁQUINAS E EQUIPAMENTOS DE NATUREZA INDUSTRIAL'</v>
      </c>
      <c r="N2218" t="str">
        <f t="shared" si="417"/>
        <v>'S'</v>
      </c>
      <c r="O2218">
        <f t="shared" si="418"/>
        <v>8</v>
      </c>
      <c r="P2218" t="str">
        <f t="shared" si="419"/>
        <v>Insert into CONTA_RECEITA_DESPESA  (VERSION,ATIVO,DATE_CREATED,LAST_UPDATED,TIPO,CODIGO,DESCRICAO,ANALITICO,TAMANHO) values (0,'S',sysdate,sysdate,'D','4494521400','MÁQUINAS E EQUIPAMENTOS DE NATUREZA INDUSTRIAL','S',8);</v>
      </c>
    </row>
    <row r="2219" spans="1:16" ht="17" thickBot="1" x14ac:dyDescent="0.25">
      <c r="A2219" s="11" t="str">
        <f t="shared" si="420"/>
        <v>4</v>
      </c>
      <c r="B2219" s="12" t="str">
        <f t="shared" si="421"/>
        <v>4</v>
      </c>
      <c r="C2219" s="13" t="str">
        <f t="shared" si="422"/>
        <v>94</v>
      </c>
      <c r="D2219" s="13" t="str">
        <f t="shared" si="423"/>
        <v>52</v>
      </c>
      <c r="E2219" s="13" t="str">
        <f t="shared" si="424"/>
        <v>15</v>
      </c>
      <c r="F2219" s="14" t="str">
        <f t="shared" si="425"/>
        <v>00</v>
      </c>
      <c r="G2219" s="18">
        <v>4494521500</v>
      </c>
      <c r="H2219" s="15" t="s">
        <v>792</v>
      </c>
      <c r="I2219" s="12" t="s">
        <v>13</v>
      </c>
      <c r="K2219" t="str">
        <f t="shared" si="414"/>
        <v>4494521500</v>
      </c>
      <c r="L2219" t="str">
        <f t="shared" si="415"/>
        <v>'4494521500'</v>
      </c>
      <c r="M2219" t="str">
        <f t="shared" si="416"/>
        <v>' MÁQUINAS E EQUIPAMENTOS ENERGÉTICOS'</v>
      </c>
      <c r="N2219" t="str">
        <f t="shared" si="417"/>
        <v>'S'</v>
      </c>
      <c r="O2219">
        <f t="shared" si="418"/>
        <v>8</v>
      </c>
      <c r="P2219" t="str">
        <f t="shared" si="419"/>
        <v>Insert into CONTA_RECEITA_DESPESA  (VERSION,ATIVO,DATE_CREATED,LAST_UPDATED,TIPO,CODIGO,DESCRICAO,ANALITICO,TAMANHO) values (0,'S',sysdate,sysdate,'D','4494521500',' MÁQUINAS E EQUIPAMENTOS ENERGÉTICOS','S',8);</v>
      </c>
    </row>
    <row r="2220" spans="1:16" ht="17" thickBot="1" x14ac:dyDescent="0.25">
      <c r="A2220" s="11" t="str">
        <f t="shared" si="420"/>
        <v>4</v>
      </c>
      <c r="B2220" s="12" t="str">
        <f t="shared" si="421"/>
        <v>4</v>
      </c>
      <c r="C2220" s="13" t="str">
        <f t="shared" si="422"/>
        <v>94</v>
      </c>
      <c r="D2220" s="13" t="str">
        <f t="shared" si="423"/>
        <v>52</v>
      </c>
      <c r="E2220" s="13" t="str">
        <f t="shared" si="424"/>
        <v>16</v>
      </c>
      <c r="F2220" s="14" t="str">
        <f t="shared" si="425"/>
        <v>00</v>
      </c>
      <c r="G2220" s="18">
        <v>4494521600</v>
      </c>
      <c r="H2220" s="15" t="s">
        <v>793</v>
      </c>
      <c r="I2220" s="12" t="s">
        <v>13</v>
      </c>
      <c r="K2220" t="str">
        <f t="shared" si="414"/>
        <v>4494521600</v>
      </c>
      <c r="L2220" t="str">
        <f t="shared" si="415"/>
        <v>'4494521600'</v>
      </c>
      <c r="M2220" t="str">
        <f t="shared" si="416"/>
        <v>'MÁQUINAS E EQUIPAMENTOS GRÁFICOS '</v>
      </c>
      <c r="N2220" t="str">
        <f t="shared" si="417"/>
        <v>'S'</v>
      </c>
      <c r="O2220">
        <f t="shared" si="418"/>
        <v>8</v>
      </c>
      <c r="P2220" t="str">
        <f t="shared" si="419"/>
        <v>Insert into CONTA_RECEITA_DESPESA  (VERSION,ATIVO,DATE_CREATED,LAST_UPDATED,TIPO,CODIGO,DESCRICAO,ANALITICO,TAMANHO) values (0,'S',sysdate,sysdate,'D','4494521600','MÁQUINAS E EQUIPAMENTOS GRÁFICOS ','S',8);</v>
      </c>
    </row>
    <row r="2221" spans="1:16" ht="17" thickBot="1" x14ac:dyDescent="0.25">
      <c r="A2221" s="11" t="str">
        <f t="shared" si="420"/>
        <v>4</v>
      </c>
      <c r="B2221" s="12" t="str">
        <f t="shared" si="421"/>
        <v>4</v>
      </c>
      <c r="C2221" s="13" t="str">
        <f t="shared" si="422"/>
        <v>94</v>
      </c>
      <c r="D2221" s="13" t="str">
        <f t="shared" si="423"/>
        <v>52</v>
      </c>
      <c r="E2221" s="13" t="str">
        <f t="shared" si="424"/>
        <v>17</v>
      </c>
      <c r="F2221" s="14" t="str">
        <f t="shared" si="425"/>
        <v>00</v>
      </c>
      <c r="G2221" s="18">
        <v>4494521700</v>
      </c>
      <c r="H2221" s="15" t="s">
        <v>794</v>
      </c>
      <c r="I2221" s="12" t="s">
        <v>13</v>
      </c>
      <c r="K2221" t="str">
        <f t="shared" si="414"/>
        <v>4494521700</v>
      </c>
      <c r="L2221" t="str">
        <f t="shared" si="415"/>
        <v>'4494521700'</v>
      </c>
      <c r="M2221" t="str">
        <f t="shared" si="416"/>
        <v>'EQUIPAMENTOS PARA ÁUDIO, VÍDEO E FOTO '</v>
      </c>
      <c r="N2221" t="str">
        <f t="shared" si="417"/>
        <v>'S'</v>
      </c>
      <c r="O2221">
        <f t="shared" si="418"/>
        <v>8</v>
      </c>
      <c r="P2221" t="str">
        <f t="shared" si="419"/>
        <v>Insert into CONTA_RECEITA_DESPESA  (VERSION,ATIVO,DATE_CREATED,LAST_UPDATED,TIPO,CODIGO,DESCRICAO,ANALITICO,TAMANHO) values (0,'S',sysdate,sysdate,'D','4494521700','EQUIPAMENTOS PARA ÁUDIO, VÍDEO E FOTO ','S',8);</v>
      </c>
    </row>
    <row r="2222" spans="1:16" ht="17" thickBot="1" x14ac:dyDescent="0.25">
      <c r="A2222" s="11" t="str">
        <f t="shared" si="420"/>
        <v>4</v>
      </c>
      <c r="B2222" s="12" t="str">
        <f t="shared" si="421"/>
        <v>4</v>
      </c>
      <c r="C2222" s="13" t="str">
        <f t="shared" si="422"/>
        <v>94</v>
      </c>
      <c r="D2222" s="13" t="str">
        <f t="shared" si="423"/>
        <v>52</v>
      </c>
      <c r="E2222" s="13" t="str">
        <f t="shared" si="424"/>
        <v>18</v>
      </c>
      <c r="F2222" s="14" t="str">
        <f t="shared" si="425"/>
        <v>00</v>
      </c>
      <c r="G2222" s="18">
        <v>4494521800</v>
      </c>
      <c r="H2222" s="15" t="s">
        <v>795</v>
      </c>
      <c r="I2222" s="12" t="s">
        <v>13</v>
      </c>
      <c r="K2222" t="str">
        <f t="shared" si="414"/>
        <v>4494521800</v>
      </c>
      <c r="L2222" t="str">
        <f t="shared" si="415"/>
        <v>'4494521800'</v>
      </c>
      <c r="M2222" t="str">
        <f t="shared" si="416"/>
        <v>'MÁQUINAS, UTENSÍLIOS E EQUIPAMENTOS DIVERSOS '</v>
      </c>
      <c r="N2222" t="str">
        <f t="shared" si="417"/>
        <v>'S'</v>
      </c>
      <c r="O2222">
        <f t="shared" si="418"/>
        <v>8</v>
      </c>
      <c r="P2222" t="str">
        <f t="shared" si="419"/>
        <v>Insert into CONTA_RECEITA_DESPESA  (VERSION,ATIVO,DATE_CREATED,LAST_UPDATED,TIPO,CODIGO,DESCRICAO,ANALITICO,TAMANHO) values (0,'S',sysdate,sysdate,'D','4494521800','MÁQUINAS, UTENSÍLIOS E EQUIPAMENTOS DIVERSOS ','S',8);</v>
      </c>
    </row>
    <row r="2223" spans="1:16" ht="17" thickBot="1" x14ac:dyDescent="0.25">
      <c r="A2223" s="11" t="str">
        <f t="shared" si="420"/>
        <v>4</v>
      </c>
      <c r="B2223" s="12" t="str">
        <f t="shared" si="421"/>
        <v>4</v>
      </c>
      <c r="C2223" s="13" t="str">
        <f t="shared" si="422"/>
        <v>94</v>
      </c>
      <c r="D2223" s="13" t="str">
        <f t="shared" si="423"/>
        <v>52</v>
      </c>
      <c r="E2223" s="13" t="str">
        <f t="shared" si="424"/>
        <v>19</v>
      </c>
      <c r="F2223" s="14" t="str">
        <f t="shared" si="425"/>
        <v>00</v>
      </c>
      <c r="G2223" s="18">
        <v>4494521900</v>
      </c>
      <c r="H2223" s="15" t="s">
        <v>796</v>
      </c>
      <c r="I2223" s="12" t="s">
        <v>13</v>
      </c>
      <c r="K2223" t="str">
        <f t="shared" si="414"/>
        <v>4494521900</v>
      </c>
      <c r="L2223" t="str">
        <f t="shared" si="415"/>
        <v>'4494521900'</v>
      </c>
      <c r="M2223" t="str">
        <f t="shared" si="416"/>
        <v>'EQUIPAMENTOS DE PROCESSAMENTO DE DADOS '</v>
      </c>
      <c r="N2223" t="str">
        <f t="shared" si="417"/>
        <v>'S'</v>
      </c>
      <c r="O2223">
        <f t="shared" si="418"/>
        <v>8</v>
      </c>
      <c r="P2223" t="str">
        <f t="shared" si="419"/>
        <v>Insert into CONTA_RECEITA_DESPESA  (VERSION,ATIVO,DATE_CREATED,LAST_UPDATED,TIPO,CODIGO,DESCRICAO,ANALITICO,TAMANHO) values (0,'S',sysdate,sysdate,'D','4494521900','EQUIPAMENTOS DE PROCESSAMENTO DE DADOS ','S',8);</v>
      </c>
    </row>
    <row r="2224" spans="1:16" ht="17" thickBot="1" x14ac:dyDescent="0.25">
      <c r="A2224" s="11" t="str">
        <f t="shared" si="420"/>
        <v>4</v>
      </c>
      <c r="B2224" s="12" t="str">
        <f t="shared" si="421"/>
        <v>4</v>
      </c>
      <c r="C2224" s="13" t="str">
        <f t="shared" si="422"/>
        <v>94</v>
      </c>
      <c r="D2224" s="13" t="str">
        <f t="shared" si="423"/>
        <v>52</v>
      </c>
      <c r="E2224" s="13" t="str">
        <f t="shared" si="424"/>
        <v>20</v>
      </c>
      <c r="F2224" s="14" t="str">
        <f t="shared" si="425"/>
        <v>00</v>
      </c>
      <c r="G2224" s="18">
        <v>4494522000</v>
      </c>
      <c r="H2224" s="15" t="s">
        <v>830</v>
      </c>
      <c r="I2224" s="12" t="s">
        <v>13</v>
      </c>
      <c r="K2224" t="str">
        <f t="shared" si="414"/>
        <v>4494522000</v>
      </c>
      <c r="L2224" t="str">
        <f t="shared" si="415"/>
        <v>'4494522000'</v>
      </c>
      <c r="M2224" t="str">
        <f t="shared" si="416"/>
        <v>' MÁQUINAS, INSTALAÇÕES E UTENSÍLIOS DE ESCRITÓRIO '</v>
      </c>
      <c r="N2224" t="str">
        <f t="shared" si="417"/>
        <v>'S'</v>
      </c>
      <c r="O2224">
        <f t="shared" si="418"/>
        <v>8</v>
      </c>
      <c r="P2224" t="str">
        <f t="shared" si="419"/>
        <v>Insert into CONTA_RECEITA_DESPESA  (VERSION,ATIVO,DATE_CREATED,LAST_UPDATED,TIPO,CODIGO,DESCRICAO,ANALITICO,TAMANHO) values (0,'S',sysdate,sysdate,'D','4494522000',' MÁQUINAS, INSTALAÇÕES E UTENSÍLIOS DE ESCRITÓRIO ','S',8);</v>
      </c>
    </row>
    <row r="2225" spans="1:16" ht="17" thickBot="1" x14ac:dyDescent="0.25">
      <c r="A2225" s="11" t="str">
        <f t="shared" si="420"/>
        <v>4</v>
      </c>
      <c r="B2225" s="12" t="str">
        <f t="shared" si="421"/>
        <v>4</v>
      </c>
      <c r="C2225" s="13" t="str">
        <f t="shared" si="422"/>
        <v>94</v>
      </c>
      <c r="D2225" s="13" t="str">
        <f t="shared" si="423"/>
        <v>52</v>
      </c>
      <c r="E2225" s="13" t="str">
        <f t="shared" si="424"/>
        <v>21</v>
      </c>
      <c r="F2225" s="14" t="str">
        <f t="shared" si="425"/>
        <v>00</v>
      </c>
      <c r="G2225" s="18">
        <v>4494522100</v>
      </c>
      <c r="H2225" s="15" t="s">
        <v>798</v>
      </c>
      <c r="I2225" s="12" t="s">
        <v>13</v>
      </c>
      <c r="K2225" t="str">
        <f t="shared" si="414"/>
        <v>4494522100</v>
      </c>
      <c r="L2225" t="str">
        <f t="shared" si="415"/>
        <v>'4494522100'</v>
      </c>
      <c r="M2225" t="str">
        <f t="shared" si="416"/>
        <v>'MÁQUINAS, FERRAMENTAS E UTENSÍLIOS DE OFICINA '</v>
      </c>
      <c r="N2225" t="str">
        <f t="shared" si="417"/>
        <v>'S'</v>
      </c>
      <c r="O2225">
        <f t="shared" si="418"/>
        <v>8</v>
      </c>
      <c r="P2225" t="str">
        <f t="shared" si="419"/>
        <v>Insert into CONTA_RECEITA_DESPESA  (VERSION,ATIVO,DATE_CREATED,LAST_UPDATED,TIPO,CODIGO,DESCRICAO,ANALITICO,TAMANHO) values (0,'S',sysdate,sysdate,'D','4494522100','MÁQUINAS, FERRAMENTAS E UTENSÍLIOS DE OFICINA ','S',8);</v>
      </c>
    </row>
    <row r="2226" spans="1:16" ht="17" thickBot="1" x14ac:dyDescent="0.25">
      <c r="A2226" s="11" t="str">
        <f t="shared" si="420"/>
        <v>4</v>
      </c>
      <c r="B2226" s="12" t="str">
        <f t="shared" si="421"/>
        <v>4</v>
      </c>
      <c r="C2226" s="13" t="str">
        <f t="shared" si="422"/>
        <v>94</v>
      </c>
      <c r="D2226" s="13" t="str">
        <f t="shared" si="423"/>
        <v>52</v>
      </c>
      <c r="E2226" s="13" t="str">
        <f t="shared" si="424"/>
        <v>22</v>
      </c>
      <c r="F2226" s="14" t="str">
        <f t="shared" si="425"/>
        <v>00</v>
      </c>
      <c r="G2226" s="18">
        <v>4494522200</v>
      </c>
      <c r="H2226" s="15" t="s">
        <v>799</v>
      </c>
      <c r="I2226" s="12" t="s">
        <v>13</v>
      </c>
      <c r="K2226" t="str">
        <f t="shared" si="414"/>
        <v>4494522200</v>
      </c>
      <c r="L2226" t="str">
        <f t="shared" si="415"/>
        <v>'4494522200'</v>
      </c>
      <c r="M2226" t="str">
        <f t="shared" si="416"/>
        <v>'EQUIPAMENTOS E UTENSÍLIOS HIDRÁULICOS E ELÉTRICOS '</v>
      </c>
      <c r="N2226" t="str">
        <f t="shared" si="417"/>
        <v>'S'</v>
      </c>
      <c r="O2226">
        <f t="shared" si="418"/>
        <v>8</v>
      </c>
      <c r="P2226" t="str">
        <f t="shared" si="419"/>
        <v>Insert into CONTA_RECEITA_DESPESA  (VERSION,ATIVO,DATE_CREATED,LAST_UPDATED,TIPO,CODIGO,DESCRICAO,ANALITICO,TAMANHO) values (0,'S',sysdate,sysdate,'D','4494522200','EQUIPAMENTOS E UTENSÍLIOS HIDRÁULICOS E ELÉTRICOS ','S',8);</v>
      </c>
    </row>
    <row r="2227" spans="1:16" ht="17" thickBot="1" x14ac:dyDescent="0.25">
      <c r="A2227" s="11" t="str">
        <f t="shared" si="420"/>
        <v>4</v>
      </c>
      <c r="B2227" s="12" t="str">
        <f t="shared" si="421"/>
        <v>4</v>
      </c>
      <c r="C2227" s="13" t="str">
        <f t="shared" si="422"/>
        <v>94</v>
      </c>
      <c r="D2227" s="13" t="str">
        <f t="shared" si="423"/>
        <v>52</v>
      </c>
      <c r="E2227" s="13" t="str">
        <f t="shared" si="424"/>
        <v>23</v>
      </c>
      <c r="F2227" s="14" t="str">
        <f t="shared" si="425"/>
        <v>00</v>
      </c>
      <c r="G2227" s="18">
        <v>4494522300</v>
      </c>
      <c r="H2227" s="15" t="s">
        <v>800</v>
      </c>
      <c r="I2227" s="12" t="s">
        <v>13</v>
      </c>
      <c r="K2227" t="str">
        <f t="shared" si="414"/>
        <v>4494522300</v>
      </c>
      <c r="L2227" t="str">
        <f t="shared" si="415"/>
        <v>'4494522300'</v>
      </c>
      <c r="M2227" t="str">
        <f t="shared" si="416"/>
        <v>'MÁQUINAS E EQUIPAMENTOS AGRÍCOLAS E RODOVIÁRIOS '</v>
      </c>
      <c r="N2227" t="str">
        <f t="shared" si="417"/>
        <v>'S'</v>
      </c>
      <c r="O2227">
        <f t="shared" si="418"/>
        <v>8</v>
      </c>
      <c r="P2227" t="str">
        <f t="shared" si="419"/>
        <v>Insert into CONTA_RECEITA_DESPESA  (VERSION,ATIVO,DATE_CREATED,LAST_UPDATED,TIPO,CODIGO,DESCRICAO,ANALITICO,TAMANHO) values (0,'S',sysdate,sysdate,'D','4494522300','MÁQUINAS E EQUIPAMENTOS AGRÍCOLAS E RODOVIÁRIOS ','S',8);</v>
      </c>
    </row>
    <row r="2228" spans="1:16" ht="17" thickBot="1" x14ac:dyDescent="0.25">
      <c r="A2228" s="11" t="str">
        <f t="shared" si="420"/>
        <v>4</v>
      </c>
      <c r="B2228" s="12" t="str">
        <f t="shared" si="421"/>
        <v>4</v>
      </c>
      <c r="C2228" s="13" t="str">
        <f t="shared" si="422"/>
        <v>94</v>
      </c>
      <c r="D2228" s="13" t="str">
        <f t="shared" si="423"/>
        <v>52</v>
      </c>
      <c r="E2228" s="13" t="str">
        <f t="shared" si="424"/>
        <v>24</v>
      </c>
      <c r="F2228" s="14" t="str">
        <f t="shared" si="425"/>
        <v>00</v>
      </c>
      <c r="G2228" s="18">
        <v>4494522400</v>
      </c>
      <c r="H2228" s="15" t="s">
        <v>801</v>
      </c>
      <c r="I2228" s="12" t="s">
        <v>13</v>
      </c>
      <c r="K2228" t="str">
        <f t="shared" si="414"/>
        <v>4494522400</v>
      </c>
      <c r="L2228" t="str">
        <f t="shared" si="415"/>
        <v>'4494522400'</v>
      </c>
      <c r="M2228" t="str">
        <f t="shared" si="416"/>
        <v>' MOBILIÁRIO EM GERAL '</v>
      </c>
      <c r="N2228" t="str">
        <f t="shared" si="417"/>
        <v>'S'</v>
      </c>
      <c r="O2228">
        <f t="shared" si="418"/>
        <v>8</v>
      </c>
      <c r="P2228" t="str">
        <f t="shared" si="419"/>
        <v>Insert into CONTA_RECEITA_DESPESA  (VERSION,ATIVO,DATE_CREATED,LAST_UPDATED,TIPO,CODIGO,DESCRICAO,ANALITICO,TAMANHO) values (0,'S',sysdate,sysdate,'D','4494522400',' MOBILIÁRIO EM GERAL ','S',8);</v>
      </c>
    </row>
    <row r="2229" spans="1:16" ht="17" thickBot="1" x14ac:dyDescent="0.25">
      <c r="A2229" s="11" t="str">
        <f t="shared" si="420"/>
        <v>4</v>
      </c>
      <c r="B2229" s="12" t="str">
        <f t="shared" si="421"/>
        <v>4</v>
      </c>
      <c r="C2229" s="13" t="str">
        <f t="shared" si="422"/>
        <v>94</v>
      </c>
      <c r="D2229" s="13" t="str">
        <f t="shared" si="423"/>
        <v>52</v>
      </c>
      <c r="E2229" s="13" t="str">
        <f t="shared" si="424"/>
        <v>25</v>
      </c>
      <c r="F2229" s="14" t="str">
        <f t="shared" si="425"/>
        <v>00</v>
      </c>
      <c r="G2229" s="18">
        <v>4494522500</v>
      </c>
      <c r="H2229" s="15" t="s">
        <v>802</v>
      </c>
      <c r="I2229" s="12" t="s">
        <v>13</v>
      </c>
      <c r="K2229" t="str">
        <f t="shared" si="414"/>
        <v>4494522500</v>
      </c>
      <c r="L2229" t="str">
        <f t="shared" si="415"/>
        <v>'4494522500'</v>
      </c>
      <c r="M2229" t="str">
        <f t="shared" si="416"/>
        <v>'OBRAS DE ARTE E PEÇAS PARA MUSEU '</v>
      </c>
      <c r="N2229" t="str">
        <f t="shared" si="417"/>
        <v>'S'</v>
      </c>
      <c r="O2229">
        <f t="shared" si="418"/>
        <v>8</v>
      </c>
      <c r="P2229" t="str">
        <f t="shared" si="419"/>
        <v>Insert into CONTA_RECEITA_DESPESA  (VERSION,ATIVO,DATE_CREATED,LAST_UPDATED,TIPO,CODIGO,DESCRICAO,ANALITICO,TAMANHO) values (0,'S',sysdate,sysdate,'D','4494522500','OBRAS DE ARTE E PEÇAS PARA MUSEU ','S',8);</v>
      </c>
    </row>
    <row r="2230" spans="1:16" ht="17" thickBot="1" x14ac:dyDescent="0.25">
      <c r="A2230" s="11" t="str">
        <f t="shared" si="420"/>
        <v>4</v>
      </c>
      <c r="B2230" s="12" t="str">
        <f t="shared" si="421"/>
        <v>4</v>
      </c>
      <c r="C2230" s="13" t="str">
        <f t="shared" si="422"/>
        <v>94</v>
      </c>
      <c r="D2230" s="13" t="str">
        <f t="shared" si="423"/>
        <v>52</v>
      </c>
      <c r="E2230" s="13" t="str">
        <f t="shared" si="424"/>
        <v>26</v>
      </c>
      <c r="F2230" s="14" t="str">
        <f t="shared" si="425"/>
        <v>00</v>
      </c>
      <c r="G2230" s="18">
        <v>4494522600</v>
      </c>
      <c r="H2230" s="15" t="s">
        <v>803</v>
      </c>
      <c r="I2230" s="12" t="s">
        <v>13</v>
      </c>
      <c r="K2230" t="str">
        <f t="shared" si="414"/>
        <v>4494522600</v>
      </c>
      <c r="L2230" t="str">
        <f t="shared" si="415"/>
        <v>'4494522600'</v>
      </c>
      <c r="M2230" t="str">
        <f t="shared" si="416"/>
        <v>'SEMOVENTES E EQUIPAMENTOS DE MONTARIA '</v>
      </c>
      <c r="N2230" t="str">
        <f t="shared" si="417"/>
        <v>'S'</v>
      </c>
      <c r="O2230">
        <f t="shared" si="418"/>
        <v>8</v>
      </c>
      <c r="P2230" t="str">
        <f t="shared" si="419"/>
        <v>Insert into CONTA_RECEITA_DESPESA  (VERSION,ATIVO,DATE_CREATED,LAST_UPDATED,TIPO,CODIGO,DESCRICAO,ANALITICO,TAMANHO) values (0,'S',sysdate,sysdate,'D','4494522600','SEMOVENTES E EQUIPAMENTOS DE MONTARIA ','S',8);</v>
      </c>
    </row>
    <row r="2231" spans="1:16" ht="17" thickBot="1" x14ac:dyDescent="0.25">
      <c r="A2231" s="11" t="str">
        <f t="shared" si="420"/>
        <v>4</v>
      </c>
      <c r="B2231" s="12" t="str">
        <f t="shared" si="421"/>
        <v>4</v>
      </c>
      <c r="C2231" s="13" t="str">
        <f t="shared" si="422"/>
        <v>94</v>
      </c>
      <c r="D2231" s="13" t="str">
        <f t="shared" si="423"/>
        <v>52</v>
      </c>
      <c r="E2231" s="13" t="str">
        <f t="shared" si="424"/>
        <v>27</v>
      </c>
      <c r="F2231" s="14" t="str">
        <f t="shared" si="425"/>
        <v>00</v>
      </c>
      <c r="G2231" s="18">
        <v>4494522700</v>
      </c>
      <c r="H2231" s="15" t="s">
        <v>804</v>
      </c>
      <c r="I2231" s="12" t="s">
        <v>13</v>
      </c>
      <c r="K2231" t="str">
        <f t="shared" si="414"/>
        <v>4494522700</v>
      </c>
      <c r="L2231" t="str">
        <f t="shared" si="415"/>
        <v>'4494522700'</v>
      </c>
      <c r="M2231" t="str">
        <f t="shared" si="416"/>
        <v>'VEÍCULOS DIVERSOS '</v>
      </c>
      <c r="N2231" t="str">
        <f t="shared" si="417"/>
        <v>'S'</v>
      </c>
      <c r="O2231">
        <f t="shared" si="418"/>
        <v>8</v>
      </c>
      <c r="P2231" t="str">
        <f t="shared" si="419"/>
        <v>Insert into CONTA_RECEITA_DESPESA  (VERSION,ATIVO,DATE_CREATED,LAST_UPDATED,TIPO,CODIGO,DESCRICAO,ANALITICO,TAMANHO) values (0,'S',sysdate,sysdate,'D','4494522700','VEÍCULOS DIVERSOS ','S',8);</v>
      </c>
    </row>
    <row r="2232" spans="1:16" ht="17" thickBot="1" x14ac:dyDescent="0.25">
      <c r="A2232" s="11" t="str">
        <f t="shared" si="420"/>
        <v>4</v>
      </c>
      <c r="B2232" s="12" t="str">
        <f t="shared" si="421"/>
        <v>4</v>
      </c>
      <c r="C2232" s="13" t="str">
        <f t="shared" si="422"/>
        <v>94</v>
      </c>
      <c r="D2232" s="13" t="str">
        <f t="shared" si="423"/>
        <v>52</v>
      </c>
      <c r="E2232" s="13" t="str">
        <f t="shared" si="424"/>
        <v>28</v>
      </c>
      <c r="F2232" s="14" t="str">
        <f t="shared" si="425"/>
        <v>00</v>
      </c>
      <c r="G2232" s="18">
        <v>4494522800</v>
      </c>
      <c r="H2232" s="15" t="s">
        <v>805</v>
      </c>
      <c r="I2232" s="12" t="s">
        <v>13</v>
      </c>
      <c r="K2232" t="str">
        <f t="shared" si="414"/>
        <v>4494522800</v>
      </c>
      <c r="L2232" t="str">
        <f t="shared" si="415"/>
        <v>'4494522800'</v>
      </c>
      <c r="M2232" t="str">
        <f t="shared" si="416"/>
        <v>' VEÍCULOS FERROVIÁRIOS '</v>
      </c>
      <c r="N2232" t="str">
        <f t="shared" si="417"/>
        <v>'S'</v>
      </c>
      <c r="O2232">
        <f t="shared" si="418"/>
        <v>8</v>
      </c>
      <c r="P2232" t="str">
        <f t="shared" si="419"/>
        <v>Insert into CONTA_RECEITA_DESPESA  (VERSION,ATIVO,DATE_CREATED,LAST_UPDATED,TIPO,CODIGO,DESCRICAO,ANALITICO,TAMANHO) values (0,'S',sysdate,sysdate,'D','4494522800',' VEÍCULOS FERROVIÁRIOS ','S',8);</v>
      </c>
    </row>
    <row r="2233" spans="1:16" ht="17" thickBot="1" x14ac:dyDescent="0.25">
      <c r="A2233" s="11" t="str">
        <f t="shared" si="420"/>
        <v>4</v>
      </c>
      <c r="B2233" s="12" t="str">
        <f t="shared" si="421"/>
        <v>4</v>
      </c>
      <c r="C2233" s="13" t="str">
        <f t="shared" si="422"/>
        <v>94</v>
      </c>
      <c r="D2233" s="13" t="str">
        <f t="shared" si="423"/>
        <v>52</v>
      </c>
      <c r="E2233" s="13" t="str">
        <f t="shared" si="424"/>
        <v>29</v>
      </c>
      <c r="F2233" s="14" t="str">
        <f t="shared" si="425"/>
        <v>00</v>
      </c>
      <c r="G2233" s="18">
        <v>4494522900</v>
      </c>
      <c r="H2233" s="15" t="s">
        <v>806</v>
      </c>
      <c r="I2233" s="12" t="s">
        <v>13</v>
      </c>
      <c r="K2233" t="str">
        <f t="shared" si="414"/>
        <v>4494522900</v>
      </c>
      <c r="L2233" t="str">
        <f t="shared" si="415"/>
        <v>'4494522900'</v>
      </c>
      <c r="M2233" t="str">
        <f t="shared" si="416"/>
        <v>'PEÇAS NÃO INCORPORÁVEIS A IMÓVEIS '</v>
      </c>
      <c r="N2233" t="str">
        <f t="shared" si="417"/>
        <v>'S'</v>
      </c>
      <c r="O2233">
        <f t="shared" si="418"/>
        <v>8</v>
      </c>
      <c r="P2233" t="str">
        <f t="shared" si="419"/>
        <v>Insert into CONTA_RECEITA_DESPESA  (VERSION,ATIVO,DATE_CREATED,LAST_UPDATED,TIPO,CODIGO,DESCRICAO,ANALITICO,TAMANHO) values (0,'S',sysdate,sysdate,'D','4494522900','PEÇAS NÃO INCORPORÁVEIS A IMÓVEIS ','S',8);</v>
      </c>
    </row>
    <row r="2234" spans="1:16" ht="17" thickBot="1" x14ac:dyDescent="0.25">
      <c r="A2234" s="11" t="str">
        <f t="shared" si="420"/>
        <v>4</v>
      </c>
      <c r="B2234" s="12" t="str">
        <f t="shared" si="421"/>
        <v>4</v>
      </c>
      <c r="C2234" s="13" t="str">
        <f t="shared" si="422"/>
        <v>94</v>
      </c>
      <c r="D2234" s="13" t="str">
        <f t="shared" si="423"/>
        <v>52</v>
      </c>
      <c r="E2234" s="13" t="str">
        <f t="shared" si="424"/>
        <v>30</v>
      </c>
      <c r="F2234" s="14" t="str">
        <f t="shared" si="425"/>
        <v>00</v>
      </c>
      <c r="G2234" s="18">
        <v>4494523000</v>
      </c>
      <c r="H2234" s="15" t="s">
        <v>807</v>
      </c>
      <c r="I2234" s="12" t="s">
        <v>13</v>
      </c>
      <c r="K2234" t="str">
        <f t="shared" si="414"/>
        <v>4494523000</v>
      </c>
      <c r="L2234" t="str">
        <f t="shared" si="415"/>
        <v>'4494523000'</v>
      </c>
      <c r="M2234" t="str">
        <f t="shared" si="416"/>
        <v>' VEÍCULOS DE TRAÇÃO MECÂNICA '</v>
      </c>
      <c r="N2234" t="str">
        <f t="shared" si="417"/>
        <v>'S'</v>
      </c>
      <c r="O2234">
        <f t="shared" si="418"/>
        <v>8</v>
      </c>
      <c r="P2234" t="str">
        <f t="shared" si="419"/>
        <v>Insert into CONTA_RECEITA_DESPESA  (VERSION,ATIVO,DATE_CREATED,LAST_UPDATED,TIPO,CODIGO,DESCRICAO,ANALITICO,TAMANHO) values (0,'S',sysdate,sysdate,'D','4494523000',' VEÍCULOS DE TRAÇÃO MECÂNICA ','S',8);</v>
      </c>
    </row>
    <row r="2235" spans="1:16" ht="17" thickBot="1" x14ac:dyDescent="0.25">
      <c r="A2235" s="11" t="str">
        <f t="shared" si="420"/>
        <v>4</v>
      </c>
      <c r="B2235" s="12" t="str">
        <f t="shared" si="421"/>
        <v>4</v>
      </c>
      <c r="C2235" s="13" t="str">
        <f t="shared" si="422"/>
        <v>94</v>
      </c>
      <c r="D2235" s="13" t="str">
        <f t="shared" si="423"/>
        <v>52</v>
      </c>
      <c r="E2235" s="13" t="str">
        <f t="shared" si="424"/>
        <v>31</v>
      </c>
      <c r="F2235" s="14" t="str">
        <f t="shared" si="425"/>
        <v>00</v>
      </c>
      <c r="G2235" s="18">
        <v>4494523100</v>
      </c>
      <c r="H2235" s="15" t="s">
        <v>808</v>
      </c>
      <c r="I2235" s="12" t="s">
        <v>13</v>
      </c>
      <c r="K2235" t="str">
        <f t="shared" si="414"/>
        <v>4494523100</v>
      </c>
      <c r="L2235" t="str">
        <f t="shared" si="415"/>
        <v>'4494523100'</v>
      </c>
      <c r="M2235" t="str">
        <f t="shared" si="416"/>
        <v>'CARROS DE COMBATE '</v>
      </c>
      <c r="N2235" t="str">
        <f t="shared" si="417"/>
        <v>'S'</v>
      </c>
      <c r="O2235">
        <f t="shared" si="418"/>
        <v>8</v>
      </c>
      <c r="P2235" t="str">
        <f t="shared" si="419"/>
        <v>Insert into CONTA_RECEITA_DESPESA  (VERSION,ATIVO,DATE_CREATED,LAST_UPDATED,TIPO,CODIGO,DESCRICAO,ANALITICO,TAMANHO) values (0,'S',sysdate,sysdate,'D','4494523100','CARROS DE COMBATE ','S',8);</v>
      </c>
    </row>
    <row r="2236" spans="1:16" ht="17" thickBot="1" x14ac:dyDescent="0.25">
      <c r="A2236" s="11" t="str">
        <f t="shared" si="420"/>
        <v>4</v>
      </c>
      <c r="B2236" s="12" t="str">
        <f t="shared" si="421"/>
        <v>4</v>
      </c>
      <c r="C2236" s="13" t="str">
        <f t="shared" si="422"/>
        <v>94</v>
      </c>
      <c r="D2236" s="13" t="str">
        <f t="shared" si="423"/>
        <v>52</v>
      </c>
      <c r="E2236" s="13" t="str">
        <f t="shared" si="424"/>
        <v>32</v>
      </c>
      <c r="F2236" s="14" t="str">
        <f t="shared" si="425"/>
        <v>00</v>
      </c>
      <c r="G2236" s="18">
        <v>4494523200</v>
      </c>
      <c r="H2236" s="15" t="s">
        <v>809</v>
      </c>
      <c r="I2236" s="12" t="s">
        <v>13</v>
      </c>
      <c r="K2236" t="str">
        <f t="shared" si="414"/>
        <v>4494523200</v>
      </c>
      <c r="L2236" t="str">
        <f t="shared" si="415"/>
        <v>'4494523200'</v>
      </c>
      <c r="M2236" t="str">
        <f t="shared" si="416"/>
        <v>'EQUIPAMENTOS, PEÇAS E ACESSÓRIOS AERONÁUTICOS '</v>
      </c>
      <c r="N2236" t="str">
        <f t="shared" si="417"/>
        <v>'S'</v>
      </c>
      <c r="O2236">
        <f t="shared" si="418"/>
        <v>8</v>
      </c>
      <c r="P2236" t="str">
        <f t="shared" si="419"/>
        <v>Insert into CONTA_RECEITA_DESPESA  (VERSION,ATIVO,DATE_CREATED,LAST_UPDATED,TIPO,CODIGO,DESCRICAO,ANALITICO,TAMANHO) values (0,'S',sysdate,sysdate,'D','4494523200','EQUIPAMENTOS, PEÇAS E ACESSÓRIOS AERONÁUTICOS ','S',8);</v>
      </c>
    </row>
    <row r="2237" spans="1:16" ht="17" thickBot="1" x14ac:dyDescent="0.25">
      <c r="A2237" s="11" t="str">
        <f t="shared" si="420"/>
        <v>4</v>
      </c>
      <c r="B2237" s="12" t="str">
        <f t="shared" si="421"/>
        <v>4</v>
      </c>
      <c r="C2237" s="13" t="str">
        <f t="shared" si="422"/>
        <v>94</v>
      </c>
      <c r="D2237" s="13" t="str">
        <f t="shared" si="423"/>
        <v>52</v>
      </c>
      <c r="E2237" s="13" t="str">
        <f t="shared" si="424"/>
        <v>33</v>
      </c>
      <c r="F2237" s="14" t="str">
        <f t="shared" si="425"/>
        <v>00</v>
      </c>
      <c r="G2237" s="18">
        <v>4494523300</v>
      </c>
      <c r="H2237" s="15" t="s">
        <v>810</v>
      </c>
      <c r="I2237" s="12" t="s">
        <v>13</v>
      </c>
      <c r="K2237" t="str">
        <f t="shared" si="414"/>
        <v>4494523300</v>
      </c>
      <c r="L2237" t="str">
        <f t="shared" si="415"/>
        <v>'4494523300'</v>
      </c>
      <c r="M2237" t="str">
        <f t="shared" si="416"/>
        <v>'EQUIPAMENTOS, PEÇAS E ACESSÓRIOS DE PROTEÇÃO AO VÔO '</v>
      </c>
      <c r="N2237" t="str">
        <f t="shared" si="417"/>
        <v>'S'</v>
      </c>
      <c r="O2237">
        <f t="shared" si="418"/>
        <v>8</v>
      </c>
      <c r="P2237" t="str">
        <f t="shared" si="419"/>
        <v>Insert into CONTA_RECEITA_DESPESA  (VERSION,ATIVO,DATE_CREATED,LAST_UPDATED,TIPO,CODIGO,DESCRICAO,ANALITICO,TAMANHO) values (0,'S',sysdate,sysdate,'D','4494523300','EQUIPAMENTOS, PEÇAS E ACESSÓRIOS DE PROTEÇÃO AO VÔO ','S',8);</v>
      </c>
    </row>
    <row r="2238" spans="1:16" ht="17" thickBot="1" x14ac:dyDescent="0.25">
      <c r="A2238" s="11" t="str">
        <f t="shared" si="420"/>
        <v>4</v>
      </c>
      <c r="B2238" s="12" t="str">
        <f t="shared" si="421"/>
        <v>4</v>
      </c>
      <c r="C2238" s="13" t="str">
        <f t="shared" si="422"/>
        <v>94</v>
      </c>
      <c r="D2238" s="13" t="str">
        <f t="shared" si="423"/>
        <v>52</v>
      </c>
      <c r="E2238" s="13" t="str">
        <f t="shared" si="424"/>
        <v>34</v>
      </c>
      <c r="F2238" s="14" t="str">
        <f t="shared" si="425"/>
        <v>00</v>
      </c>
      <c r="G2238" s="18">
        <v>4494523400</v>
      </c>
      <c r="H2238" s="15" t="s">
        <v>811</v>
      </c>
      <c r="I2238" s="12" t="s">
        <v>13</v>
      </c>
      <c r="K2238" t="str">
        <f t="shared" si="414"/>
        <v>4494523400</v>
      </c>
      <c r="L2238" t="str">
        <f t="shared" si="415"/>
        <v>'4494523400'</v>
      </c>
      <c r="M2238" t="str">
        <f t="shared" si="416"/>
        <v>'ACESSÓRIOS PARA AUTOMÓVEIS '</v>
      </c>
      <c r="N2238" t="str">
        <f t="shared" si="417"/>
        <v>'S'</v>
      </c>
      <c r="O2238">
        <f t="shared" si="418"/>
        <v>8</v>
      </c>
      <c r="P2238" t="str">
        <f t="shared" si="419"/>
        <v>Insert into CONTA_RECEITA_DESPESA  (VERSION,ATIVO,DATE_CREATED,LAST_UPDATED,TIPO,CODIGO,DESCRICAO,ANALITICO,TAMANHO) values (0,'S',sysdate,sysdate,'D','4494523400','ACESSÓRIOS PARA AUTOMÓVEIS ','S',8);</v>
      </c>
    </row>
    <row r="2239" spans="1:16" ht="17" thickBot="1" x14ac:dyDescent="0.25">
      <c r="A2239" s="11" t="str">
        <f t="shared" si="420"/>
        <v>4</v>
      </c>
      <c r="B2239" s="12" t="str">
        <f t="shared" si="421"/>
        <v>4</v>
      </c>
      <c r="C2239" s="13" t="str">
        <f t="shared" si="422"/>
        <v>94</v>
      </c>
      <c r="D2239" s="13" t="str">
        <f t="shared" si="423"/>
        <v>52</v>
      </c>
      <c r="E2239" s="13" t="str">
        <f t="shared" si="424"/>
        <v>35</v>
      </c>
      <c r="F2239" s="14" t="str">
        <f t="shared" si="425"/>
        <v>00</v>
      </c>
      <c r="G2239" s="18">
        <v>4494523500</v>
      </c>
      <c r="H2239" s="15" t="s">
        <v>831</v>
      </c>
      <c r="I2239" s="12" t="s">
        <v>13</v>
      </c>
      <c r="K2239" t="str">
        <f t="shared" si="414"/>
        <v>4494523500</v>
      </c>
      <c r="L2239" t="str">
        <f t="shared" si="415"/>
        <v>'4494523500'</v>
      </c>
      <c r="M2239" t="str">
        <f t="shared" si="416"/>
        <v>'EQUIPAMENTOS DE MERGULHO E SALVAMENTO'</v>
      </c>
      <c r="N2239" t="str">
        <f t="shared" si="417"/>
        <v>'S'</v>
      </c>
      <c r="O2239">
        <f t="shared" si="418"/>
        <v>8</v>
      </c>
      <c r="P2239" t="str">
        <f t="shared" si="419"/>
        <v>Insert into CONTA_RECEITA_DESPESA  (VERSION,ATIVO,DATE_CREATED,LAST_UPDATED,TIPO,CODIGO,DESCRICAO,ANALITICO,TAMANHO) values (0,'S',sysdate,sysdate,'D','4494523500','EQUIPAMENTOS DE MERGULHO E SALVAMENTO','S',8);</v>
      </c>
    </row>
    <row r="2240" spans="1:16" ht="17" thickBot="1" x14ac:dyDescent="0.25">
      <c r="A2240" s="11" t="str">
        <f t="shared" si="420"/>
        <v>4</v>
      </c>
      <c r="B2240" s="12" t="str">
        <f t="shared" si="421"/>
        <v>4</v>
      </c>
      <c r="C2240" s="13" t="str">
        <f t="shared" si="422"/>
        <v>94</v>
      </c>
      <c r="D2240" s="13" t="str">
        <f t="shared" si="423"/>
        <v>52</v>
      </c>
      <c r="E2240" s="13" t="str">
        <f t="shared" si="424"/>
        <v>36</v>
      </c>
      <c r="F2240" s="14" t="str">
        <f t="shared" si="425"/>
        <v>00</v>
      </c>
      <c r="G2240" s="18">
        <v>4494523600</v>
      </c>
      <c r="H2240" s="15" t="s">
        <v>813</v>
      </c>
      <c r="I2240" s="12" t="s">
        <v>13</v>
      </c>
      <c r="K2240" t="str">
        <f t="shared" si="414"/>
        <v>4494523600</v>
      </c>
      <c r="L2240" t="str">
        <f t="shared" si="415"/>
        <v>'4494523600'</v>
      </c>
      <c r="M2240" t="str">
        <f t="shared" si="416"/>
        <v>'EQUIPAMENTOS E SISTEMA DE PROTEÇÃO E VIGILÂNCIA AMBIENTAL '</v>
      </c>
      <c r="N2240" t="str">
        <f t="shared" si="417"/>
        <v>'S'</v>
      </c>
      <c r="O2240">
        <f t="shared" si="418"/>
        <v>8</v>
      </c>
      <c r="P2240" t="str">
        <f t="shared" si="419"/>
        <v>Insert into CONTA_RECEITA_DESPESA  (VERSION,ATIVO,DATE_CREATED,LAST_UPDATED,TIPO,CODIGO,DESCRICAO,ANALITICO,TAMANHO) values (0,'S',sysdate,sysdate,'D','4494523600','EQUIPAMENTOS E SISTEMA DE PROTEÇÃO E VIGILÂNCIA AMBIENTAL ','S',8);</v>
      </c>
    </row>
    <row r="2241" spans="1:16" ht="17" thickBot="1" x14ac:dyDescent="0.25">
      <c r="A2241" s="11" t="str">
        <f t="shared" si="420"/>
        <v>4</v>
      </c>
      <c r="B2241" s="12" t="str">
        <f t="shared" si="421"/>
        <v>4</v>
      </c>
      <c r="C2241" s="13" t="str">
        <f t="shared" si="422"/>
        <v>94</v>
      </c>
      <c r="D2241" s="13" t="str">
        <f t="shared" si="423"/>
        <v>52</v>
      </c>
      <c r="E2241" s="13" t="str">
        <f t="shared" si="424"/>
        <v>99</v>
      </c>
      <c r="F2241" s="14" t="str">
        <f t="shared" si="425"/>
        <v>00</v>
      </c>
      <c r="G2241" s="18">
        <v>4494529900</v>
      </c>
      <c r="H2241" s="15" t="s">
        <v>814</v>
      </c>
      <c r="I2241" s="12" t="s">
        <v>13</v>
      </c>
      <c r="K2241" t="str">
        <f t="shared" si="414"/>
        <v>4494529900</v>
      </c>
      <c r="L2241" t="str">
        <f t="shared" si="415"/>
        <v>'4494529900'</v>
      </c>
      <c r="M2241" t="str">
        <f t="shared" si="416"/>
        <v>'OUTROS MATERIAIS PERMANENTES'</v>
      </c>
      <c r="N2241" t="str">
        <f t="shared" si="417"/>
        <v>'S'</v>
      </c>
      <c r="O2241">
        <f t="shared" si="418"/>
        <v>8</v>
      </c>
      <c r="P2241" t="str">
        <f t="shared" si="419"/>
        <v>Insert into CONTA_RECEITA_DESPESA  (VERSION,ATIVO,DATE_CREATED,LAST_UPDATED,TIPO,CODIGO,DESCRICAO,ANALITICO,TAMANHO) values (0,'S',sysdate,sysdate,'D','4494529900','OUTROS MATERIAIS PERMANENTES','S',8);</v>
      </c>
    </row>
    <row r="2242" spans="1:16" ht="17" thickBot="1" x14ac:dyDescent="0.25">
      <c r="A2242" s="11" t="str">
        <f t="shared" si="420"/>
        <v>4</v>
      </c>
      <c r="B2242" s="12" t="str">
        <f t="shared" si="421"/>
        <v>4</v>
      </c>
      <c r="C2242" s="13" t="str">
        <f t="shared" si="422"/>
        <v>94</v>
      </c>
      <c r="D2242" s="13" t="str">
        <f t="shared" si="423"/>
        <v>99</v>
      </c>
      <c r="E2242" s="13" t="str">
        <f t="shared" si="424"/>
        <v>00</v>
      </c>
      <c r="F2242" s="14" t="str">
        <f t="shared" si="425"/>
        <v>00</v>
      </c>
      <c r="G2242" s="18">
        <v>4494990000</v>
      </c>
      <c r="H2242" s="15" t="s">
        <v>827</v>
      </c>
      <c r="I2242" s="12" t="s">
        <v>13</v>
      </c>
      <c r="K2242" t="str">
        <f t="shared" si="414"/>
        <v>4494990000</v>
      </c>
      <c r="L2242" t="str">
        <f t="shared" si="415"/>
        <v>'4494990000'</v>
      </c>
      <c r="M2242" t="str">
        <f t="shared" si="416"/>
        <v>'ELEMENTOS GENÉRICOS'</v>
      </c>
      <c r="N2242" t="str">
        <f t="shared" si="417"/>
        <v>'S'</v>
      </c>
      <c r="O2242">
        <f t="shared" si="418"/>
        <v>6</v>
      </c>
      <c r="P2242" t="str">
        <f t="shared" si="419"/>
        <v>Insert into CONTA_RECEITA_DESPESA  (VERSION,ATIVO,DATE_CREATED,LAST_UPDATED,TIPO,CODIGO,DESCRICAO,ANALITICO,TAMANHO) values (0,'S',sysdate,sysdate,'D','4494990000','ELEMENTOS GENÉRICOS','S',6);</v>
      </c>
    </row>
    <row r="2243" spans="1:16" ht="33" thickBot="1" x14ac:dyDescent="0.25">
      <c r="A2243" s="11" t="str">
        <f t="shared" si="420"/>
        <v>4</v>
      </c>
      <c r="B2243" s="12" t="str">
        <f t="shared" si="421"/>
        <v>4</v>
      </c>
      <c r="C2243" s="13" t="str">
        <f t="shared" si="422"/>
        <v>95</v>
      </c>
      <c r="D2243" s="13" t="str">
        <f t="shared" si="423"/>
        <v>00</v>
      </c>
      <c r="E2243" s="13" t="str">
        <f t="shared" si="424"/>
        <v>00</v>
      </c>
      <c r="F2243" s="14" t="str">
        <f t="shared" si="425"/>
        <v>00</v>
      </c>
      <c r="G2243" s="18">
        <v>4495000000</v>
      </c>
      <c r="H2243" s="15" t="s">
        <v>832</v>
      </c>
      <c r="I2243" s="12" t="s">
        <v>10</v>
      </c>
      <c r="K2243" t="str">
        <f t="shared" si="414"/>
        <v>4495000000</v>
      </c>
      <c r="L2243" t="str">
        <f t="shared" si="415"/>
        <v>'4495000000'</v>
      </c>
      <c r="M2243" t="str">
        <f t="shared" si="416"/>
        <v>'APLICAÇÃO DIRETA À CONTA DE RECURSOS DE QUE TRATAM OS §§ 1° E 2° DO ART. 24 DA LEI COMPLEMENTAR N° 141, DE 2012 '</v>
      </c>
      <c r="N2243" t="str">
        <f t="shared" si="417"/>
        <v>'N'</v>
      </c>
      <c r="O2243">
        <f t="shared" si="418"/>
        <v>4</v>
      </c>
      <c r="P2243" t="str">
        <f t="shared" si="419"/>
        <v>Insert into CONTA_RECEITA_DESPESA  (VERSION,ATIVO,DATE_CREATED,LAST_UPDATED,TIPO,CODIGO,DESCRICAO,ANALITICO,TAMANHO) values (0,'S',sysdate,sysdate,'D','4495000000','APLICAÇÃO DIRETA À CONTA DE RECURSOS DE QUE TRATAM OS §§ 1° E 2° DO ART. 24 DA LEI COMPLEMENTAR N° 141, DE 2012 ','N',4);</v>
      </c>
    </row>
    <row r="2244" spans="1:16" ht="17" thickBot="1" x14ac:dyDescent="0.25">
      <c r="A2244" s="11" t="str">
        <f t="shared" si="420"/>
        <v>4</v>
      </c>
      <c r="B2244" s="12" t="str">
        <f t="shared" si="421"/>
        <v>4</v>
      </c>
      <c r="C2244" s="13" t="str">
        <f t="shared" si="422"/>
        <v>95</v>
      </c>
      <c r="D2244" s="13" t="str">
        <f t="shared" si="423"/>
        <v>51</v>
      </c>
      <c r="E2244" s="13" t="str">
        <f t="shared" si="424"/>
        <v>00</v>
      </c>
      <c r="F2244" s="14" t="str">
        <f t="shared" si="425"/>
        <v>00</v>
      </c>
      <c r="G2244" s="18">
        <v>4495510000</v>
      </c>
      <c r="H2244" s="15" t="s">
        <v>751</v>
      </c>
      <c r="I2244" s="12" t="s">
        <v>10</v>
      </c>
      <c r="K2244" t="str">
        <f t="shared" si="414"/>
        <v>4495510000</v>
      </c>
      <c r="L2244" t="str">
        <f t="shared" si="415"/>
        <v>'4495510000'</v>
      </c>
      <c r="M2244" t="str">
        <f t="shared" si="416"/>
        <v>'OBRAS E INSTALAÇÕES'</v>
      </c>
      <c r="N2244" t="str">
        <f t="shared" si="417"/>
        <v>'N'</v>
      </c>
      <c r="O2244">
        <f t="shared" si="418"/>
        <v>6</v>
      </c>
      <c r="P2244" t="str">
        <f t="shared" si="419"/>
        <v>Insert into CONTA_RECEITA_DESPESA  (VERSION,ATIVO,DATE_CREATED,LAST_UPDATED,TIPO,CODIGO,DESCRICAO,ANALITICO,TAMANHO) values (0,'S',sysdate,sysdate,'D','4495510000','OBRAS E INSTALAÇÕES','N',6);</v>
      </c>
    </row>
    <row r="2245" spans="1:16" ht="17" thickBot="1" x14ac:dyDescent="0.25">
      <c r="A2245" s="11" t="str">
        <f t="shared" si="420"/>
        <v>4</v>
      </c>
      <c r="B2245" s="12" t="str">
        <f t="shared" si="421"/>
        <v>4</v>
      </c>
      <c r="C2245" s="13" t="str">
        <f t="shared" si="422"/>
        <v>95</v>
      </c>
      <c r="D2245" s="13" t="str">
        <f t="shared" si="423"/>
        <v>51</v>
      </c>
      <c r="E2245" s="13" t="str">
        <f t="shared" si="424"/>
        <v>01</v>
      </c>
      <c r="F2245" s="14" t="str">
        <f t="shared" si="425"/>
        <v>00</v>
      </c>
      <c r="G2245" s="18">
        <v>4495510100</v>
      </c>
      <c r="H2245" s="15" t="s">
        <v>769</v>
      </c>
      <c r="I2245" s="12" t="s">
        <v>13</v>
      </c>
      <c r="K2245" t="str">
        <f t="shared" si="414"/>
        <v>4495510100</v>
      </c>
      <c r="L2245" t="str">
        <f t="shared" si="415"/>
        <v>'4495510100'</v>
      </c>
      <c r="M2245" t="str">
        <f t="shared" si="416"/>
        <v>' OBRAS E INSTALAÇÕES DE DOMÍNIO PÚBLICO'</v>
      </c>
      <c r="N2245" t="str">
        <f t="shared" si="417"/>
        <v>'S'</v>
      </c>
      <c r="O2245">
        <f t="shared" si="418"/>
        <v>8</v>
      </c>
      <c r="P2245" t="str">
        <f t="shared" si="419"/>
        <v>Insert into CONTA_RECEITA_DESPESA  (VERSION,ATIVO,DATE_CREATED,LAST_UPDATED,TIPO,CODIGO,DESCRICAO,ANALITICO,TAMANHO) values (0,'S',sysdate,sysdate,'D','4495510100',' OBRAS E INSTALAÇÕES DE DOMÍNIO PÚBLICO','S',8);</v>
      </c>
    </row>
    <row r="2246" spans="1:16" ht="17" thickBot="1" x14ac:dyDescent="0.25">
      <c r="A2246" s="11" t="str">
        <f t="shared" si="420"/>
        <v>4</v>
      </c>
      <c r="B2246" s="12" t="str">
        <f t="shared" si="421"/>
        <v>4</v>
      </c>
      <c r="C2246" s="13" t="str">
        <f t="shared" si="422"/>
        <v>95</v>
      </c>
      <c r="D2246" s="13" t="str">
        <f t="shared" si="423"/>
        <v>51</v>
      </c>
      <c r="E2246" s="13" t="str">
        <f t="shared" si="424"/>
        <v>02</v>
      </c>
      <c r="F2246" s="14" t="str">
        <f t="shared" si="425"/>
        <v>00</v>
      </c>
      <c r="G2246" s="18">
        <v>4495510200</v>
      </c>
      <c r="H2246" s="15" t="s">
        <v>770</v>
      </c>
      <c r="I2246" s="12" t="s">
        <v>13</v>
      </c>
      <c r="K2246" t="str">
        <f t="shared" ref="K2246:K2309" si="426">SUBSTITUTE(G2246,".","")</f>
        <v>4495510200</v>
      </c>
      <c r="L2246" t="str">
        <f t="shared" ref="L2246:L2309" si="427">_xlfn.CONCAT("'",K2246,"'")</f>
        <v>'4495510200'</v>
      </c>
      <c r="M2246" t="str">
        <f t="shared" ref="M2246:M2309" si="428">_xlfn.CONCAT("'",CLEAN(H2246),"'")</f>
        <v>' OBRAS E INSTALAÇÕES DE DOMÍNIO PATRIMONIAL'</v>
      </c>
      <c r="N2246" t="str">
        <f t="shared" ref="N2246:N2309" si="429">IF(TRIM(I2246)="Sintética","'N'",IF(TRIM(I2246)="Analítica","'S'","*ERR0*"))</f>
        <v>'S'</v>
      </c>
      <c r="O2246">
        <f t="shared" ref="O2246:O2309" si="430">IF(RIGHT(K2246,2)&lt;&gt;"00",10,IF(MID(K2246,7,2)&lt;&gt;"00",8,IF(MID(K2246,5,2)&lt;&gt;"00",6,IF(MID(K2246,3,2)&lt;&gt;"00",4,IF(MID(K2246,2,1)&lt;&gt;"0",2,IF(LEFT(K2246,1)&lt;&gt;"0",1,"*ERR0*"))))))</f>
        <v>8</v>
      </c>
      <c r="P2246" t="str">
        <f t="shared" ref="P2246:P2309" si="431">_xlfn.CONCAT("Insert into CONTA_RECEITA_DESPESA  (VERSION,ATIVO,DATE_CREATED,LAST_UPDATED,TIPO,CODIGO,DESCRICAO,ANALITICO,TAMANHO) values (0,'S',sysdate,sysdate,'D',",L2246,",",M2246,",",N2246,",",O2246,");")</f>
        <v>Insert into CONTA_RECEITA_DESPESA  (VERSION,ATIVO,DATE_CREATED,LAST_UPDATED,TIPO,CODIGO,DESCRICAO,ANALITICO,TAMANHO) values (0,'S',sysdate,sysdate,'D','4495510200',' OBRAS E INSTALAÇÕES DE DOMÍNIO PATRIMONIAL','S',8);</v>
      </c>
    </row>
    <row r="2247" spans="1:16" ht="17" thickBot="1" x14ac:dyDescent="0.25">
      <c r="A2247" s="11" t="str">
        <f t="shared" si="420"/>
        <v>4</v>
      </c>
      <c r="B2247" s="12" t="str">
        <f t="shared" si="421"/>
        <v>4</v>
      </c>
      <c r="C2247" s="13" t="str">
        <f t="shared" si="422"/>
        <v>95</v>
      </c>
      <c r="D2247" s="13" t="str">
        <f t="shared" si="423"/>
        <v>51</v>
      </c>
      <c r="E2247" s="13" t="str">
        <f t="shared" si="424"/>
        <v>03</v>
      </c>
      <c r="F2247" s="14" t="str">
        <f t="shared" si="425"/>
        <v>00</v>
      </c>
      <c r="G2247" s="18">
        <v>4495510300</v>
      </c>
      <c r="H2247" s="15" t="s">
        <v>771</v>
      </c>
      <c r="I2247" s="12" t="s">
        <v>13</v>
      </c>
      <c r="K2247" t="str">
        <f t="shared" si="426"/>
        <v>4495510300</v>
      </c>
      <c r="L2247" t="str">
        <f t="shared" si="427"/>
        <v>'4495510300'</v>
      </c>
      <c r="M2247" t="str">
        <f t="shared" si="428"/>
        <v>' OBRAS E INSTALAÇÕES DE NATUREZA INDUSTRIAL'</v>
      </c>
      <c r="N2247" t="str">
        <f t="shared" si="429"/>
        <v>'S'</v>
      </c>
      <c r="O2247">
        <f t="shared" si="430"/>
        <v>8</v>
      </c>
      <c r="P2247" t="str">
        <f t="shared" si="431"/>
        <v>Insert into CONTA_RECEITA_DESPESA  (VERSION,ATIVO,DATE_CREATED,LAST_UPDATED,TIPO,CODIGO,DESCRICAO,ANALITICO,TAMANHO) values (0,'S',sysdate,sysdate,'D','4495510300',' OBRAS E INSTALAÇÕES DE NATUREZA INDUSTRIAL','S',8);</v>
      </c>
    </row>
    <row r="2248" spans="1:16" ht="17" thickBot="1" x14ac:dyDescent="0.25">
      <c r="A2248" s="11" t="str">
        <f t="shared" si="420"/>
        <v>4</v>
      </c>
      <c r="B2248" s="12" t="str">
        <f t="shared" si="421"/>
        <v>4</v>
      </c>
      <c r="C2248" s="13" t="str">
        <f t="shared" si="422"/>
        <v>95</v>
      </c>
      <c r="D2248" s="13" t="str">
        <f t="shared" si="423"/>
        <v>52</v>
      </c>
      <c r="E2248" s="13" t="str">
        <f t="shared" si="424"/>
        <v>00</v>
      </c>
      <c r="F2248" s="14" t="str">
        <f t="shared" si="425"/>
        <v>00</v>
      </c>
      <c r="G2248" s="18">
        <v>4495520000</v>
      </c>
      <c r="H2248" s="15" t="s">
        <v>752</v>
      </c>
      <c r="I2248" s="12" t="s">
        <v>10</v>
      </c>
      <c r="K2248" t="str">
        <f t="shared" si="426"/>
        <v>4495520000</v>
      </c>
      <c r="L2248" t="str">
        <f t="shared" si="427"/>
        <v>'4495520000'</v>
      </c>
      <c r="M2248" t="str">
        <f t="shared" si="428"/>
        <v>'EQUIPAMENTOS E MATERIAL PERMANENTE'</v>
      </c>
      <c r="N2248" t="str">
        <f t="shared" si="429"/>
        <v>'N'</v>
      </c>
      <c r="O2248">
        <f t="shared" si="430"/>
        <v>6</v>
      </c>
      <c r="P2248" t="str">
        <f t="shared" si="431"/>
        <v>Insert into CONTA_RECEITA_DESPESA  (VERSION,ATIVO,DATE_CREATED,LAST_UPDATED,TIPO,CODIGO,DESCRICAO,ANALITICO,TAMANHO) values (0,'S',sysdate,sysdate,'D','4495520000','EQUIPAMENTOS E MATERIAL PERMANENTE','N',6);</v>
      </c>
    </row>
    <row r="2249" spans="1:16" ht="17" thickBot="1" x14ac:dyDescent="0.25">
      <c r="A2249" s="11" t="str">
        <f t="shared" ref="A2249:A2312" si="432">MID($G2249,1,1)</f>
        <v>4</v>
      </c>
      <c r="B2249" s="12" t="str">
        <f t="shared" ref="B2249:B2312" si="433">MID($G2249,2,1)</f>
        <v>4</v>
      </c>
      <c r="C2249" s="13" t="str">
        <f t="shared" ref="C2249:C2312" si="434">MID($G2249,3,2)</f>
        <v>95</v>
      </c>
      <c r="D2249" s="13" t="str">
        <f t="shared" ref="D2249:D2312" si="435">MID($G2249,5,2)</f>
        <v>52</v>
      </c>
      <c r="E2249" s="13" t="str">
        <f t="shared" ref="E2249:E2312" si="436">MID($G2249,7,2)</f>
        <v>01</v>
      </c>
      <c r="F2249" s="14" t="str">
        <f t="shared" ref="F2249:F2312" si="437">MID($G2249,9,2)</f>
        <v>00</v>
      </c>
      <c r="G2249" s="18">
        <v>4495520100</v>
      </c>
      <c r="H2249" s="15" t="s">
        <v>778</v>
      </c>
      <c r="I2249" s="12" t="s">
        <v>13</v>
      </c>
      <c r="K2249" t="str">
        <f t="shared" si="426"/>
        <v>4495520100</v>
      </c>
      <c r="L2249" t="str">
        <f t="shared" si="427"/>
        <v>'4495520100'</v>
      </c>
      <c r="M2249" t="str">
        <f t="shared" si="428"/>
        <v>'AERONAVES '</v>
      </c>
      <c r="N2249" t="str">
        <f t="shared" si="429"/>
        <v>'S'</v>
      </c>
      <c r="O2249">
        <f t="shared" si="430"/>
        <v>8</v>
      </c>
      <c r="P2249" t="str">
        <f t="shared" si="431"/>
        <v>Insert into CONTA_RECEITA_DESPESA  (VERSION,ATIVO,DATE_CREATED,LAST_UPDATED,TIPO,CODIGO,DESCRICAO,ANALITICO,TAMANHO) values (0,'S',sysdate,sysdate,'D','4495520100','AERONAVES ','S',8);</v>
      </c>
    </row>
    <row r="2250" spans="1:16" ht="17" thickBot="1" x14ac:dyDescent="0.25">
      <c r="A2250" s="11" t="str">
        <f t="shared" si="432"/>
        <v>4</v>
      </c>
      <c r="B2250" s="12" t="str">
        <f t="shared" si="433"/>
        <v>4</v>
      </c>
      <c r="C2250" s="13" t="str">
        <f t="shared" si="434"/>
        <v>95</v>
      </c>
      <c r="D2250" s="13" t="str">
        <f t="shared" si="435"/>
        <v>52</v>
      </c>
      <c r="E2250" s="13" t="str">
        <f t="shared" si="436"/>
        <v>02</v>
      </c>
      <c r="F2250" s="14" t="str">
        <f t="shared" si="437"/>
        <v>00</v>
      </c>
      <c r="G2250" s="18">
        <v>4495520200</v>
      </c>
      <c r="H2250" s="15" t="s">
        <v>779</v>
      </c>
      <c r="I2250" s="12" t="s">
        <v>13</v>
      </c>
      <c r="K2250" t="str">
        <f t="shared" si="426"/>
        <v>4495520200</v>
      </c>
      <c r="L2250" t="str">
        <f t="shared" si="427"/>
        <v>'4495520200'</v>
      </c>
      <c r="M2250" t="str">
        <f t="shared" si="428"/>
        <v>'APARELHOS DE MEDIÇÃO E ORIENTAÇÃO'</v>
      </c>
      <c r="N2250" t="str">
        <f t="shared" si="429"/>
        <v>'S'</v>
      </c>
      <c r="O2250">
        <f t="shared" si="430"/>
        <v>8</v>
      </c>
      <c r="P2250" t="str">
        <f t="shared" si="431"/>
        <v>Insert into CONTA_RECEITA_DESPESA  (VERSION,ATIVO,DATE_CREATED,LAST_UPDATED,TIPO,CODIGO,DESCRICAO,ANALITICO,TAMANHO) values (0,'S',sysdate,sysdate,'D','4495520200','APARELHOS DE MEDIÇÃO E ORIENTAÇÃO','S',8);</v>
      </c>
    </row>
    <row r="2251" spans="1:16" ht="17" thickBot="1" x14ac:dyDescent="0.25">
      <c r="A2251" s="11" t="str">
        <f t="shared" si="432"/>
        <v>4</v>
      </c>
      <c r="B2251" s="12" t="str">
        <f t="shared" si="433"/>
        <v>4</v>
      </c>
      <c r="C2251" s="13" t="str">
        <f t="shared" si="434"/>
        <v>95</v>
      </c>
      <c r="D2251" s="13" t="str">
        <f t="shared" si="435"/>
        <v>52</v>
      </c>
      <c r="E2251" s="13" t="str">
        <f t="shared" si="436"/>
        <v>03</v>
      </c>
      <c r="F2251" s="14" t="str">
        <f t="shared" si="437"/>
        <v>00</v>
      </c>
      <c r="G2251" s="18">
        <v>4495520300</v>
      </c>
      <c r="H2251" s="15" t="s">
        <v>780</v>
      </c>
      <c r="I2251" s="12" t="s">
        <v>13</v>
      </c>
      <c r="K2251" t="str">
        <f t="shared" si="426"/>
        <v>4495520300</v>
      </c>
      <c r="L2251" t="str">
        <f t="shared" si="427"/>
        <v>'4495520300'</v>
      </c>
      <c r="M2251" t="str">
        <f t="shared" si="428"/>
        <v>'APARELHOS E EQUIPAMENTOS DE COMUNICAÇÃO '</v>
      </c>
      <c r="N2251" t="str">
        <f t="shared" si="429"/>
        <v>'S'</v>
      </c>
      <c r="O2251">
        <f t="shared" si="430"/>
        <v>8</v>
      </c>
      <c r="P2251" t="str">
        <f t="shared" si="431"/>
        <v>Insert into CONTA_RECEITA_DESPESA  (VERSION,ATIVO,DATE_CREATED,LAST_UPDATED,TIPO,CODIGO,DESCRICAO,ANALITICO,TAMANHO) values (0,'S',sysdate,sysdate,'D','4495520300','APARELHOS E EQUIPAMENTOS DE COMUNICAÇÃO ','S',8);</v>
      </c>
    </row>
    <row r="2252" spans="1:16" ht="33" thickBot="1" x14ac:dyDescent="0.25">
      <c r="A2252" s="11" t="str">
        <f t="shared" si="432"/>
        <v>4</v>
      </c>
      <c r="B2252" s="12" t="str">
        <f t="shared" si="433"/>
        <v>4</v>
      </c>
      <c r="C2252" s="13" t="str">
        <f t="shared" si="434"/>
        <v>95</v>
      </c>
      <c r="D2252" s="13" t="str">
        <f t="shared" si="435"/>
        <v>52</v>
      </c>
      <c r="E2252" s="13" t="str">
        <f t="shared" si="436"/>
        <v>04</v>
      </c>
      <c r="F2252" s="14" t="str">
        <f t="shared" si="437"/>
        <v>00</v>
      </c>
      <c r="G2252" s="18">
        <v>4495520400</v>
      </c>
      <c r="H2252" s="15" t="s">
        <v>781</v>
      </c>
      <c r="I2252" s="12" t="s">
        <v>13</v>
      </c>
      <c r="K2252" t="str">
        <f t="shared" si="426"/>
        <v>4495520400</v>
      </c>
      <c r="L2252" t="str">
        <f t="shared" si="427"/>
        <v>'4495520400'</v>
      </c>
      <c r="M2252" t="str">
        <f t="shared" si="428"/>
        <v>'APARELHOS, EQUIPAMENTOS, UTENSÍLIOS MÉDICO-ODONTOLÓGICOS, LABORATORIAIS E HOSPITALARES'</v>
      </c>
      <c r="N2252" t="str">
        <f t="shared" si="429"/>
        <v>'S'</v>
      </c>
      <c r="O2252">
        <f t="shared" si="430"/>
        <v>8</v>
      </c>
      <c r="P2252" t="str">
        <f t="shared" si="431"/>
        <v>Insert into CONTA_RECEITA_DESPESA  (VERSION,ATIVO,DATE_CREATED,LAST_UPDATED,TIPO,CODIGO,DESCRICAO,ANALITICO,TAMANHO) values (0,'S',sysdate,sysdate,'D','4495520400','APARELHOS, EQUIPAMENTOS, UTENSÍLIOS MÉDICO-ODONTOLÓGICOS, LABORATORIAIS E HOSPITALARES','S',8);</v>
      </c>
    </row>
    <row r="2253" spans="1:16" ht="17" thickBot="1" x14ac:dyDescent="0.25">
      <c r="A2253" s="11" t="str">
        <f t="shared" si="432"/>
        <v>4</v>
      </c>
      <c r="B2253" s="12" t="str">
        <f t="shared" si="433"/>
        <v>4</v>
      </c>
      <c r="C2253" s="13" t="str">
        <f t="shared" si="434"/>
        <v>95</v>
      </c>
      <c r="D2253" s="13" t="str">
        <f t="shared" si="435"/>
        <v>52</v>
      </c>
      <c r="E2253" s="13" t="str">
        <f t="shared" si="436"/>
        <v>05</v>
      </c>
      <c r="F2253" s="14" t="str">
        <f t="shared" si="437"/>
        <v>00</v>
      </c>
      <c r="G2253" s="18">
        <v>4495520500</v>
      </c>
      <c r="H2253" s="15" t="s">
        <v>782</v>
      </c>
      <c r="I2253" s="12" t="s">
        <v>13</v>
      </c>
      <c r="K2253" t="str">
        <f t="shared" si="426"/>
        <v>4495520500</v>
      </c>
      <c r="L2253" t="str">
        <f t="shared" si="427"/>
        <v>'4495520500'</v>
      </c>
      <c r="M2253" t="str">
        <f t="shared" si="428"/>
        <v>'APARELHOS E EQUIPAMENTOS PARA ESPORTES E DIVERSÕES'</v>
      </c>
      <c r="N2253" t="str">
        <f t="shared" si="429"/>
        <v>'S'</v>
      </c>
      <c r="O2253">
        <f t="shared" si="430"/>
        <v>8</v>
      </c>
      <c r="P2253" t="str">
        <f t="shared" si="431"/>
        <v>Insert into CONTA_RECEITA_DESPESA  (VERSION,ATIVO,DATE_CREATED,LAST_UPDATED,TIPO,CODIGO,DESCRICAO,ANALITICO,TAMANHO) values (0,'S',sysdate,sysdate,'D','4495520500','APARELHOS E EQUIPAMENTOS PARA ESPORTES E DIVERSÕES','S',8);</v>
      </c>
    </row>
    <row r="2254" spans="1:16" ht="17" thickBot="1" x14ac:dyDescent="0.25">
      <c r="A2254" s="11" t="str">
        <f t="shared" si="432"/>
        <v>4</v>
      </c>
      <c r="B2254" s="12" t="str">
        <f t="shared" si="433"/>
        <v>4</v>
      </c>
      <c r="C2254" s="13" t="str">
        <f t="shared" si="434"/>
        <v>95</v>
      </c>
      <c r="D2254" s="13" t="str">
        <f t="shared" si="435"/>
        <v>52</v>
      </c>
      <c r="E2254" s="13" t="str">
        <f t="shared" si="436"/>
        <v>06</v>
      </c>
      <c r="F2254" s="14" t="str">
        <f t="shared" si="437"/>
        <v>00</v>
      </c>
      <c r="G2254" s="18">
        <v>4495520600</v>
      </c>
      <c r="H2254" s="15" t="s">
        <v>783</v>
      </c>
      <c r="I2254" s="12" t="s">
        <v>13</v>
      </c>
      <c r="K2254" t="str">
        <f t="shared" si="426"/>
        <v>4495520600</v>
      </c>
      <c r="L2254" t="str">
        <f t="shared" si="427"/>
        <v>'4495520600'</v>
      </c>
      <c r="M2254" t="str">
        <f t="shared" si="428"/>
        <v>'APARELHOS E UTENSÍLIOS DOMÉSTICOS'</v>
      </c>
      <c r="N2254" t="str">
        <f t="shared" si="429"/>
        <v>'S'</v>
      </c>
      <c r="O2254">
        <f t="shared" si="430"/>
        <v>8</v>
      </c>
      <c r="P2254" t="str">
        <f t="shared" si="431"/>
        <v>Insert into CONTA_RECEITA_DESPESA  (VERSION,ATIVO,DATE_CREATED,LAST_UPDATED,TIPO,CODIGO,DESCRICAO,ANALITICO,TAMANHO) values (0,'S',sysdate,sysdate,'D','4495520600','APARELHOS E UTENSÍLIOS DOMÉSTICOS','S',8);</v>
      </c>
    </row>
    <row r="2255" spans="1:16" ht="17" thickBot="1" x14ac:dyDescent="0.25">
      <c r="A2255" s="11" t="str">
        <f t="shared" si="432"/>
        <v>4</v>
      </c>
      <c r="B2255" s="12" t="str">
        <f t="shared" si="433"/>
        <v>4</v>
      </c>
      <c r="C2255" s="13" t="str">
        <f t="shared" si="434"/>
        <v>95</v>
      </c>
      <c r="D2255" s="13" t="str">
        <f t="shared" si="435"/>
        <v>52</v>
      </c>
      <c r="E2255" s="13" t="str">
        <f t="shared" si="436"/>
        <v>07</v>
      </c>
      <c r="F2255" s="14" t="str">
        <f t="shared" si="437"/>
        <v>00</v>
      </c>
      <c r="G2255" s="18">
        <v>4495520700</v>
      </c>
      <c r="H2255" s="15" t="s">
        <v>784</v>
      </c>
      <c r="I2255" s="12" t="s">
        <v>13</v>
      </c>
      <c r="K2255" t="str">
        <f t="shared" si="426"/>
        <v>4495520700</v>
      </c>
      <c r="L2255" t="str">
        <f t="shared" si="427"/>
        <v>'4495520700'</v>
      </c>
      <c r="M2255" t="str">
        <f t="shared" si="428"/>
        <v>'ARMAMENTOS'</v>
      </c>
      <c r="N2255" t="str">
        <f t="shared" si="429"/>
        <v>'S'</v>
      </c>
      <c r="O2255">
        <f t="shared" si="430"/>
        <v>8</v>
      </c>
      <c r="P2255" t="str">
        <f t="shared" si="431"/>
        <v>Insert into CONTA_RECEITA_DESPESA  (VERSION,ATIVO,DATE_CREATED,LAST_UPDATED,TIPO,CODIGO,DESCRICAO,ANALITICO,TAMANHO) values (0,'S',sysdate,sysdate,'D','4495520700','ARMAMENTOS','S',8);</v>
      </c>
    </row>
    <row r="2256" spans="1:16" ht="17" thickBot="1" x14ac:dyDescent="0.25">
      <c r="A2256" s="11" t="str">
        <f t="shared" si="432"/>
        <v>4</v>
      </c>
      <c r="B2256" s="12" t="str">
        <f t="shared" si="433"/>
        <v>4</v>
      </c>
      <c r="C2256" s="13" t="str">
        <f t="shared" si="434"/>
        <v>95</v>
      </c>
      <c r="D2256" s="13" t="str">
        <f t="shared" si="435"/>
        <v>52</v>
      </c>
      <c r="E2256" s="13" t="str">
        <f t="shared" si="436"/>
        <v>08</v>
      </c>
      <c r="F2256" s="14" t="str">
        <f t="shared" si="437"/>
        <v>00</v>
      </c>
      <c r="G2256" s="18">
        <v>4495520800</v>
      </c>
      <c r="H2256" s="15" t="s">
        <v>828</v>
      </c>
      <c r="I2256" s="12" t="s">
        <v>13</v>
      </c>
      <c r="K2256" t="str">
        <f t="shared" si="426"/>
        <v>4495520800</v>
      </c>
      <c r="L2256" t="str">
        <f t="shared" si="427"/>
        <v>'4495520800'</v>
      </c>
      <c r="M2256" t="str">
        <f t="shared" si="428"/>
        <v>'COLEÇÕES E MATERIAIS BIBLIOGRÁFICOS '</v>
      </c>
      <c r="N2256" t="str">
        <f t="shared" si="429"/>
        <v>'S'</v>
      </c>
      <c r="O2256">
        <f t="shared" si="430"/>
        <v>8</v>
      </c>
      <c r="P2256" t="str">
        <f t="shared" si="431"/>
        <v>Insert into CONTA_RECEITA_DESPESA  (VERSION,ATIVO,DATE_CREATED,LAST_UPDATED,TIPO,CODIGO,DESCRICAO,ANALITICO,TAMANHO) values (0,'S',sysdate,sysdate,'D','4495520800','COLEÇÕES E MATERIAIS BIBLIOGRÁFICOS ','S',8);</v>
      </c>
    </row>
    <row r="2257" spans="1:16" ht="17" thickBot="1" x14ac:dyDescent="0.25">
      <c r="A2257" s="11" t="str">
        <f t="shared" si="432"/>
        <v>4</v>
      </c>
      <c r="B2257" s="12" t="str">
        <f t="shared" si="433"/>
        <v>4</v>
      </c>
      <c r="C2257" s="13" t="str">
        <f t="shared" si="434"/>
        <v>95</v>
      </c>
      <c r="D2257" s="13" t="str">
        <f t="shared" si="435"/>
        <v>52</v>
      </c>
      <c r="E2257" s="13" t="str">
        <f t="shared" si="436"/>
        <v>09</v>
      </c>
      <c r="F2257" s="14" t="str">
        <f t="shared" si="437"/>
        <v>00</v>
      </c>
      <c r="G2257" s="18">
        <v>4495520900</v>
      </c>
      <c r="H2257" s="15" t="s">
        <v>829</v>
      </c>
      <c r="I2257" s="12" t="s">
        <v>13</v>
      </c>
      <c r="K2257" t="str">
        <f t="shared" si="426"/>
        <v>4495520900</v>
      </c>
      <c r="L2257" t="str">
        <f t="shared" si="427"/>
        <v>'4495520900'</v>
      </c>
      <c r="M2257" t="str">
        <f t="shared" si="428"/>
        <v>'DISCOTECAS E FILMOTECAS '</v>
      </c>
      <c r="N2257" t="str">
        <f t="shared" si="429"/>
        <v>'S'</v>
      </c>
      <c r="O2257">
        <f t="shared" si="430"/>
        <v>8</v>
      </c>
      <c r="P2257" t="str">
        <f t="shared" si="431"/>
        <v>Insert into CONTA_RECEITA_DESPESA  (VERSION,ATIVO,DATE_CREATED,LAST_UPDATED,TIPO,CODIGO,DESCRICAO,ANALITICO,TAMANHO) values (0,'S',sysdate,sysdate,'D','4495520900','DISCOTECAS E FILMOTECAS ','S',8);</v>
      </c>
    </row>
    <row r="2258" spans="1:16" ht="17" thickBot="1" x14ac:dyDescent="0.25">
      <c r="A2258" s="11" t="str">
        <f t="shared" si="432"/>
        <v>4</v>
      </c>
      <c r="B2258" s="12" t="str">
        <f t="shared" si="433"/>
        <v>4</v>
      </c>
      <c r="C2258" s="13" t="str">
        <f t="shared" si="434"/>
        <v>95</v>
      </c>
      <c r="D2258" s="13" t="str">
        <f t="shared" si="435"/>
        <v>52</v>
      </c>
      <c r="E2258" s="13" t="str">
        <f t="shared" si="436"/>
        <v>10</v>
      </c>
      <c r="F2258" s="14" t="str">
        <f t="shared" si="437"/>
        <v>00</v>
      </c>
      <c r="G2258" s="18">
        <v>4495521000</v>
      </c>
      <c r="H2258" s="15" t="s">
        <v>787</v>
      </c>
      <c r="I2258" s="12" t="s">
        <v>13</v>
      </c>
      <c r="K2258" t="str">
        <f t="shared" si="426"/>
        <v>4495521000</v>
      </c>
      <c r="L2258" t="str">
        <f t="shared" si="427"/>
        <v>'4495521000'</v>
      </c>
      <c r="M2258" t="str">
        <f t="shared" si="428"/>
        <v>'EMBARCAÇÕES '</v>
      </c>
      <c r="N2258" t="str">
        <f t="shared" si="429"/>
        <v>'S'</v>
      </c>
      <c r="O2258">
        <f t="shared" si="430"/>
        <v>8</v>
      </c>
      <c r="P2258" t="str">
        <f t="shared" si="431"/>
        <v>Insert into CONTA_RECEITA_DESPESA  (VERSION,ATIVO,DATE_CREATED,LAST_UPDATED,TIPO,CODIGO,DESCRICAO,ANALITICO,TAMANHO) values (0,'S',sysdate,sysdate,'D','4495521000','EMBARCAÇÕES ','S',8);</v>
      </c>
    </row>
    <row r="2259" spans="1:16" ht="17" thickBot="1" x14ac:dyDescent="0.25">
      <c r="A2259" s="11" t="str">
        <f t="shared" si="432"/>
        <v>4</v>
      </c>
      <c r="B2259" s="12" t="str">
        <f t="shared" si="433"/>
        <v>4</v>
      </c>
      <c r="C2259" s="13" t="str">
        <f t="shared" si="434"/>
        <v>95</v>
      </c>
      <c r="D2259" s="13" t="str">
        <f t="shared" si="435"/>
        <v>52</v>
      </c>
      <c r="E2259" s="13" t="str">
        <f t="shared" si="436"/>
        <v>11</v>
      </c>
      <c r="F2259" s="14" t="str">
        <f t="shared" si="437"/>
        <v>00</v>
      </c>
      <c r="G2259" s="18">
        <v>4495521100</v>
      </c>
      <c r="H2259" s="15" t="s">
        <v>788</v>
      </c>
      <c r="I2259" s="12" t="s">
        <v>13</v>
      </c>
      <c r="K2259" t="str">
        <f t="shared" si="426"/>
        <v>4495521100</v>
      </c>
      <c r="L2259" t="str">
        <f t="shared" si="427"/>
        <v>'4495521100'</v>
      </c>
      <c r="M2259" t="str">
        <f t="shared" si="428"/>
        <v>' EQUIPAMENTOS DE MANOBRA E PATRULHAMENTO'</v>
      </c>
      <c r="N2259" t="str">
        <f t="shared" si="429"/>
        <v>'S'</v>
      </c>
      <c r="O2259">
        <f t="shared" si="430"/>
        <v>8</v>
      </c>
      <c r="P2259" t="str">
        <f t="shared" si="431"/>
        <v>Insert into CONTA_RECEITA_DESPESA  (VERSION,ATIVO,DATE_CREATED,LAST_UPDATED,TIPO,CODIGO,DESCRICAO,ANALITICO,TAMANHO) values (0,'S',sysdate,sysdate,'D','4495521100',' EQUIPAMENTOS DE MANOBRA E PATRULHAMENTO','S',8);</v>
      </c>
    </row>
    <row r="2260" spans="1:16" ht="17" thickBot="1" x14ac:dyDescent="0.25">
      <c r="A2260" s="11" t="str">
        <f t="shared" si="432"/>
        <v>4</v>
      </c>
      <c r="B2260" s="12" t="str">
        <f t="shared" si="433"/>
        <v>4</v>
      </c>
      <c r="C2260" s="13" t="str">
        <f t="shared" si="434"/>
        <v>95</v>
      </c>
      <c r="D2260" s="13" t="str">
        <f t="shared" si="435"/>
        <v>52</v>
      </c>
      <c r="E2260" s="13" t="str">
        <f t="shared" si="436"/>
        <v>12</v>
      </c>
      <c r="F2260" s="14" t="str">
        <f t="shared" si="437"/>
        <v>00</v>
      </c>
      <c r="G2260" s="18">
        <v>4495521200</v>
      </c>
      <c r="H2260" s="15" t="s">
        <v>789</v>
      </c>
      <c r="I2260" s="12" t="s">
        <v>13</v>
      </c>
      <c r="K2260" t="str">
        <f t="shared" si="426"/>
        <v>4495521200</v>
      </c>
      <c r="L2260" t="str">
        <f t="shared" si="427"/>
        <v>'4495521200'</v>
      </c>
      <c r="M2260" t="str">
        <f t="shared" si="428"/>
        <v>'EQUIPAMENTO DE PROTEÇÃO, SEGURANÇA E SOCORRO'</v>
      </c>
      <c r="N2260" t="str">
        <f t="shared" si="429"/>
        <v>'S'</v>
      </c>
      <c r="O2260">
        <f t="shared" si="430"/>
        <v>8</v>
      </c>
      <c r="P2260" t="str">
        <f t="shared" si="431"/>
        <v>Insert into CONTA_RECEITA_DESPESA  (VERSION,ATIVO,DATE_CREATED,LAST_UPDATED,TIPO,CODIGO,DESCRICAO,ANALITICO,TAMANHO) values (0,'S',sysdate,sysdate,'D','4495521200','EQUIPAMENTO DE PROTEÇÃO, SEGURANÇA E SOCORRO','S',8);</v>
      </c>
    </row>
    <row r="2261" spans="1:16" ht="17" thickBot="1" x14ac:dyDescent="0.25">
      <c r="A2261" s="11" t="str">
        <f t="shared" si="432"/>
        <v>4</v>
      </c>
      <c r="B2261" s="12" t="str">
        <f t="shared" si="433"/>
        <v>4</v>
      </c>
      <c r="C2261" s="13" t="str">
        <f t="shared" si="434"/>
        <v>95</v>
      </c>
      <c r="D2261" s="13" t="str">
        <f t="shared" si="435"/>
        <v>52</v>
      </c>
      <c r="E2261" s="13" t="str">
        <f t="shared" si="436"/>
        <v>13</v>
      </c>
      <c r="F2261" s="14" t="str">
        <f t="shared" si="437"/>
        <v>00</v>
      </c>
      <c r="G2261" s="18">
        <v>4495521300</v>
      </c>
      <c r="H2261" s="15" t="s">
        <v>790</v>
      </c>
      <c r="I2261" s="12" t="s">
        <v>13</v>
      </c>
      <c r="K2261" t="str">
        <f t="shared" si="426"/>
        <v>4495521300</v>
      </c>
      <c r="L2261" t="str">
        <f t="shared" si="427"/>
        <v>'4495521300'</v>
      </c>
      <c r="M2261" t="str">
        <f t="shared" si="428"/>
        <v>'INSTRUMENTOS MUSICAIS E ARTÍSTICOS'</v>
      </c>
      <c r="N2261" t="str">
        <f t="shared" si="429"/>
        <v>'S'</v>
      </c>
      <c r="O2261">
        <f t="shared" si="430"/>
        <v>8</v>
      </c>
      <c r="P2261" t="str">
        <f t="shared" si="431"/>
        <v>Insert into CONTA_RECEITA_DESPESA  (VERSION,ATIVO,DATE_CREATED,LAST_UPDATED,TIPO,CODIGO,DESCRICAO,ANALITICO,TAMANHO) values (0,'S',sysdate,sysdate,'D','4495521300','INSTRUMENTOS MUSICAIS E ARTÍSTICOS','S',8);</v>
      </c>
    </row>
    <row r="2262" spans="1:16" ht="17" thickBot="1" x14ac:dyDescent="0.25">
      <c r="A2262" s="11" t="str">
        <f t="shared" si="432"/>
        <v>4</v>
      </c>
      <c r="B2262" s="12" t="str">
        <f t="shared" si="433"/>
        <v>4</v>
      </c>
      <c r="C2262" s="13" t="str">
        <f t="shared" si="434"/>
        <v>95</v>
      </c>
      <c r="D2262" s="13" t="str">
        <f t="shared" si="435"/>
        <v>52</v>
      </c>
      <c r="E2262" s="13" t="str">
        <f t="shared" si="436"/>
        <v>14</v>
      </c>
      <c r="F2262" s="14" t="str">
        <f t="shared" si="437"/>
        <v>00</v>
      </c>
      <c r="G2262" s="18">
        <v>4495521400</v>
      </c>
      <c r="H2262" s="15" t="s">
        <v>791</v>
      </c>
      <c r="I2262" s="12" t="s">
        <v>13</v>
      </c>
      <c r="K2262" t="str">
        <f t="shared" si="426"/>
        <v>4495521400</v>
      </c>
      <c r="L2262" t="str">
        <f t="shared" si="427"/>
        <v>'4495521400'</v>
      </c>
      <c r="M2262" t="str">
        <f t="shared" si="428"/>
        <v>'MÁQUINAS E EQUIPAMENTOS DE NATUREZA INDUSTRIAL'</v>
      </c>
      <c r="N2262" t="str">
        <f t="shared" si="429"/>
        <v>'S'</v>
      </c>
      <c r="O2262">
        <f t="shared" si="430"/>
        <v>8</v>
      </c>
      <c r="P2262" t="str">
        <f t="shared" si="431"/>
        <v>Insert into CONTA_RECEITA_DESPESA  (VERSION,ATIVO,DATE_CREATED,LAST_UPDATED,TIPO,CODIGO,DESCRICAO,ANALITICO,TAMANHO) values (0,'S',sysdate,sysdate,'D','4495521400','MÁQUINAS E EQUIPAMENTOS DE NATUREZA INDUSTRIAL','S',8);</v>
      </c>
    </row>
    <row r="2263" spans="1:16" ht="17" thickBot="1" x14ac:dyDescent="0.25">
      <c r="A2263" s="11" t="str">
        <f t="shared" si="432"/>
        <v>4</v>
      </c>
      <c r="B2263" s="12" t="str">
        <f t="shared" si="433"/>
        <v>4</v>
      </c>
      <c r="C2263" s="13" t="str">
        <f t="shared" si="434"/>
        <v>95</v>
      </c>
      <c r="D2263" s="13" t="str">
        <f t="shared" si="435"/>
        <v>52</v>
      </c>
      <c r="E2263" s="13" t="str">
        <f t="shared" si="436"/>
        <v>15</v>
      </c>
      <c r="F2263" s="14" t="str">
        <f t="shared" si="437"/>
        <v>00</v>
      </c>
      <c r="G2263" s="18">
        <v>4495521500</v>
      </c>
      <c r="H2263" s="15" t="s">
        <v>792</v>
      </c>
      <c r="I2263" s="12" t="s">
        <v>13</v>
      </c>
      <c r="K2263" t="str">
        <f t="shared" si="426"/>
        <v>4495521500</v>
      </c>
      <c r="L2263" t="str">
        <f t="shared" si="427"/>
        <v>'4495521500'</v>
      </c>
      <c r="M2263" t="str">
        <f t="shared" si="428"/>
        <v>' MÁQUINAS E EQUIPAMENTOS ENERGÉTICOS'</v>
      </c>
      <c r="N2263" t="str">
        <f t="shared" si="429"/>
        <v>'S'</v>
      </c>
      <c r="O2263">
        <f t="shared" si="430"/>
        <v>8</v>
      </c>
      <c r="P2263" t="str">
        <f t="shared" si="431"/>
        <v>Insert into CONTA_RECEITA_DESPESA  (VERSION,ATIVO,DATE_CREATED,LAST_UPDATED,TIPO,CODIGO,DESCRICAO,ANALITICO,TAMANHO) values (0,'S',sysdate,sysdate,'D','4495521500',' MÁQUINAS E EQUIPAMENTOS ENERGÉTICOS','S',8);</v>
      </c>
    </row>
    <row r="2264" spans="1:16" ht="17" thickBot="1" x14ac:dyDescent="0.25">
      <c r="A2264" s="11" t="str">
        <f t="shared" si="432"/>
        <v>4</v>
      </c>
      <c r="B2264" s="12" t="str">
        <f t="shared" si="433"/>
        <v>4</v>
      </c>
      <c r="C2264" s="13" t="str">
        <f t="shared" si="434"/>
        <v>95</v>
      </c>
      <c r="D2264" s="13" t="str">
        <f t="shared" si="435"/>
        <v>52</v>
      </c>
      <c r="E2264" s="13" t="str">
        <f t="shared" si="436"/>
        <v>16</v>
      </c>
      <c r="F2264" s="14" t="str">
        <f t="shared" si="437"/>
        <v>00</v>
      </c>
      <c r="G2264" s="18">
        <v>4495521600</v>
      </c>
      <c r="H2264" s="15" t="s">
        <v>793</v>
      </c>
      <c r="I2264" s="12" t="s">
        <v>13</v>
      </c>
      <c r="K2264" t="str">
        <f t="shared" si="426"/>
        <v>4495521600</v>
      </c>
      <c r="L2264" t="str">
        <f t="shared" si="427"/>
        <v>'4495521600'</v>
      </c>
      <c r="M2264" t="str">
        <f t="shared" si="428"/>
        <v>'MÁQUINAS E EQUIPAMENTOS GRÁFICOS '</v>
      </c>
      <c r="N2264" t="str">
        <f t="shared" si="429"/>
        <v>'S'</v>
      </c>
      <c r="O2264">
        <f t="shared" si="430"/>
        <v>8</v>
      </c>
      <c r="P2264" t="str">
        <f t="shared" si="431"/>
        <v>Insert into CONTA_RECEITA_DESPESA  (VERSION,ATIVO,DATE_CREATED,LAST_UPDATED,TIPO,CODIGO,DESCRICAO,ANALITICO,TAMANHO) values (0,'S',sysdate,sysdate,'D','4495521600','MÁQUINAS E EQUIPAMENTOS GRÁFICOS ','S',8);</v>
      </c>
    </row>
    <row r="2265" spans="1:16" ht="17" thickBot="1" x14ac:dyDescent="0.25">
      <c r="A2265" s="11" t="str">
        <f t="shared" si="432"/>
        <v>4</v>
      </c>
      <c r="B2265" s="12" t="str">
        <f t="shared" si="433"/>
        <v>4</v>
      </c>
      <c r="C2265" s="13" t="str">
        <f t="shared" si="434"/>
        <v>95</v>
      </c>
      <c r="D2265" s="13" t="str">
        <f t="shared" si="435"/>
        <v>52</v>
      </c>
      <c r="E2265" s="13" t="str">
        <f t="shared" si="436"/>
        <v>17</v>
      </c>
      <c r="F2265" s="14" t="str">
        <f t="shared" si="437"/>
        <v>00</v>
      </c>
      <c r="G2265" s="18">
        <v>4495521700</v>
      </c>
      <c r="H2265" s="15" t="s">
        <v>794</v>
      </c>
      <c r="I2265" s="12" t="s">
        <v>13</v>
      </c>
      <c r="K2265" t="str">
        <f t="shared" si="426"/>
        <v>4495521700</v>
      </c>
      <c r="L2265" t="str">
        <f t="shared" si="427"/>
        <v>'4495521700'</v>
      </c>
      <c r="M2265" t="str">
        <f t="shared" si="428"/>
        <v>'EQUIPAMENTOS PARA ÁUDIO, VÍDEO E FOTO '</v>
      </c>
      <c r="N2265" t="str">
        <f t="shared" si="429"/>
        <v>'S'</v>
      </c>
      <c r="O2265">
        <f t="shared" si="430"/>
        <v>8</v>
      </c>
      <c r="P2265" t="str">
        <f t="shared" si="431"/>
        <v>Insert into CONTA_RECEITA_DESPESA  (VERSION,ATIVO,DATE_CREATED,LAST_UPDATED,TIPO,CODIGO,DESCRICAO,ANALITICO,TAMANHO) values (0,'S',sysdate,sysdate,'D','4495521700','EQUIPAMENTOS PARA ÁUDIO, VÍDEO E FOTO ','S',8);</v>
      </c>
    </row>
    <row r="2266" spans="1:16" ht="17" thickBot="1" x14ac:dyDescent="0.25">
      <c r="A2266" s="11" t="str">
        <f t="shared" si="432"/>
        <v>4</v>
      </c>
      <c r="B2266" s="12" t="str">
        <f t="shared" si="433"/>
        <v>4</v>
      </c>
      <c r="C2266" s="13" t="str">
        <f t="shared" si="434"/>
        <v>95</v>
      </c>
      <c r="D2266" s="13" t="str">
        <f t="shared" si="435"/>
        <v>52</v>
      </c>
      <c r="E2266" s="13" t="str">
        <f t="shared" si="436"/>
        <v>18</v>
      </c>
      <c r="F2266" s="14" t="str">
        <f t="shared" si="437"/>
        <v>00</v>
      </c>
      <c r="G2266" s="18">
        <v>4495521800</v>
      </c>
      <c r="H2266" s="15" t="s">
        <v>795</v>
      </c>
      <c r="I2266" s="12" t="s">
        <v>13</v>
      </c>
      <c r="K2266" t="str">
        <f t="shared" si="426"/>
        <v>4495521800</v>
      </c>
      <c r="L2266" t="str">
        <f t="shared" si="427"/>
        <v>'4495521800'</v>
      </c>
      <c r="M2266" t="str">
        <f t="shared" si="428"/>
        <v>'MÁQUINAS, UTENSÍLIOS E EQUIPAMENTOS DIVERSOS '</v>
      </c>
      <c r="N2266" t="str">
        <f t="shared" si="429"/>
        <v>'S'</v>
      </c>
      <c r="O2266">
        <f t="shared" si="430"/>
        <v>8</v>
      </c>
      <c r="P2266" t="str">
        <f t="shared" si="431"/>
        <v>Insert into CONTA_RECEITA_DESPESA  (VERSION,ATIVO,DATE_CREATED,LAST_UPDATED,TIPO,CODIGO,DESCRICAO,ANALITICO,TAMANHO) values (0,'S',sysdate,sysdate,'D','4495521800','MÁQUINAS, UTENSÍLIOS E EQUIPAMENTOS DIVERSOS ','S',8);</v>
      </c>
    </row>
    <row r="2267" spans="1:16" ht="17" thickBot="1" x14ac:dyDescent="0.25">
      <c r="A2267" s="11" t="str">
        <f t="shared" si="432"/>
        <v>4</v>
      </c>
      <c r="B2267" s="12" t="str">
        <f t="shared" si="433"/>
        <v>4</v>
      </c>
      <c r="C2267" s="13" t="str">
        <f t="shared" si="434"/>
        <v>95</v>
      </c>
      <c r="D2267" s="13" t="str">
        <f t="shared" si="435"/>
        <v>52</v>
      </c>
      <c r="E2267" s="13" t="str">
        <f t="shared" si="436"/>
        <v>19</v>
      </c>
      <c r="F2267" s="14" t="str">
        <f t="shared" si="437"/>
        <v>00</v>
      </c>
      <c r="G2267" s="18">
        <v>4495521900</v>
      </c>
      <c r="H2267" s="15" t="s">
        <v>796</v>
      </c>
      <c r="I2267" s="12" t="s">
        <v>13</v>
      </c>
      <c r="K2267" t="str">
        <f t="shared" si="426"/>
        <v>4495521900</v>
      </c>
      <c r="L2267" t="str">
        <f t="shared" si="427"/>
        <v>'4495521900'</v>
      </c>
      <c r="M2267" t="str">
        <f t="shared" si="428"/>
        <v>'EQUIPAMENTOS DE PROCESSAMENTO DE DADOS '</v>
      </c>
      <c r="N2267" t="str">
        <f t="shared" si="429"/>
        <v>'S'</v>
      </c>
      <c r="O2267">
        <f t="shared" si="430"/>
        <v>8</v>
      </c>
      <c r="P2267" t="str">
        <f t="shared" si="431"/>
        <v>Insert into CONTA_RECEITA_DESPESA  (VERSION,ATIVO,DATE_CREATED,LAST_UPDATED,TIPO,CODIGO,DESCRICAO,ANALITICO,TAMANHO) values (0,'S',sysdate,sysdate,'D','4495521900','EQUIPAMENTOS DE PROCESSAMENTO DE DADOS ','S',8);</v>
      </c>
    </row>
    <row r="2268" spans="1:16" ht="17" thickBot="1" x14ac:dyDescent="0.25">
      <c r="A2268" s="11" t="str">
        <f t="shared" si="432"/>
        <v>4</v>
      </c>
      <c r="B2268" s="12" t="str">
        <f t="shared" si="433"/>
        <v>4</v>
      </c>
      <c r="C2268" s="13" t="str">
        <f t="shared" si="434"/>
        <v>95</v>
      </c>
      <c r="D2268" s="13" t="str">
        <f t="shared" si="435"/>
        <v>52</v>
      </c>
      <c r="E2268" s="13" t="str">
        <f t="shared" si="436"/>
        <v>20</v>
      </c>
      <c r="F2268" s="14" t="str">
        <f t="shared" si="437"/>
        <v>00</v>
      </c>
      <c r="G2268" s="18">
        <v>4495522000</v>
      </c>
      <c r="H2268" s="15" t="s">
        <v>830</v>
      </c>
      <c r="I2268" s="12" t="s">
        <v>13</v>
      </c>
      <c r="K2268" t="str">
        <f t="shared" si="426"/>
        <v>4495522000</v>
      </c>
      <c r="L2268" t="str">
        <f t="shared" si="427"/>
        <v>'4495522000'</v>
      </c>
      <c r="M2268" t="str">
        <f t="shared" si="428"/>
        <v>' MÁQUINAS, INSTALAÇÕES E UTENSÍLIOS DE ESCRITÓRIO '</v>
      </c>
      <c r="N2268" t="str">
        <f t="shared" si="429"/>
        <v>'S'</v>
      </c>
      <c r="O2268">
        <f t="shared" si="430"/>
        <v>8</v>
      </c>
      <c r="P2268" t="str">
        <f t="shared" si="431"/>
        <v>Insert into CONTA_RECEITA_DESPESA  (VERSION,ATIVO,DATE_CREATED,LAST_UPDATED,TIPO,CODIGO,DESCRICAO,ANALITICO,TAMANHO) values (0,'S',sysdate,sysdate,'D','4495522000',' MÁQUINAS, INSTALAÇÕES E UTENSÍLIOS DE ESCRITÓRIO ','S',8);</v>
      </c>
    </row>
    <row r="2269" spans="1:16" ht="17" thickBot="1" x14ac:dyDescent="0.25">
      <c r="A2269" s="11" t="str">
        <f t="shared" si="432"/>
        <v>4</v>
      </c>
      <c r="B2269" s="12" t="str">
        <f t="shared" si="433"/>
        <v>4</v>
      </c>
      <c r="C2269" s="13" t="str">
        <f t="shared" si="434"/>
        <v>95</v>
      </c>
      <c r="D2269" s="13" t="str">
        <f t="shared" si="435"/>
        <v>52</v>
      </c>
      <c r="E2269" s="13" t="str">
        <f t="shared" si="436"/>
        <v>21</v>
      </c>
      <c r="F2269" s="14" t="str">
        <f t="shared" si="437"/>
        <v>00</v>
      </c>
      <c r="G2269" s="18">
        <v>4495522100</v>
      </c>
      <c r="H2269" s="15" t="s">
        <v>798</v>
      </c>
      <c r="I2269" s="12" t="s">
        <v>13</v>
      </c>
      <c r="K2269" t="str">
        <f t="shared" si="426"/>
        <v>4495522100</v>
      </c>
      <c r="L2269" t="str">
        <f t="shared" si="427"/>
        <v>'4495522100'</v>
      </c>
      <c r="M2269" t="str">
        <f t="shared" si="428"/>
        <v>'MÁQUINAS, FERRAMENTAS E UTENSÍLIOS DE OFICINA '</v>
      </c>
      <c r="N2269" t="str">
        <f t="shared" si="429"/>
        <v>'S'</v>
      </c>
      <c r="O2269">
        <f t="shared" si="430"/>
        <v>8</v>
      </c>
      <c r="P2269" t="str">
        <f t="shared" si="431"/>
        <v>Insert into CONTA_RECEITA_DESPESA  (VERSION,ATIVO,DATE_CREATED,LAST_UPDATED,TIPO,CODIGO,DESCRICAO,ANALITICO,TAMANHO) values (0,'S',sysdate,sysdate,'D','4495522100','MÁQUINAS, FERRAMENTAS E UTENSÍLIOS DE OFICINA ','S',8);</v>
      </c>
    </row>
    <row r="2270" spans="1:16" ht="17" thickBot="1" x14ac:dyDescent="0.25">
      <c r="A2270" s="11" t="str">
        <f t="shared" si="432"/>
        <v>4</v>
      </c>
      <c r="B2270" s="12" t="str">
        <f t="shared" si="433"/>
        <v>4</v>
      </c>
      <c r="C2270" s="13" t="str">
        <f t="shared" si="434"/>
        <v>95</v>
      </c>
      <c r="D2270" s="13" t="str">
        <f t="shared" si="435"/>
        <v>52</v>
      </c>
      <c r="E2270" s="13" t="str">
        <f t="shared" si="436"/>
        <v>22</v>
      </c>
      <c r="F2270" s="14" t="str">
        <f t="shared" si="437"/>
        <v>00</v>
      </c>
      <c r="G2270" s="18">
        <v>4495522200</v>
      </c>
      <c r="H2270" s="15" t="s">
        <v>799</v>
      </c>
      <c r="I2270" s="12" t="s">
        <v>13</v>
      </c>
      <c r="K2270" t="str">
        <f t="shared" si="426"/>
        <v>4495522200</v>
      </c>
      <c r="L2270" t="str">
        <f t="shared" si="427"/>
        <v>'4495522200'</v>
      </c>
      <c r="M2270" t="str">
        <f t="shared" si="428"/>
        <v>'EQUIPAMENTOS E UTENSÍLIOS HIDRÁULICOS E ELÉTRICOS '</v>
      </c>
      <c r="N2270" t="str">
        <f t="shared" si="429"/>
        <v>'S'</v>
      </c>
      <c r="O2270">
        <f t="shared" si="430"/>
        <v>8</v>
      </c>
      <c r="P2270" t="str">
        <f t="shared" si="431"/>
        <v>Insert into CONTA_RECEITA_DESPESA  (VERSION,ATIVO,DATE_CREATED,LAST_UPDATED,TIPO,CODIGO,DESCRICAO,ANALITICO,TAMANHO) values (0,'S',sysdate,sysdate,'D','4495522200','EQUIPAMENTOS E UTENSÍLIOS HIDRÁULICOS E ELÉTRICOS ','S',8);</v>
      </c>
    </row>
    <row r="2271" spans="1:16" ht="17" thickBot="1" x14ac:dyDescent="0.25">
      <c r="A2271" s="11" t="str">
        <f t="shared" si="432"/>
        <v>4</v>
      </c>
      <c r="B2271" s="12" t="str">
        <f t="shared" si="433"/>
        <v>4</v>
      </c>
      <c r="C2271" s="13" t="str">
        <f t="shared" si="434"/>
        <v>95</v>
      </c>
      <c r="D2271" s="13" t="str">
        <f t="shared" si="435"/>
        <v>52</v>
      </c>
      <c r="E2271" s="13" t="str">
        <f t="shared" si="436"/>
        <v>23</v>
      </c>
      <c r="F2271" s="14" t="str">
        <f t="shared" si="437"/>
        <v>00</v>
      </c>
      <c r="G2271" s="18">
        <v>4495522300</v>
      </c>
      <c r="H2271" s="15" t="s">
        <v>800</v>
      </c>
      <c r="I2271" s="12" t="s">
        <v>13</v>
      </c>
      <c r="K2271" t="str">
        <f t="shared" si="426"/>
        <v>4495522300</v>
      </c>
      <c r="L2271" t="str">
        <f t="shared" si="427"/>
        <v>'4495522300'</v>
      </c>
      <c r="M2271" t="str">
        <f t="shared" si="428"/>
        <v>'MÁQUINAS E EQUIPAMENTOS AGRÍCOLAS E RODOVIÁRIOS '</v>
      </c>
      <c r="N2271" t="str">
        <f t="shared" si="429"/>
        <v>'S'</v>
      </c>
      <c r="O2271">
        <f t="shared" si="430"/>
        <v>8</v>
      </c>
      <c r="P2271" t="str">
        <f t="shared" si="431"/>
        <v>Insert into CONTA_RECEITA_DESPESA  (VERSION,ATIVO,DATE_CREATED,LAST_UPDATED,TIPO,CODIGO,DESCRICAO,ANALITICO,TAMANHO) values (0,'S',sysdate,sysdate,'D','4495522300','MÁQUINAS E EQUIPAMENTOS AGRÍCOLAS E RODOVIÁRIOS ','S',8);</v>
      </c>
    </row>
    <row r="2272" spans="1:16" ht="17" thickBot="1" x14ac:dyDescent="0.25">
      <c r="A2272" s="11" t="str">
        <f t="shared" si="432"/>
        <v>4</v>
      </c>
      <c r="B2272" s="12" t="str">
        <f t="shared" si="433"/>
        <v>4</v>
      </c>
      <c r="C2272" s="13" t="str">
        <f t="shared" si="434"/>
        <v>95</v>
      </c>
      <c r="D2272" s="13" t="str">
        <f t="shared" si="435"/>
        <v>52</v>
      </c>
      <c r="E2272" s="13" t="str">
        <f t="shared" si="436"/>
        <v>24</v>
      </c>
      <c r="F2272" s="14" t="str">
        <f t="shared" si="437"/>
        <v>00</v>
      </c>
      <c r="G2272" s="18">
        <v>4495522400</v>
      </c>
      <c r="H2272" s="15" t="s">
        <v>801</v>
      </c>
      <c r="I2272" s="12" t="s">
        <v>13</v>
      </c>
      <c r="K2272" t="str">
        <f t="shared" si="426"/>
        <v>4495522400</v>
      </c>
      <c r="L2272" t="str">
        <f t="shared" si="427"/>
        <v>'4495522400'</v>
      </c>
      <c r="M2272" t="str">
        <f t="shared" si="428"/>
        <v>' MOBILIÁRIO EM GERAL '</v>
      </c>
      <c r="N2272" t="str">
        <f t="shared" si="429"/>
        <v>'S'</v>
      </c>
      <c r="O2272">
        <f t="shared" si="430"/>
        <v>8</v>
      </c>
      <c r="P2272" t="str">
        <f t="shared" si="431"/>
        <v>Insert into CONTA_RECEITA_DESPESA  (VERSION,ATIVO,DATE_CREATED,LAST_UPDATED,TIPO,CODIGO,DESCRICAO,ANALITICO,TAMANHO) values (0,'S',sysdate,sysdate,'D','4495522400',' MOBILIÁRIO EM GERAL ','S',8);</v>
      </c>
    </row>
    <row r="2273" spans="1:16" ht="17" thickBot="1" x14ac:dyDescent="0.25">
      <c r="A2273" s="11" t="str">
        <f t="shared" si="432"/>
        <v>4</v>
      </c>
      <c r="B2273" s="12" t="str">
        <f t="shared" si="433"/>
        <v>4</v>
      </c>
      <c r="C2273" s="13" t="str">
        <f t="shared" si="434"/>
        <v>95</v>
      </c>
      <c r="D2273" s="13" t="str">
        <f t="shared" si="435"/>
        <v>52</v>
      </c>
      <c r="E2273" s="13" t="str">
        <f t="shared" si="436"/>
        <v>25</v>
      </c>
      <c r="F2273" s="14" t="str">
        <f t="shared" si="437"/>
        <v>00</v>
      </c>
      <c r="G2273" s="18">
        <v>4495522500</v>
      </c>
      <c r="H2273" s="15" t="s">
        <v>802</v>
      </c>
      <c r="I2273" s="12" t="s">
        <v>13</v>
      </c>
      <c r="K2273" t="str">
        <f t="shared" si="426"/>
        <v>4495522500</v>
      </c>
      <c r="L2273" t="str">
        <f t="shared" si="427"/>
        <v>'4495522500'</v>
      </c>
      <c r="M2273" t="str">
        <f t="shared" si="428"/>
        <v>'OBRAS DE ARTE E PEÇAS PARA MUSEU '</v>
      </c>
      <c r="N2273" t="str">
        <f t="shared" si="429"/>
        <v>'S'</v>
      </c>
      <c r="O2273">
        <f t="shared" si="430"/>
        <v>8</v>
      </c>
      <c r="P2273" t="str">
        <f t="shared" si="431"/>
        <v>Insert into CONTA_RECEITA_DESPESA  (VERSION,ATIVO,DATE_CREATED,LAST_UPDATED,TIPO,CODIGO,DESCRICAO,ANALITICO,TAMANHO) values (0,'S',sysdate,sysdate,'D','4495522500','OBRAS DE ARTE E PEÇAS PARA MUSEU ','S',8);</v>
      </c>
    </row>
    <row r="2274" spans="1:16" ht="17" thickBot="1" x14ac:dyDescent="0.25">
      <c r="A2274" s="11" t="str">
        <f t="shared" si="432"/>
        <v>4</v>
      </c>
      <c r="B2274" s="12" t="str">
        <f t="shared" si="433"/>
        <v>4</v>
      </c>
      <c r="C2274" s="13" t="str">
        <f t="shared" si="434"/>
        <v>95</v>
      </c>
      <c r="D2274" s="13" t="str">
        <f t="shared" si="435"/>
        <v>52</v>
      </c>
      <c r="E2274" s="13" t="str">
        <f t="shared" si="436"/>
        <v>26</v>
      </c>
      <c r="F2274" s="14" t="str">
        <f t="shared" si="437"/>
        <v>00</v>
      </c>
      <c r="G2274" s="18">
        <v>4495522600</v>
      </c>
      <c r="H2274" s="15" t="s">
        <v>803</v>
      </c>
      <c r="I2274" s="12" t="s">
        <v>13</v>
      </c>
      <c r="K2274" t="str">
        <f t="shared" si="426"/>
        <v>4495522600</v>
      </c>
      <c r="L2274" t="str">
        <f t="shared" si="427"/>
        <v>'4495522600'</v>
      </c>
      <c r="M2274" t="str">
        <f t="shared" si="428"/>
        <v>'SEMOVENTES E EQUIPAMENTOS DE MONTARIA '</v>
      </c>
      <c r="N2274" t="str">
        <f t="shared" si="429"/>
        <v>'S'</v>
      </c>
      <c r="O2274">
        <f t="shared" si="430"/>
        <v>8</v>
      </c>
      <c r="P2274" t="str">
        <f t="shared" si="431"/>
        <v>Insert into CONTA_RECEITA_DESPESA  (VERSION,ATIVO,DATE_CREATED,LAST_UPDATED,TIPO,CODIGO,DESCRICAO,ANALITICO,TAMANHO) values (0,'S',sysdate,sysdate,'D','4495522600','SEMOVENTES E EQUIPAMENTOS DE MONTARIA ','S',8);</v>
      </c>
    </row>
    <row r="2275" spans="1:16" ht="17" thickBot="1" x14ac:dyDescent="0.25">
      <c r="A2275" s="11" t="str">
        <f t="shared" si="432"/>
        <v>4</v>
      </c>
      <c r="B2275" s="12" t="str">
        <f t="shared" si="433"/>
        <v>4</v>
      </c>
      <c r="C2275" s="13" t="str">
        <f t="shared" si="434"/>
        <v>95</v>
      </c>
      <c r="D2275" s="13" t="str">
        <f t="shared" si="435"/>
        <v>52</v>
      </c>
      <c r="E2275" s="13" t="str">
        <f t="shared" si="436"/>
        <v>27</v>
      </c>
      <c r="F2275" s="14" t="str">
        <f t="shared" si="437"/>
        <v>00</v>
      </c>
      <c r="G2275" s="18">
        <v>4495522700</v>
      </c>
      <c r="H2275" s="15" t="s">
        <v>804</v>
      </c>
      <c r="I2275" s="12" t="s">
        <v>13</v>
      </c>
      <c r="K2275" t="str">
        <f t="shared" si="426"/>
        <v>4495522700</v>
      </c>
      <c r="L2275" t="str">
        <f t="shared" si="427"/>
        <v>'4495522700'</v>
      </c>
      <c r="M2275" t="str">
        <f t="shared" si="428"/>
        <v>'VEÍCULOS DIVERSOS '</v>
      </c>
      <c r="N2275" t="str">
        <f t="shared" si="429"/>
        <v>'S'</v>
      </c>
      <c r="O2275">
        <f t="shared" si="430"/>
        <v>8</v>
      </c>
      <c r="P2275" t="str">
        <f t="shared" si="431"/>
        <v>Insert into CONTA_RECEITA_DESPESA  (VERSION,ATIVO,DATE_CREATED,LAST_UPDATED,TIPO,CODIGO,DESCRICAO,ANALITICO,TAMANHO) values (0,'S',sysdate,sysdate,'D','4495522700','VEÍCULOS DIVERSOS ','S',8);</v>
      </c>
    </row>
    <row r="2276" spans="1:16" ht="17" thickBot="1" x14ac:dyDescent="0.25">
      <c r="A2276" s="11" t="str">
        <f t="shared" si="432"/>
        <v>4</v>
      </c>
      <c r="B2276" s="12" t="str">
        <f t="shared" si="433"/>
        <v>4</v>
      </c>
      <c r="C2276" s="13" t="str">
        <f t="shared" si="434"/>
        <v>95</v>
      </c>
      <c r="D2276" s="13" t="str">
        <f t="shared" si="435"/>
        <v>52</v>
      </c>
      <c r="E2276" s="13" t="str">
        <f t="shared" si="436"/>
        <v>28</v>
      </c>
      <c r="F2276" s="14" t="str">
        <f t="shared" si="437"/>
        <v>00</v>
      </c>
      <c r="G2276" s="18">
        <v>4495522800</v>
      </c>
      <c r="H2276" s="15" t="s">
        <v>805</v>
      </c>
      <c r="I2276" s="12" t="s">
        <v>13</v>
      </c>
      <c r="K2276" t="str">
        <f t="shared" si="426"/>
        <v>4495522800</v>
      </c>
      <c r="L2276" t="str">
        <f t="shared" si="427"/>
        <v>'4495522800'</v>
      </c>
      <c r="M2276" t="str">
        <f t="shared" si="428"/>
        <v>' VEÍCULOS FERROVIÁRIOS '</v>
      </c>
      <c r="N2276" t="str">
        <f t="shared" si="429"/>
        <v>'S'</v>
      </c>
      <c r="O2276">
        <f t="shared" si="430"/>
        <v>8</v>
      </c>
      <c r="P2276" t="str">
        <f t="shared" si="431"/>
        <v>Insert into CONTA_RECEITA_DESPESA  (VERSION,ATIVO,DATE_CREATED,LAST_UPDATED,TIPO,CODIGO,DESCRICAO,ANALITICO,TAMANHO) values (0,'S',sysdate,sysdate,'D','4495522800',' VEÍCULOS FERROVIÁRIOS ','S',8);</v>
      </c>
    </row>
    <row r="2277" spans="1:16" ht="17" thickBot="1" x14ac:dyDescent="0.25">
      <c r="A2277" s="11" t="str">
        <f t="shared" si="432"/>
        <v>4</v>
      </c>
      <c r="B2277" s="12" t="str">
        <f t="shared" si="433"/>
        <v>4</v>
      </c>
      <c r="C2277" s="13" t="str">
        <f t="shared" si="434"/>
        <v>95</v>
      </c>
      <c r="D2277" s="13" t="str">
        <f t="shared" si="435"/>
        <v>52</v>
      </c>
      <c r="E2277" s="13" t="str">
        <f t="shared" si="436"/>
        <v>29</v>
      </c>
      <c r="F2277" s="14" t="str">
        <f t="shared" si="437"/>
        <v>00</v>
      </c>
      <c r="G2277" s="18">
        <v>4495522900</v>
      </c>
      <c r="H2277" s="15" t="s">
        <v>806</v>
      </c>
      <c r="I2277" s="12" t="s">
        <v>13</v>
      </c>
      <c r="K2277" t="str">
        <f t="shared" si="426"/>
        <v>4495522900</v>
      </c>
      <c r="L2277" t="str">
        <f t="shared" si="427"/>
        <v>'4495522900'</v>
      </c>
      <c r="M2277" t="str">
        <f t="shared" si="428"/>
        <v>'PEÇAS NÃO INCORPORÁVEIS A IMÓVEIS '</v>
      </c>
      <c r="N2277" t="str">
        <f t="shared" si="429"/>
        <v>'S'</v>
      </c>
      <c r="O2277">
        <f t="shared" si="430"/>
        <v>8</v>
      </c>
      <c r="P2277" t="str">
        <f t="shared" si="431"/>
        <v>Insert into CONTA_RECEITA_DESPESA  (VERSION,ATIVO,DATE_CREATED,LAST_UPDATED,TIPO,CODIGO,DESCRICAO,ANALITICO,TAMANHO) values (0,'S',sysdate,sysdate,'D','4495522900','PEÇAS NÃO INCORPORÁVEIS A IMÓVEIS ','S',8);</v>
      </c>
    </row>
    <row r="2278" spans="1:16" ht="17" thickBot="1" x14ac:dyDescent="0.25">
      <c r="A2278" s="11" t="str">
        <f t="shared" si="432"/>
        <v>4</v>
      </c>
      <c r="B2278" s="12" t="str">
        <f t="shared" si="433"/>
        <v>4</v>
      </c>
      <c r="C2278" s="13" t="str">
        <f t="shared" si="434"/>
        <v>95</v>
      </c>
      <c r="D2278" s="13" t="str">
        <f t="shared" si="435"/>
        <v>52</v>
      </c>
      <c r="E2278" s="13" t="str">
        <f t="shared" si="436"/>
        <v>30</v>
      </c>
      <c r="F2278" s="14" t="str">
        <f t="shared" si="437"/>
        <v>00</v>
      </c>
      <c r="G2278" s="18">
        <v>4495523000</v>
      </c>
      <c r="H2278" s="15" t="s">
        <v>807</v>
      </c>
      <c r="I2278" s="12" t="s">
        <v>13</v>
      </c>
      <c r="K2278" t="str">
        <f t="shared" si="426"/>
        <v>4495523000</v>
      </c>
      <c r="L2278" t="str">
        <f t="shared" si="427"/>
        <v>'4495523000'</v>
      </c>
      <c r="M2278" t="str">
        <f t="shared" si="428"/>
        <v>' VEÍCULOS DE TRAÇÃO MECÂNICA '</v>
      </c>
      <c r="N2278" t="str">
        <f t="shared" si="429"/>
        <v>'S'</v>
      </c>
      <c r="O2278">
        <f t="shared" si="430"/>
        <v>8</v>
      </c>
      <c r="P2278" t="str">
        <f t="shared" si="431"/>
        <v>Insert into CONTA_RECEITA_DESPESA  (VERSION,ATIVO,DATE_CREATED,LAST_UPDATED,TIPO,CODIGO,DESCRICAO,ANALITICO,TAMANHO) values (0,'S',sysdate,sysdate,'D','4495523000',' VEÍCULOS DE TRAÇÃO MECÂNICA ','S',8);</v>
      </c>
    </row>
    <row r="2279" spans="1:16" ht="17" thickBot="1" x14ac:dyDescent="0.25">
      <c r="A2279" s="11" t="str">
        <f t="shared" si="432"/>
        <v>4</v>
      </c>
      <c r="B2279" s="12" t="str">
        <f t="shared" si="433"/>
        <v>4</v>
      </c>
      <c r="C2279" s="13" t="str">
        <f t="shared" si="434"/>
        <v>95</v>
      </c>
      <c r="D2279" s="13" t="str">
        <f t="shared" si="435"/>
        <v>52</v>
      </c>
      <c r="E2279" s="13" t="str">
        <f t="shared" si="436"/>
        <v>31</v>
      </c>
      <c r="F2279" s="14" t="str">
        <f t="shared" si="437"/>
        <v>00</v>
      </c>
      <c r="G2279" s="18">
        <v>4495523100</v>
      </c>
      <c r="H2279" s="15" t="s">
        <v>808</v>
      </c>
      <c r="I2279" s="12" t="s">
        <v>13</v>
      </c>
      <c r="K2279" t="str">
        <f t="shared" si="426"/>
        <v>4495523100</v>
      </c>
      <c r="L2279" t="str">
        <f t="shared" si="427"/>
        <v>'4495523100'</v>
      </c>
      <c r="M2279" t="str">
        <f t="shared" si="428"/>
        <v>'CARROS DE COMBATE '</v>
      </c>
      <c r="N2279" t="str">
        <f t="shared" si="429"/>
        <v>'S'</v>
      </c>
      <c r="O2279">
        <f t="shared" si="430"/>
        <v>8</v>
      </c>
      <c r="P2279" t="str">
        <f t="shared" si="431"/>
        <v>Insert into CONTA_RECEITA_DESPESA  (VERSION,ATIVO,DATE_CREATED,LAST_UPDATED,TIPO,CODIGO,DESCRICAO,ANALITICO,TAMANHO) values (0,'S',sysdate,sysdate,'D','4495523100','CARROS DE COMBATE ','S',8);</v>
      </c>
    </row>
    <row r="2280" spans="1:16" ht="17" thickBot="1" x14ac:dyDescent="0.25">
      <c r="A2280" s="11" t="str">
        <f t="shared" si="432"/>
        <v>4</v>
      </c>
      <c r="B2280" s="12" t="str">
        <f t="shared" si="433"/>
        <v>4</v>
      </c>
      <c r="C2280" s="13" t="str">
        <f t="shared" si="434"/>
        <v>95</v>
      </c>
      <c r="D2280" s="13" t="str">
        <f t="shared" si="435"/>
        <v>52</v>
      </c>
      <c r="E2280" s="13" t="str">
        <f t="shared" si="436"/>
        <v>32</v>
      </c>
      <c r="F2280" s="14" t="str">
        <f t="shared" si="437"/>
        <v>00</v>
      </c>
      <c r="G2280" s="18">
        <v>4495523200</v>
      </c>
      <c r="H2280" s="15" t="s">
        <v>809</v>
      </c>
      <c r="I2280" s="12" t="s">
        <v>13</v>
      </c>
      <c r="K2280" t="str">
        <f t="shared" si="426"/>
        <v>4495523200</v>
      </c>
      <c r="L2280" t="str">
        <f t="shared" si="427"/>
        <v>'4495523200'</v>
      </c>
      <c r="M2280" t="str">
        <f t="shared" si="428"/>
        <v>'EQUIPAMENTOS, PEÇAS E ACESSÓRIOS AERONÁUTICOS '</v>
      </c>
      <c r="N2280" t="str">
        <f t="shared" si="429"/>
        <v>'S'</v>
      </c>
      <c r="O2280">
        <f t="shared" si="430"/>
        <v>8</v>
      </c>
      <c r="P2280" t="str">
        <f t="shared" si="431"/>
        <v>Insert into CONTA_RECEITA_DESPESA  (VERSION,ATIVO,DATE_CREATED,LAST_UPDATED,TIPO,CODIGO,DESCRICAO,ANALITICO,TAMANHO) values (0,'S',sysdate,sysdate,'D','4495523200','EQUIPAMENTOS, PEÇAS E ACESSÓRIOS AERONÁUTICOS ','S',8);</v>
      </c>
    </row>
    <row r="2281" spans="1:16" ht="17" thickBot="1" x14ac:dyDescent="0.25">
      <c r="A2281" s="11" t="str">
        <f t="shared" si="432"/>
        <v>4</v>
      </c>
      <c r="B2281" s="12" t="str">
        <f t="shared" si="433"/>
        <v>4</v>
      </c>
      <c r="C2281" s="13" t="str">
        <f t="shared" si="434"/>
        <v>95</v>
      </c>
      <c r="D2281" s="13" t="str">
        <f t="shared" si="435"/>
        <v>52</v>
      </c>
      <c r="E2281" s="13" t="str">
        <f t="shared" si="436"/>
        <v>33</v>
      </c>
      <c r="F2281" s="14" t="str">
        <f t="shared" si="437"/>
        <v>00</v>
      </c>
      <c r="G2281" s="18">
        <v>4495523300</v>
      </c>
      <c r="H2281" s="15" t="s">
        <v>810</v>
      </c>
      <c r="I2281" s="12" t="s">
        <v>13</v>
      </c>
      <c r="K2281" t="str">
        <f t="shared" si="426"/>
        <v>4495523300</v>
      </c>
      <c r="L2281" t="str">
        <f t="shared" si="427"/>
        <v>'4495523300'</v>
      </c>
      <c r="M2281" t="str">
        <f t="shared" si="428"/>
        <v>'EQUIPAMENTOS, PEÇAS E ACESSÓRIOS DE PROTEÇÃO AO VÔO '</v>
      </c>
      <c r="N2281" t="str">
        <f t="shared" si="429"/>
        <v>'S'</v>
      </c>
      <c r="O2281">
        <f t="shared" si="430"/>
        <v>8</v>
      </c>
      <c r="P2281" t="str">
        <f t="shared" si="431"/>
        <v>Insert into CONTA_RECEITA_DESPESA  (VERSION,ATIVO,DATE_CREATED,LAST_UPDATED,TIPO,CODIGO,DESCRICAO,ANALITICO,TAMANHO) values (0,'S',sysdate,sysdate,'D','4495523300','EQUIPAMENTOS, PEÇAS E ACESSÓRIOS DE PROTEÇÃO AO VÔO ','S',8);</v>
      </c>
    </row>
    <row r="2282" spans="1:16" ht="17" thickBot="1" x14ac:dyDescent="0.25">
      <c r="A2282" s="11" t="str">
        <f t="shared" si="432"/>
        <v>4</v>
      </c>
      <c r="B2282" s="12" t="str">
        <f t="shared" si="433"/>
        <v>4</v>
      </c>
      <c r="C2282" s="13" t="str">
        <f t="shared" si="434"/>
        <v>95</v>
      </c>
      <c r="D2282" s="13" t="str">
        <f t="shared" si="435"/>
        <v>52</v>
      </c>
      <c r="E2282" s="13" t="str">
        <f t="shared" si="436"/>
        <v>34</v>
      </c>
      <c r="F2282" s="14" t="str">
        <f t="shared" si="437"/>
        <v>00</v>
      </c>
      <c r="G2282" s="18">
        <v>4495523400</v>
      </c>
      <c r="H2282" s="15" t="s">
        <v>811</v>
      </c>
      <c r="I2282" s="12" t="s">
        <v>13</v>
      </c>
      <c r="K2282" t="str">
        <f t="shared" si="426"/>
        <v>4495523400</v>
      </c>
      <c r="L2282" t="str">
        <f t="shared" si="427"/>
        <v>'4495523400'</v>
      </c>
      <c r="M2282" t="str">
        <f t="shared" si="428"/>
        <v>'ACESSÓRIOS PARA AUTOMÓVEIS '</v>
      </c>
      <c r="N2282" t="str">
        <f t="shared" si="429"/>
        <v>'S'</v>
      </c>
      <c r="O2282">
        <f t="shared" si="430"/>
        <v>8</v>
      </c>
      <c r="P2282" t="str">
        <f t="shared" si="431"/>
        <v>Insert into CONTA_RECEITA_DESPESA  (VERSION,ATIVO,DATE_CREATED,LAST_UPDATED,TIPO,CODIGO,DESCRICAO,ANALITICO,TAMANHO) values (0,'S',sysdate,sysdate,'D','4495523400','ACESSÓRIOS PARA AUTOMÓVEIS ','S',8);</v>
      </c>
    </row>
    <row r="2283" spans="1:16" ht="17" thickBot="1" x14ac:dyDescent="0.25">
      <c r="A2283" s="11" t="str">
        <f t="shared" si="432"/>
        <v>4</v>
      </c>
      <c r="B2283" s="12" t="str">
        <f t="shared" si="433"/>
        <v>4</v>
      </c>
      <c r="C2283" s="13" t="str">
        <f t="shared" si="434"/>
        <v>95</v>
      </c>
      <c r="D2283" s="13" t="str">
        <f t="shared" si="435"/>
        <v>52</v>
      </c>
      <c r="E2283" s="13" t="str">
        <f t="shared" si="436"/>
        <v>35</v>
      </c>
      <c r="F2283" s="14" t="str">
        <f t="shared" si="437"/>
        <v>00</v>
      </c>
      <c r="G2283" s="18">
        <v>4495523500</v>
      </c>
      <c r="H2283" s="15" t="s">
        <v>831</v>
      </c>
      <c r="I2283" s="12" t="s">
        <v>13</v>
      </c>
      <c r="K2283" t="str">
        <f t="shared" si="426"/>
        <v>4495523500</v>
      </c>
      <c r="L2283" t="str">
        <f t="shared" si="427"/>
        <v>'4495523500'</v>
      </c>
      <c r="M2283" t="str">
        <f t="shared" si="428"/>
        <v>'EQUIPAMENTOS DE MERGULHO E SALVAMENTO'</v>
      </c>
      <c r="N2283" t="str">
        <f t="shared" si="429"/>
        <v>'S'</v>
      </c>
      <c r="O2283">
        <f t="shared" si="430"/>
        <v>8</v>
      </c>
      <c r="P2283" t="str">
        <f t="shared" si="431"/>
        <v>Insert into CONTA_RECEITA_DESPESA  (VERSION,ATIVO,DATE_CREATED,LAST_UPDATED,TIPO,CODIGO,DESCRICAO,ANALITICO,TAMANHO) values (0,'S',sysdate,sysdate,'D','4495523500','EQUIPAMENTOS DE MERGULHO E SALVAMENTO','S',8);</v>
      </c>
    </row>
    <row r="2284" spans="1:16" ht="17" thickBot="1" x14ac:dyDescent="0.25">
      <c r="A2284" s="11" t="str">
        <f t="shared" si="432"/>
        <v>4</v>
      </c>
      <c r="B2284" s="12" t="str">
        <f t="shared" si="433"/>
        <v>4</v>
      </c>
      <c r="C2284" s="13" t="str">
        <f t="shared" si="434"/>
        <v>95</v>
      </c>
      <c r="D2284" s="13" t="str">
        <f t="shared" si="435"/>
        <v>52</v>
      </c>
      <c r="E2284" s="13" t="str">
        <f t="shared" si="436"/>
        <v>36</v>
      </c>
      <c r="F2284" s="14" t="str">
        <f t="shared" si="437"/>
        <v>00</v>
      </c>
      <c r="G2284" s="18">
        <v>4495523600</v>
      </c>
      <c r="H2284" s="15" t="s">
        <v>813</v>
      </c>
      <c r="I2284" s="12" t="s">
        <v>13</v>
      </c>
      <c r="K2284" t="str">
        <f t="shared" si="426"/>
        <v>4495523600</v>
      </c>
      <c r="L2284" t="str">
        <f t="shared" si="427"/>
        <v>'4495523600'</v>
      </c>
      <c r="M2284" t="str">
        <f t="shared" si="428"/>
        <v>'EQUIPAMENTOS E SISTEMA DE PROTEÇÃO E VIGILÂNCIA AMBIENTAL '</v>
      </c>
      <c r="N2284" t="str">
        <f t="shared" si="429"/>
        <v>'S'</v>
      </c>
      <c r="O2284">
        <f t="shared" si="430"/>
        <v>8</v>
      </c>
      <c r="P2284" t="str">
        <f t="shared" si="431"/>
        <v>Insert into CONTA_RECEITA_DESPESA  (VERSION,ATIVO,DATE_CREATED,LAST_UPDATED,TIPO,CODIGO,DESCRICAO,ANALITICO,TAMANHO) values (0,'S',sysdate,sysdate,'D','4495523600','EQUIPAMENTOS E SISTEMA DE PROTEÇÃO E VIGILÂNCIA AMBIENTAL ','S',8);</v>
      </c>
    </row>
    <row r="2285" spans="1:16" ht="17" thickBot="1" x14ac:dyDescent="0.25">
      <c r="A2285" s="11" t="str">
        <f t="shared" si="432"/>
        <v>4</v>
      </c>
      <c r="B2285" s="12" t="str">
        <f t="shared" si="433"/>
        <v>4</v>
      </c>
      <c r="C2285" s="13" t="str">
        <f t="shared" si="434"/>
        <v>95</v>
      </c>
      <c r="D2285" s="13" t="str">
        <f t="shared" si="435"/>
        <v>52</v>
      </c>
      <c r="E2285" s="13" t="str">
        <f t="shared" si="436"/>
        <v>99</v>
      </c>
      <c r="F2285" s="14" t="str">
        <f t="shared" si="437"/>
        <v>00</v>
      </c>
      <c r="G2285" s="18">
        <v>4495529900</v>
      </c>
      <c r="H2285" s="15" t="s">
        <v>814</v>
      </c>
      <c r="I2285" s="12" t="s">
        <v>13</v>
      </c>
      <c r="K2285" t="str">
        <f t="shared" si="426"/>
        <v>4495529900</v>
      </c>
      <c r="L2285" t="str">
        <f t="shared" si="427"/>
        <v>'4495529900'</v>
      </c>
      <c r="M2285" t="str">
        <f t="shared" si="428"/>
        <v>'OUTROS MATERIAIS PERMANENTES'</v>
      </c>
      <c r="N2285" t="str">
        <f t="shared" si="429"/>
        <v>'S'</v>
      </c>
      <c r="O2285">
        <f t="shared" si="430"/>
        <v>8</v>
      </c>
      <c r="P2285" t="str">
        <f t="shared" si="431"/>
        <v>Insert into CONTA_RECEITA_DESPESA  (VERSION,ATIVO,DATE_CREATED,LAST_UPDATED,TIPO,CODIGO,DESCRICAO,ANALITICO,TAMANHO) values (0,'S',sysdate,sysdate,'D','4495529900','OUTROS MATERIAIS PERMANENTES','S',8);</v>
      </c>
    </row>
    <row r="2286" spans="1:16" ht="17" thickBot="1" x14ac:dyDescent="0.25">
      <c r="A2286" s="11" t="str">
        <f t="shared" si="432"/>
        <v>4</v>
      </c>
      <c r="B2286" s="12" t="str">
        <f t="shared" si="433"/>
        <v>4</v>
      </c>
      <c r="C2286" s="13" t="str">
        <f t="shared" si="434"/>
        <v>95</v>
      </c>
      <c r="D2286" s="13" t="str">
        <f t="shared" si="435"/>
        <v>61</v>
      </c>
      <c r="E2286" s="13" t="str">
        <f t="shared" si="436"/>
        <v>00</v>
      </c>
      <c r="F2286" s="14" t="str">
        <f t="shared" si="437"/>
        <v>00</v>
      </c>
      <c r="G2286" s="18">
        <v>4495610000</v>
      </c>
      <c r="H2286" s="15" t="s">
        <v>815</v>
      </c>
      <c r="I2286" s="12" t="s">
        <v>10</v>
      </c>
      <c r="K2286" t="str">
        <f t="shared" si="426"/>
        <v>4495610000</v>
      </c>
      <c r="L2286" t="str">
        <f t="shared" si="427"/>
        <v>'4495610000'</v>
      </c>
      <c r="M2286" t="str">
        <f t="shared" si="428"/>
        <v>'AQUISIÇÃO DE IMÓVEIS'</v>
      </c>
      <c r="N2286" t="str">
        <f t="shared" si="429"/>
        <v>'N'</v>
      </c>
      <c r="O2286">
        <f t="shared" si="430"/>
        <v>6</v>
      </c>
      <c r="P2286" t="str">
        <f t="shared" si="431"/>
        <v>Insert into CONTA_RECEITA_DESPESA  (VERSION,ATIVO,DATE_CREATED,LAST_UPDATED,TIPO,CODIGO,DESCRICAO,ANALITICO,TAMANHO) values (0,'S',sysdate,sysdate,'D','4495610000','AQUISIÇÃO DE IMÓVEIS','N',6);</v>
      </c>
    </row>
    <row r="2287" spans="1:16" ht="17" thickBot="1" x14ac:dyDescent="0.25">
      <c r="A2287" s="11" t="str">
        <f t="shared" si="432"/>
        <v>4</v>
      </c>
      <c r="B2287" s="12" t="str">
        <f t="shared" si="433"/>
        <v>4</v>
      </c>
      <c r="C2287" s="13" t="str">
        <f t="shared" si="434"/>
        <v>95</v>
      </c>
      <c r="D2287" s="13" t="str">
        <f t="shared" si="435"/>
        <v>61</v>
      </c>
      <c r="E2287" s="13" t="str">
        <f t="shared" si="436"/>
        <v>01</v>
      </c>
      <c r="F2287" s="14" t="str">
        <f t="shared" si="437"/>
        <v>00</v>
      </c>
      <c r="G2287" s="18">
        <v>4495610100</v>
      </c>
      <c r="H2287" s="15" t="s">
        <v>816</v>
      </c>
      <c r="I2287" s="12" t="s">
        <v>13</v>
      </c>
      <c r="K2287" t="str">
        <f t="shared" si="426"/>
        <v>4495610100</v>
      </c>
      <c r="L2287" t="str">
        <f t="shared" si="427"/>
        <v>'4495610100'</v>
      </c>
      <c r="M2287" t="str">
        <f t="shared" si="428"/>
        <v>'AQUISIÇÃO DE IMÓVEIS DE DOMÍNIO PÚBLICO'</v>
      </c>
      <c r="N2287" t="str">
        <f t="shared" si="429"/>
        <v>'S'</v>
      </c>
      <c r="O2287">
        <f t="shared" si="430"/>
        <v>8</v>
      </c>
      <c r="P2287" t="str">
        <f t="shared" si="431"/>
        <v>Insert into CONTA_RECEITA_DESPESA  (VERSION,ATIVO,DATE_CREATED,LAST_UPDATED,TIPO,CODIGO,DESCRICAO,ANALITICO,TAMANHO) values (0,'S',sysdate,sysdate,'D','4495610100','AQUISIÇÃO DE IMÓVEIS DE DOMÍNIO PÚBLICO','S',8);</v>
      </c>
    </row>
    <row r="2288" spans="1:16" ht="17" thickBot="1" x14ac:dyDescent="0.25">
      <c r="A2288" s="11" t="str">
        <f t="shared" si="432"/>
        <v>4</v>
      </c>
      <c r="B2288" s="12" t="str">
        <f t="shared" si="433"/>
        <v>4</v>
      </c>
      <c r="C2288" s="13" t="str">
        <f t="shared" si="434"/>
        <v>95</v>
      </c>
      <c r="D2288" s="13" t="str">
        <f t="shared" si="435"/>
        <v>61</v>
      </c>
      <c r="E2288" s="13" t="str">
        <f t="shared" si="436"/>
        <v>02</v>
      </c>
      <c r="F2288" s="14" t="str">
        <f t="shared" si="437"/>
        <v>00</v>
      </c>
      <c r="G2288" s="18">
        <v>4495610200</v>
      </c>
      <c r="H2288" s="15" t="s">
        <v>817</v>
      </c>
      <c r="I2288" s="12" t="s">
        <v>13</v>
      </c>
      <c r="K2288" t="str">
        <f t="shared" si="426"/>
        <v>4495610200</v>
      </c>
      <c r="L2288" t="str">
        <f t="shared" si="427"/>
        <v>'4495610200'</v>
      </c>
      <c r="M2288" t="str">
        <f t="shared" si="428"/>
        <v>'AQUISIÇÃO DE IMÓVEIS DE DOMÍNIO PATRIMONIAL'</v>
      </c>
      <c r="N2288" t="str">
        <f t="shared" si="429"/>
        <v>'S'</v>
      </c>
      <c r="O2288">
        <f t="shared" si="430"/>
        <v>8</v>
      </c>
      <c r="P2288" t="str">
        <f t="shared" si="431"/>
        <v>Insert into CONTA_RECEITA_DESPESA  (VERSION,ATIVO,DATE_CREATED,LAST_UPDATED,TIPO,CODIGO,DESCRICAO,ANALITICO,TAMANHO) values (0,'S',sysdate,sysdate,'D','4495610200','AQUISIÇÃO DE IMÓVEIS DE DOMÍNIO PATRIMONIAL','S',8);</v>
      </c>
    </row>
    <row r="2289" spans="1:16" ht="17" thickBot="1" x14ac:dyDescent="0.25">
      <c r="A2289" s="11" t="str">
        <f t="shared" si="432"/>
        <v>4</v>
      </c>
      <c r="B2289" s="12" t="str">
        <f t="shared" si="433"/>
        <v>4</v>
      </c>
      <c r="C2289" s="13" t="str">
        <f t="shared" si="434"/>
        <v>95</v>
      </c>
      <c r="D2289" s="13" t="str">
        <f t="shared" si="435"/>
        <v>61</v>
      </c>
      <c r="E2289" s="13" t="str">
        <f t="shared" si="436"/>
        <v>03</v>
      </c>
      <c r="F2289" s="14" t="str">
        <f t="shared" si="437"/>
        <v>00</v>
      </c>
      <c r="G2289" s="18">
        <v>4495610300</v>
      </c>
      <c r="H2289" s="15" t="s">
        <v>818</v>
      </c>
      <c r="I2289" s="12" t="s">
        <v>13</v>
      </c>
      <c r="K2289" t="str">
        <f t="shared" si="426"/>
        <v>4495610300</v>
      </c>
      <c r="L2289" t="str">
        <f t="shared" si="427"/>
        <v>'4495610300'</v>
      </c>
      <c r="M2289" t="str">
        <f t="shared" si="428"/>
        <v>'AQUISIÇÃO DE IMÓVEIS DE NATUREZA INDUSTRIAL'</v>
      </c>
      <c r="N2289" t="str">
        <f t="shared" si="429"/>
        <v>'S'</v>
      </c>
      <c r="O2289">
        <f t="shared" si="430"/>
        <v>8</v>
      </c>
      <c r="P2289" t="str">
        <f t="shared" si="431"/>
        <v>Insert into CONTA_RECEITA_DESPESA  (VERSION,ATIVO,DATE_CREATED,LAST_UPDATED,TIPO,CODIGO,DESCRICAO,ANALITICO,TAMANHO) values (0,'S',sysdate,sysdate,'D','4495610300','AQUISIÇÃO DE IMÓVEIS DE NATUREZA INDUSTRIAL','S',8);</v>
      </c>
    </row>
    <row r="2290" spans="1:16" ht="17" thickBot="1" x14ac:dyDescent="0.25">
      <c r="A2290" s="11" t="str">
        <f t="shared" si="432"/>
        <v>4</v>
      </c>
      <c r="B2290" s="12" t="str">
        <f t="shared" si="433"/>
        <v>4</v>
      </c>
      <c r="C2290" s="13" t="str">
        <f t="shared" si="434"/>
        <v>95</v>
      </c>
      <c r="D2290" s="13" t="str">
        <f t="shared" si="435"/>
        <v>91</v>
      </c>
      <c r="E2290" s="13" t="str">
        <f t="shared" si="436"/>
        <v>00</v>
      </c>
      <c r="F2290" s="14" t="str">
        <f t="shared" si="437"/>
        <v>00</v>
      </c>
      <c r="G2290" s="18">
        <v>4495910000</v>
      </c>
      <c r="H2290" s="15" t="s">
        <v>143</v>
      </c>
      <c r="I2290" s="12" t="s">
        <v>13</v>
      </c>
      <c r="K2290" t="str">
        <f t="shared" si="426"/>
        <v>4495910000</v>
      </c>
      <c r="L2290" t="str">
        <f t="shared" si="427"/>
        <v>'4495910000'</v>
      </c>
      <c r="M2290" t="str">
        <f t="shared" si="428"/>
        <v>'SENTENÇAS JUDICIAIS'</v>
      </c>
      <c r="N2290" t="str">
        <f t="shared" si="429"/>
        <v>'S'</v>
      </c>
      <c r="O2290">
        <f t="shared" si="430"/>
        <v>6</v>
      </c>
      <c r="P2290" t="str">
        <f t="shared" si="431"/>
        <v>Insert into CONTA_RECEITA_DESPESA  (VERSION,ATIVO,DATE_CREATED,LAST_UPDATED,TIPO,CODIGO,DESCRICAO,ANALITICO,TAMANHO) values (0,'S',sysdate,sysdate,'D','4495910000','SENTENÇAS JUDICIAIS','S',6);</v>
      </c>
    </row>
    <row r="2291" spans="1:16" ht="17" thickBot="1" x14ac:dyDescent="0.25">
      <c r="A2291" s="11" t="str">
        <f t="shared" si="432"/>
        <v>4</v>
      </c>
      <c r="B2291" s="12" t="str">
        <f t="shared" si="433"/>
        <v>4</v>
      </c>
      <c r="C2291" s="13" t="str">
        <f t="shared" si="434"/>
        <v>95</v>
      </c>
      <c r="D2291" s="13" t="str">
        <f t="shared" si="435"/>
        <v>92</v>
      </c>
      <c r="E2291" s="13" t="str">
        <f t="shared" si="436"/>
        <v>00</v>
      </c>
      <c r="F2291" s="14" t="str">
        <f t="shared" si="437"/>
        <v>00</v>
      </c>
      <c r="G2291" s="18">
        <v>4495920000</v>
      </c>
      <c r="H2291" s="15" t="s">
        <v>172</v>
      </c>
      <c r="I2291" s="12" t="s">
        <v>13</v>
      </c>
      <c r="K2291" t="str">
        <f t="shared" si="426"/>
        <v>4495920000</v>
      </c>
      <c r="L2291" t="str">
        <f t="shared" si="427"/>
        <v>'4495920000'</v>
      </c>
      <c r="M2291" t="str">
        <f t="shared" si="428"/>
        <v>'DESPESAS DE EXERCÍCIOS ANTERIORES'</v>
      </c>
      <c r="N2291" t="str">
        <f t="shared" si="429"/>
        <v>'S'</v>
      </c>
      <c r="O2291">
        <f t="shared" si="430"/>
        <v>6</v>
      </c>
      <c r="P2291" t="str">
        <f t="shared" si="431"/>
        <v>Insert into CONTA_RECEITA_DESPESA  (VERSION,ATIVO,DATE_CREATED,LAST_UPDATED,TIPO,CODIGO,DESCRICAO,ANALITICO,TAMANHO) values (0,'S',sysdate,sysdate,'D','4495920000','DESPESAS DE EXERCÍCIOS ANTERIORES','S',6);</v>
      </c>
    </row>
    <row r="2292" spans="1:16" ht="17" thickBot="1" x14ac:dyDescent="0.25">
      <c r="A2292" s="11" t="str">
        <f t="shared" si="432"/>
        <v>4</v>
      </c>
      <c r="B2292" s="12" t="str">
        <f t="shared" si="433"/>
        <v>4</v>
      </c>
      <c r="C2292" s="13" t="str">
        <f t="shared" si="434"/>
        <v>95</v>
      </c>
      <c r="D2292" s="13" t="str">
        <f t="shared" si="435"/>
        <v>93</v>
      </c>
      <c r="E2292" s="13" t="str">
        <f t="shared" si="436"/>
        <v>00</v>
      </c>
      <c r="F2292" s="14" t="str">
        <f t="shared" si="437"/>
        <v>00</v>
      </c>
      <c r="G2292" s="18">
        <v>4495930000</v>
      </c>
      <c r="H2292" s="15" t="s">
        <v>277</v>
      </c>
      <c r="I2292" s="12" t="s">
        <v>13</v>
      </c>
      <c r="K2292" t="str">
        <f t="shared" si="426"/>
        <v>4495930000</v>
      </c>
      <c r="L2292" t="str">
        <f t="shared" si="427"/>
        <v>'4495930000'</v>
      </c>
      <c r="M2292" t="str">
        <f t="shared" si="428"/>
        <v>'INDENIZAÇÕES E RESTITUIÇÕES'</v>
      </c>
      <c r="N2292" t="str">
        <f t="shared" si="429"/>
        <v>'S'</v>
      </c>
      <c r="O2292">
        <f t="shared" si="430"/>
        <v>6</v>
      </c>
      <c r="P2292" t="str">
        <f t="shared" si="431"/>
        <v>Insert into CONTA_RECEITA_DESPESA  (VERSION,ATIVO,DATE_CREATED,LAST_UPDATED,TIPO,CODIGO,DESCRICAO,ANALITICO,TAMANHO) values (0,'S',sysdate,sysdate,'D','4495930000','INDENIZAÇÕES E RESTITUIÇÕES','S',6);</v>
      </c>
    </row>
    <row r="2293" spans="1:16" ht="17" thickBot="1" x14ac:dyDescent="0.25">
      <c r="A2293" s="11" t="str">
        <f t="shared" si="432"/>
        <v>4</v>
      </c>
      <c r="B2293" s="12" t="str">
        <f t="shared" si="433"/>
        <v>4</v>
      </c>
      <c r="C2293" s="13" t="str">
        <f t="shared" si="434"/>
        <v>95</v>
      </c>
      <c r="D2293" s="13" t="str">
        <f t="shared" si="435"/>
        <v>99</v>
      </c>
      <c r="E2293" s="13" t="str">
        <f t="shared" si="436"/>
        <v>00</v>
      </c>
      <c r="F2293" s="14" t="str">
        <f t="shared" si="437"/>
        <v>00</v>
      </c>
      <c r="G2293" s="18">
        <v>4495990000</v>
      </c>
      <c r="H2293" s="15" t="s">
        <v>17</v>
      </c>
      <c r="I2293" s="12" t="s">
        <v>13</v>
      </c>
      <c r="K2293" t="str">
        <f t="shared" si="426"/>
        <v>4495990000</v>
      </c>
      <c r="L2293" t="str">
        <f t="shared" si="427"/>
        <v>'4495990000'</v>
      </c>
      <c r="M2293" t="str">
        <f t="shared" si="428"/>
        <v>'ELEMENTO GENÉRICO'</v>
      </c>
      <c r="N2293" t="str">
        <f t="shared" si="429"/>
        <v>'S'</v>
      </c>
      <c r="O2293">
        <f t="shared" si="430"/>
        <v>6</v>
      </c>
      <c r="P2293" t="str">
        <f t="shared" si="431"/>
        <v>Insert into CONTA_RECEITA_DESPESA  (VERSION,ATIVO,DATE_CREATED,LAST_UPDATED,TIPO,CODIGO,DESCRICAO,ANALITICO,TAMANHO) values (0,'S',sysdate,sysdate,'D','4495990000','ELEMENTO GENÉRICO','S',6);</v>
      </c>
    </row>
    <row r="2294" spans="1:16" ht="33" thickBot="1" x14ac:dyDescent="0.25">
      <c r="A2294" s="11" t="str">
        <f t="shared" si="432"/>
        <v>4</v>
      </c>
      <c r="B2294" s="12" t="str">
        <f t="shared" si="433"/>
        <v>4</v>
      </c>
      <c r="C2294" s="13" t="str">
        <f t="shared" si="434"/>
        <v>96</v>
      </c>
      <c r="D2294" s="13" t="str">
        <f t="shared" si="435"/>
        <v>00</v>
      </c>
      <c r="E2294" s="13" t="str">
        <f t="shared" si="436"/>
        <v>00</v>
      </c>
      <c r="F2294" s="14" t="str">
        <f t="shared" si="437"/>
        <v>00</v>
      </c>
      <c r="G2294" s="18">
        <v>4496000000</v>
      </c>
      <c r="H2294" s="15" t="s">
        <v>833</v>
      </c>
      <c r="I2294" s="12" t="s">
        <v>10</v>
      </c>
      <c r="K2294" t="str">
        <f t="shared" si="426"/>
        <v>4496000000</v>
      </c>
      <c r="L2294" t="str">
        <f t="shared" si="427"/>
        <v>'4496000000'</v>
      </c>
      <c r="M2294" t="str">
        <f t="shared" si="428"/>
        <v>'APLICAÇÃO DIRETA À CONTA DE RECURSOS DE QUE TRATA O ART. 25 DA LEI COMPLEMENTAR  N° 141, DE 2012 '</v>
      </c>
      <c r="N2294" t="str">
        <f t="shared" si="429"/>
        <v>'N'</v>
      </c>
      <c r="O2294">
        <f t="shared" si="430"/>
        <v>4</v>
      </c>
      <c r="P2294" t="str">
        <f t="shared" si="431"/>
        <v>Insert into CONTA_RECEITA_DESPESA  (VERSION,ATIVO,DATE_CREATED,LAST_UPDATED,TIPO,CODIGO,DESCRICAO,ANALITICO,TAMANHO) values (0,'S',sysdate,sysdate,'D','4496000000','APLICAÇÃO DIRETA À CONTA DE RECURSOS DE QUE TRATA O ART. 25 DA LEI COMPLEMENTAR  N° 141, DE 2012 ','N',4);</v>
      </c>
    </row>
    <row r="2295" spans="1:16" ht="17" thickBot="1" x14ac:dyDescent="0.25">
      <c r="A2295" s="11" t="str">
        <f t="shared" si="432"/>
        <v>4</v>
      </c>
      <c r="B2295" s="12" t="str">
        <f t="shared" si="433"/>
        <v>4</v>
      </c>
      <c r="C2295" s="13" t="str">
        <f t="shared" si="434"/>
        <v>96</v>
      </c>
      <c r="D2295" s="13" t="str">
        <f t="shared" si="435"/>
        <v>51</v>
      </c>
      <c r="E2295" s="13" t="str">
        <f t="shared" si="436"/>
        <v>00</v>
      </c>
      <c r="F2295" s="14" t="str">
        <f t="shared" si="437"/>
        <v>00</v>
      </c>
      <c r="G2295" s="18">
        <v>4496510000</v>
      </c>
      <c r="H2295" s="15" t="s">
        <v>751</v>
      </c>
      <c r="I2295" s="12" t="s">
        <v>10</v>
      </c>
      <c r="K2295" t="str">
        <f t="shared" si="426"/>
        <v>4496510000</v>
      </c>
      <c r="L2295" t="str">
        <f t="shared" si="427"/>
        <v>'4496510000'</v>
      </c>
      <c r="M2295" t="str">
        <f t="shared" si="428"/>
        <v>'OBRAS E INSTALAÇÕES'</v>
      </c>
      <c r="N2295" t="str">
        <f t="shared" si="429"/>
        <v>'N'</v>
      </c>
      <c r="O2295">
        <f t="shared" si="430"/>
        <v>6</v>
      </c>
      <c r="P2295" t="str">
        <f t="shared" si="431"/>
        <v>Insert into CONTA_RECEITA_DESPESA  (VERSION,ATIVO,DATE_CREATED,LAST_UPDATED,TIPO,CODIGO,DESCRICAO,ANALITICO,TAMANHO) values (0,'S',sysdate,sysdate,'D','4496510000','OBRAS E INSTALAÇÕES','N',6);</v>
      </c>
    </row>
    <row r="2296" spans="1:16" ht="17" thickBot="1" x14ac:dyDescent="0.25">
      <c r="A2296" s="11" t="str">
        <f t="shared" si="432"/>
        <v>4</v>
      </c>
      <c r="B2296" s="12" t="str">
        <f t="shared" si="433"/>
        <v>4</v>
      </c>
      <c r="C2296" s="13" t="str">
        <f t="shared" si="434"/>
        <v>96</v>
      </c>
      <c r="D2296" s="13" t="str">
        <f t="shared" si="435"/>
        <v>51</v>
      </c>
      <c r="E2296" s="13" t="str">
        <f t="shared" si="436"/>
        <v>01</v>
      </c>
      <c r="F2296" s="14" t="str">
        <f t="shared" si="437"/>
        <v>00</v>
      </c>
      <c r="G2296" s="18">
        <v>4496510100</v>
      </c>
      <c r="H2296" s="15" t="s">
        <v>769</v>
      </c>
      <c r="I2296" s="12" t="s">
        <v>13</v>
      </c>
      <c r="K2296" t="str">
        <f t="shared" si="426"/>
        <v>4496510100</v>
      </c>
      <c r="L2296" t="str">
        <f t="shared" si="427"/>
        <v>'4496510100'</v>
      </c>
      <c r="M2296" t="str">
        <f t="shared" si="428"/>
        <v>' OBRAS E INSTALAÇÕES DE DOMÍNIO PÚBLICO'</v>
      </c>
      <c r="N2296" t="str">
        <f t="shared" si="429"/>
        <v>'S'</v>
      </c>
      <c r="O2296">
        <f t="shared" si="430"/>
        <v>8</v>
      </c>
      <c r="P2296" t="str">
        <f t="shared" si="431"/>
        <v>Insert into CONTA_RECEITA_DESPESA  (VERSION,ATIVO,DATE_CREATED,LAST_UPDATED,TIPO,CODIGO,DESCRICAO,ANALITICO,TAMANHO) values (0,'S',sysdate,sysdate,'D','4496510100',' OBRAS E INSTALAÇÕES DE DOMÍNIO PÚBLICO','S',8);</v>
      </c>
    </row>
    <row r="2297" spans="1:16" ht="17" thickBot="1" x14ac:dyDescent="0.25">
      <c r="A2297" s="11" t="str">
        <f t="shared" si="432"/>
        <v>4</v>
      </c>
      <c r="B2297" s="12" t="str">
        <f t="shared" si="433"/>
        <v>4</v>
      </c>
      <c r="C2297" s="13" t="str">
        <f t="shared" si="434"/>
        <v>96</v>
      </c>
      <c r="D2297" s="13" t="str">
        <f t="shared" si="435"/>
        <v>51</v>
      </c>
      <c r="E2297" s="13" t="str">
        <f t="shared" si="436"/>
        <v>02</v>
      </c>
      <c r="F2297" s="14" t="str">
        <f t="shared" si="437"/>
        <v>00</v>
      </c>
      <c r="G2297" s="18">
        <v>4496510200</v>
      </c>
      <c r="H2297" s="15" t="s">
        <v>770</v>
      </c>
      <c r="I2297" s="12" t="s">
        <v>13</v>
      </c>
      <c r="K2297" t="str">
        <f t="shared" si="426"/>
        <v>4496510200</v>
      </c>
      <c r="L2297" t="str">
        <f t="shared" si="427"/>
        <v>'4496510200'</v>
      </c>
      <c r="M2297" t="str">
        <f t="shared" si="428"/>
        <v>' OBRAS E INSTALAÇÕES DE DOMÍNIO PATRIMONIAL'</v>
      </c>
      <c r="N2297" t="str">
        <f t="shared" si="429"/>
        <v>'S'</v>
      </c>
      <c r="O2297">
        <f t="shared" si="430"/>
        <v>8</v>
      </c>
      <c r="P2297" t="str">
        <f t="shared" si="431"/>
        <v>Insert into CONTA_RECEITA_DESPESA  (VERSION,ATIVO,DATE_CREATED,LAST_UPDATED,TIPO,CODIGO,DESCRICAO,ANALITICO,TAMANHO) values (0,'S',sysdate,sysdate,'D','4496510200',' OBRAS E INSTALAÇÕES DE DOMÍNIO PATRIMONIAL','S',8);</v>
      </c>
    </row>
    <row r="2298" spans="1:16" ht="17" thickBot="1" x14ac:dyDescent="0.25">
      <c r="A2298" s="11" t="str">
        <f t="shared" si="432"/>
        <v>4</v>
      </c>
      <c r="B2298" s="12" t="str">
        <f t="shared" si="433"/>
        <v>4</v>
      </c>
      <c r="C2298" s="13" t="str">
        <f t="shared" si="434"/>
        <v>96</v>
      </c>
      <c r="D2298" s="13" t="str">
        <f t="shared" si="435"/>
        <v>51</v>
      </c>
      <c r="E2298" s="13" t="str">
        <f t="shared" si="436"/>
        <v>03</v>
      </c>
      <c r="F2298" s="14" t="str">
        <f t="shared" si="437"/>
        <v>00</v>
      </c>
      <c r="G2298" s="18">
        <v>4496510300</v>
      </c>
      <c r="H2298" s="15" t="s">
        <v>771</v>
      </c>
      <c r="I2298" s="12" t="s">
        <v>13</v>
      </c>
      <c r="K2298" t="str">
        <f t="shared" si="426"/>
        <v>4496510300</v>
      </c>
      <c r="L2298" t="str">
        <f t="shared" si="427"/>
        <v>'4496510300'</v>
      </c>
      <c r="M2298" t="str">
        <f t="shared" si="428"/>
        <v>' OBRAS E INSTALAÇÕES DE NATUREZA INDUSTRIAL'</v>
      </c>
      <c r="N2298" t="str">
        <f t="shared" si="429"/>
        <v>'S'</v>
      </c>
      <c r="O2298">
        <f t="shared" si="430"/>
        <v>8</v>
      </c>
      <c r="P2298" t="str">
        <f t="shared" si="431"/>
        <v>Insert into CONTA_RECEITA_DESPESA  (VERSION,ATIVO,DATE_CREATED,LAST_UPDATED,TIPO,CODIGO,DESCRICAO,ANALITICO,TAMANHO) values (0,'S',sysdate,sysdate,'D','4496510300',' OBRAS E INSTALAÇÕES DE NATUREZA INDUSTRIAL','S',8);</v>
      </c>
    </row>
    <row r="2299" spans="1:16" ht="17" thickBot="1" x14ac:dyDescent="0.25">
      <c r="A2299" s="11" t="str">
        <f t="shared" si="432"/>
        <v>4</v>
      </c>
      <c r="B2299" s="12" t="str">
        <f t="shared" si="433"/>
        <v>4</v>
      </c>
      <c r="C2299" s="13" t="str">
        <f t="shared" si="434"/>
        <v>96</v>
      </c>
      <c r="D2299" s="13" t="str">
        <f t="shared" si="435"/>
        <v>52</v>
      </c>
      <c r="E2299" s="13" t="str">
        <f t="shared" si="436"/>
        <v>00</v>
      </c>
      <c r="F2299" s="14" t="str">
        <f t="shared" si="437"/>
        <v>00</v>
      </c>
      <c r="G2299" s="18">
        <v>4496520000</v>
      </c>
      <c r="H2299" s="15" t="s">
        <v>752</v>
      </c>
      <c r="I2299" s="12" t="s">
        <v>10</v>
      </c>
      <c r="K2299" t="str">
        <f t="shared" si="426"/>
        <v>4496520000</v>
      </c>
      <c r="L2299" t="str">
        <f t="shared" si="427"/>
        <v>'4496520000'</v>
      </c>
      <c r="M2299" t="str">
        <f t="shared" si="428"/>
        <v>'EQUIPAMENTOS E MATERIAL PERMANENTE'</v>
      </c>
      <c r="N2299" t="str">
        <f t="shared" si="429"/>
        <v>'N'</v>
      </c>
      <c r="O2299">
        <f t="shared" si="430"/>
        <v>6</v>
      </c>
      <c r="P2299" t="str">
        <f t="shared" si="431"/>
        <v>Insert into CONTA_RECEITA_DESPESA  (VERSION,ATIVO,DATE_CREATED,LAST_UPDATED,TIPO,CODIGO,DESCRICAO,ANALITICO,TAMANHO) values (0,'S',sysdate,sysdate,'D','4496520000','EQUIPAMENTOS E MATERIAL PERMANENTE','N',6);</v>
      </c>
    </row>
    <row r="2300" spans="1:16" ht="17" thickBot="1" x14ac:dyDescent="0.25">
      <c r="A2300" s="11" t="str">
        <f t="shared" si="432"/>
        <v>4</v>
      </c>
      <c r="B2300" s="12" t="str">
        <f t="shared" si="433"/>
        <v>4</v>
      </c>
      <c r="C2300" s="13" t="str">
        <f t="shared" si="434"/>
        <v>96</v>
      </c>
      <c r="D2300" s="13" t="str">
        <f t="shared" si="435"/>
        <v>52</v>
      </c>
      <c r="E2300" s="13" t="str">
        <f t="shared" si="436"/>
        <v>01</v>
      </c>
      <c r="F2300" s="14" t="str">
        <f t="shared" si="437"/>
        <v>00</v>
      </c>
      <c r="G2300" s="18">
        <v>4496520100</v>
      </c>
      <c r="H2300" s="15" t="s">
        <v>778</v>
      </c>
      <c r="I2300" s="12" t="s">
        <v>13</v>
      </c>
      <c r="K2300" t="str">
        <f t="shared" si="426"/>
        <v>4496520100</v>
      </c>
      <c r="L2300" t="str">
        <f t="shared" si="427"/>
        <v>'4496520100'</v>
      </c>
      <c r="M2300" t="str">
        <f t="shared" si="428"/>
        <v>'AERONAVES '</v>
      </c>
      <c r="N2300" t="str">
        <f t="shared" si="429"/>
        <v>'S'</v>
      </c>
      <c r="O2300">
        <f t="shared" si="430"/>
        <v>8</v>
      </c>
      <c r="P2300" t="str">
        <f t="shared" si="431"/>
        <v>Insert into CONTA_RECEITA_DESPESA  (VERSION,ATIVO,DATE_CREATED,LAST_UPDATED,TIPO,CODIGO,DESCRICAO,ANALITICO,TAMANHO) values (0,'S',sysdate,sysdate,'D','4496520100','AERONAVES ','S',8);</v>
      </c>
    </row>
    <row r="2301" spans="1:16" ht="17" thickBot="1" x14ac:dyDescent="0.25">
      <c r="A2301" s="11" t="str">
        <f t="shared" si="432"/>
        <v>4</v>
      </c>
      <c r="B2301" s="12" t="str">
        <f t="shared" si="433"/>
        <v>4</v>
      </c>
      <c r="C2301" s="13" t="str">
        <f t="shared" si="434"/>
        <v>96</v>
      </c>
      <c r="D2301" s="13" t="str">
        <f t="shared" si="435"/>
        <v>52</v>
      </c>
      <c r="E2301" s="13" t="str">
        <f t="shared" si="436"/>
        <v>02</v>
      </c>
      <c r="F2301" s="14" t="str">
        <f t="shared" si="437"/>
        <v>00</v>
      </c>
      <c r="G2301" s="18">
        <v>4496520200</v>
      </c>
      <c r="H2301" s="15" t="s">
        <v>779</v>
      </c>
      <c r="I2301" s="12" t="s">
        <v>13</v>
      </c>
      <c r="K2301" t="str">
        <f t="shared" si="426"/>
        <v>4496520200</v>
      </c>
      <c r="L2301" t="str">
        <f t="shared" si="427"/>
        <v>'4496520200'</v>
      </c>
      <c r="M2301" t="str">
        <f t="shared" si="428"/>
        <v>'APARELHOS DE MEDIÇÃO E ORIENTAÇÃO'</v>
      </c>
      <c r="N2301" t="str">
        <f t="shared" si="429"/>
        <v>'S'</v>
      </c>
      <c r="O2301">
        <f t="shared" si="430"/>
        <v>8</v>
      </c>
      <c r="P2301" t="str">
        <f t="shared" si="431"/>
        <v>Insert into CONTA_RECEITA_DESPESA  (VERSION,ATIVO,DATE_CREATED,LAST_UPDATED,TIPO,CODIGO,DESCRICAO,ANALITICO,TAMANHO) values (0,'S',sysdate,sysdate,'D','4496520200','APARELHOS DE MEDIÇÃO E ORIENTAÇÃO','S',8);</v>
      </c>
    </row>
    <row r="2302" spans="1:16" ht="17" thickBot="1" x14ac:dyDescent="0.25">
      <c r="A2302" s="11" t="str">
        <f t="shared" si="432"/>
        <v>4</v>
      </c>
      <c r="B2302" s="12" t="str">
        <f t="shared" si="433"/>
        <v>4</v>
      </c>
      <c r="C2302" s="13" t="str">
        <f t="shared" si="434"/>
        <v>96</v>
      </c>
      <c r="D2302" s="13" t="str">
        <f t="shared" si="435"/>
        <v>52</v>
      </c>
      <c r="E2302" s="13" t="str">
        <f t="shared" si="436"/>
        <v>03</v>
      </c>
      <c r="F2302" s="14" t="str">
        <f t="shared" si="437"/>
        <v>00</v>
      </c>
      <c r="G2302" s="18">
        <v>4496520300</v>
      </c>
      <c r="H2302" s="15" t="s">
        <v>780</v>
      </c>
      <c r="I2302" s="12" t="s">
        <v>13</v>
      </c>
      <c r="K2302" t="str">
        <f t="shared" si="426"/>
        <v>4496520300</v>
      </c>
      <c r="L2302" t="str">
        <f t="shared" si="427"/>
        <v>'4496520300'</v>
      </c>
      <c r="M2302" t="str">
        <f t="shared" si="428"/>
        <v>'APARELHOS E EQUIPAMENTOS DE COMUNICAÇÃO '</v>
      </c>
      <c r="N2302" t="str">
        <f t="shared" si="429"/>
        <v>'S'</v>
      </c>
      <c r="O2302">
        <f t="shared" si="430"/>
        <v>8</v>
      </c>
      <c r="P2302" t="str">
        <f t="shared" si="431"/>
        <v>Insert into CONTA_RECEITA_DESPESA  (VERSION,ATIVO,DATE_CREATED,LAST_UPDATED,TIPO,CODIGO,DESCRICAO,ANALITICO,TAMANHO) values (0,'S',sysdate,sysdate,'D','4496520300','APARELHOS E EQUIPAMENTOS DE COMUNICAÇÃO ','S',8);</v>
      </c>
    </row>
    <row r="2303" spans="1:16" ht="33" thickBot="1" x14ac:dyDescent="0.25">
      <c r="A2303" s="11" t="str">
        <f t="shared" si="432"/>
        <v>4</v>
      </c>
      <c r="B2303" s="12" t="str">
        <f t="shared" si="433"/>
        <v>4</v>
      </c>
      <c r="C2303" s="13" t="str">
        <f t="shared" si="434"/>
        <v>96</v>
      </c>
      <c r="D2303" s="13" t="str">
        <f t="shared" si="435"/>
        <v>52</v>
      </c>
      <c r="E2303" s="13" t="str">
        <f t="shared" si="436"/>
        <v>04</v>
      </c>
      <c r="F2303" s="14" t="str">
        <f t="shared" si="437"/>
        <v>00</v>
      </c>
      <c r="G2303" s="18">
        <v>4496520400</v>
      </c>
      <c r="H2303" s="15" t="s">
        <v>781</v>
      </c>
      <c r="I2303" s="12" t="s">
        <v>13</v>
      </c>
      <c r="K2303" t="str">
        <f t="shared" si="426"/>
        <v>4496520400</v>
      </c>
      <c r="L2303" t="str">
        <f t="shared" si="427"/>
        <v>'4496520400'</v>
      </c>
      <c r="M2303" t="str">
        <f t="shared" si="428"/>
        <v>'APARELHOS, EQUIPAMENTOS, UTENSÍLIOS MÉDICO-ODONTOLÓGICOS, LABORATORIAIS E HOSPITALARES'</v>
      </c>
      <c r="N2303" t="str">
        <f t="shared" si="429"/>
        <v>'S'</v>
      </c>
      <c r="O2303">
        <f t="shared" si="430"/>
        <v>8</v>
      </c>
      <c r="P2303" t="str">
        <f t="shared" si="431"/>
        <v>Insert into CONTA_RECEITA_DESPESA  (VERSION,ATIVO,DATE_CREATED,LAST_UPDATED,TIPO,CODIGO,DESCRICAO,ANALITICO,TAMANHO) values (0,'S',sysdate,sysdate,'D','4496520400','APARELHOS, EQUIPAMENTOS, UTENSÍLIOS MÉDICO-ODONTOLÓGICOS, LABORATORIAIS E HOSPITALARES','S',8);</v>
      </c>
    </row>
    <row r="2304" spans="1:16" ht="17" thickBot="1" x14ac:dyDescent="0.25">
      <c r="A2304" s="11" t="str">
        <f t="shared" si="432"/>
        <v>4</v>
      </c>
      <c r="B2304" s="12" t="str">
        <f t="shared" si="433"/>
        <v>4</v>
      </c>
      <c r="C2304" s="13" t="str">
        <f t="shared" si="434"/>
        <v>96</v>
      </c>
      <c r="D2304" s="13" t="str">
        <f t="shared" si="435"/>
        <v>52</v>
      </c>
      <c r="E2304" s="13" t="str">
        <f t="shared" si="436"/>
        <v>05</v>
      </c>
      <c r="F2304" s="14" t="str">
        <f t="shared" si="437"/>
        <v>00</v>
      </c>
      <c r="G2304" s="18">
        <v>4496520500</v>
      </c>
      <c r="H2304" s="15" t="s">
        <v>782</v>
      </c>
      <c r="I2304" s="12" t="s">
        <v>13</v>
      </c>
      <c r="K2304" t="str">
        <f t="shared" si="426"/>
        <v>4496520500</v>
      </c>
      <c r="L2304" t="str">
        <f t="shared" si="427"/>
        <v>'4496520500'</v>
      </c>
      <c r="M2304" t="str">
        <f t="shared" si="428"/>
        <v>'APARELHOS E EQUIPAMENTOS PARA ESPORTES E DIVERSÕES'</v>
      </c>
      <c r="N2304" t="str">
        <f t="shared" si="429"/>
        <v>'S'</v>
      </c>
      <c r="O2304">
        <f t="shared" si="430"/>
        <v>8</v>
      </c>
      <c r="P2304" t="str">
        <f t="shared" si="431"/>
        <v>Insert into CONTA_RECEITA_DESPESA  (VERSION,ATIVO,DATE_CREATED,LAST_UPDATED,TIPO,CODIGO,DESCRICAO,ANALITICO,TAMANHO) values (0,'S',sysdate,sysdate,'D','4496520500','APARELHOS E EQUIPAMENTOS PARA ESPORTES E DIVERSÕES','S',8);</v>
      </c>
    </row>
    <row r="2305" spans="1:16" ht="17" thickBot="1" x14ac:dyDescent="0.25">
      <c r="A2305" s="11" t="str">
        <f t="shared" si="432"/>
        <v>4</v>
      </c>
      <c r="B2305" s="12" t="str">
        <f t="shared" si="433"/>
        <v>4</v>
      </c>
      <c r="C2305" s="13" t="str">
        <f t="shared" si="434"/>
        <v>96</v>
      </c>
      <c r="D2305" s="13" t="str">
        <f t="shared" si="435"/>
        <v>52</v>
      </c>
      <c r="E2305" s="13" t="str">
        <f t="shared" si="436"/>
        <v>06</v>
      </c>
      <c r="F2305" s="14" t="str">
        <f t="shared" si="437"/>
        <v>00</v>
      </c>
      <c r="G2305" s="18">
        <v>4496520600</v>
      </c>
      <c r="H2305" s="15" t="s">
        <v>783</v>
      </c>
      <c r="I2305" s="12" t="s">
        <v>13</v>
      </c>
      <c r="K2305" t="str">
        <f t="shared" si="426"/>
        <v>4496520600</v>
      </c>
      <c r="L2305" t="str">
        <f t="shared" si="427"/>
        <v>'4496520600'</v>
      </c>
      <c r="M2305" t="str">
        <f t="shared" si="428"/>
        <v>'APARELHOS E UTENSÍLIOS DOMÉSTICOS'</v>
      </c>
      <c r="N2305" t="str">
        <f t="shared" si="429"/>
        <v>'S'</v>
      </c>
      <c r="O2305">
        <f t="shared" si="430"/>
        <v>8</v>
      </c>
      <c r="P2305" t="str">
        <f t="shared" si="431"/>
        <v>Insert into CONTA_RECEITA_DESPESA  (VERSION,ATIVO,DATE_CREATED,LAST_UPDATED,TIPO,CODIGO,DESCRICAO,ANALITICO,TAMANHO) values (0,'S',sysdate,sysdate,'D','4496520600','APARELHOS E UTENSÍLIOS DOMÉSTICOS','S',8);</v>
      </c>
    </row>
    <row r="2306" spans="1:16" ht="17" thickBot="1" x14ac:dyDescent="0.25">
      <c r="A2306" s="11" t="str">
        <f t="shared" si="432"/>
        <v>4</v>
      </c>
      <c r="B2306" s="12" t="str">
        <f t="shared" si="433"/>
        <v>4</v>
      </c>
      <c r="C2306" s="13" t="str">
        <f t="shared" si="434"/>
        <v>96</v>
      </c>
      <c r="D2306" s="13" t="str">
        <f t="shared" si="435"/>
        <v>52</v>
      </c>
      <c r="E2306" s="13" t="str">
        <f t="shared" si="436"/>
        <v>07</v>
      </c>
      <c r="F2306" s="14" t="str">
        <f t="shared" si="437"/>
        <v>00</v>
      </c>
      <c r="G2306" s="18">
        <v>4496520700</v>
      </c>
      <c r="H2306" s="15" t="s">
        <v>784</v>
      </c>
      <c r="I2306" s="12" t="s">
        <v>13</v>
      </c>
      <c r="K2306" t="str">
        <f t="shared" si="426"/>
        <v>4496520700</v>
      </c>
      <c r="L2306" t="str">
        <f t="shared" si="427"/>
        <v>'4496520700'</v>
      </c>
      <c r="M2306" t="str">
        <f t="shared" si="428"/>
        <v>'ARMAMENTOS'</v>
      </c>
      <c r="N2306" t="str">
        <f t="shared" si="429"/>
        <v>'S'</v>
      </c>
      <c r="O2306">
        <f t="shared" si="430"/>
        <v>8</v>
      </c>
      <c r="P2306" t="str">
        <f t="shared" si="431"/>
        <v>Insert into CONTA_RECEITA_DESPESA  (VERSION,ATIVO,DATE_CREATED,LAST_UPDATED,TIPO,CODIGO,DESCRICAO,ANALITICO,TAMANHO) values (0,'S',sysdate,sysdate,'D','4496520700','ARMAMENTOS','S',8);</v>
      </c>
    </row>
    <row r="2307" spans="1:16" ht="17" thickBot="1" x14ac:dyDescent="0.25">
      <c r="A2307" s="11" t="str">
        <f t="shared" si="432"/>
        <v>4</v>
      </c>
      <c r="B2307" s="12" t="str">
        <f t="shared" si="433"/>
        <v>4</v>
      </c>
      <c r="C2307" s="13" t="str">
        <f t="shared" si="434"/>
        <v>96</v>
      </c>
      <c r="D2307" s="13" t="str">
        <f t="shared" si="435"/>
        <v>52</v>
      </c>
      <c r="E2307" s="13" t="str">
        <f t="shared" si="436"/>
        <v>08</v>
      </c>
      <c r="F2307" s="14" t="str">
        <f t="shared" si="437"/>
        <v>00</v>
      </c>
      <c r="G2307" s="18">
        <v>4496520800</v>
      </c>
      <c r="H2307" s="15" t="s">
        <v>828</v>
      </c>
      <c r="I2307" s="12" t="s">
        <v>13</v>
      </c>
      <c r="K2307" t="str">
        <f t="shared" si="426"/>
        <v>4496520800</v>
      </c>
      <c r="L2307" t="str">
        <f t="shared" si="427"/>
        <v>'4496520800'</v>
      </c>
      <c r="M2307" t="str">
        <f t="shared" si="428"/>
        <v>'COLEÇÕES E MATERIAIS BIBLIOGRÁFICOS '</v>
      </c>
      <c r="N2307" t="str">
        <f t="shared" si="429"/>
        <v>'S'</v>
      </c>
      <c r="O2307">
        <f t="shared" si="430"/>
        <v>8</v>
      </c>
      <c r="P2307" t="str">
        <f t="shared" si="431"/>
        <v>Insert into CONTA_RECEITA_DESPESA  (VERSION,ATIVO,DATE_CREATED,LAST_UPDATED,TIPO,CODIGO,DESCRICAO,ANALITICO,TAMANHO) values (0,'S',sysdate,sysdate,'D','4496520800','COLEÇÕES E MATERIAIS BIBLIOGRÁFICOS ','S',8);</v>
      </c>
    </row>
    <row r="2308" spans="1:16" ht="17" thickBot="1" x14ac:dyDescent="0.25">
      <c r="A2308" s="11" t="str">
        <f t="shared" si="432"/>
        <v>4</v>
      </c>
      <c r="B2308" s="12" t="str">
        <f t="shared" si="433"/>
        <v>4</v>
      </c>
      <c r="C2308" s="13" t="str">
        <f t="shared" si="434"/>
        <v>96</v>
      </c>
      <c r="D2308" s="13" t="str">
        <f t="shared" si="435"/>
        <v>52</v>
      </c>
      <c r="E2308" s="13" t="str">
        <f t="shared" si="436"/>
        <v>09</v>
      </c>
      <c r="F2308" s="14" t="str">
        <f t="shared" si="437"/>
        <v>00</v>
      </c>
      <c r="G2308" s="18">
        <v>4496520900</v>
      </c>
      <c r="H2308" s="15" t="s">
        <v>829</v>
      </c>
      <c r="I2308" s="12" t="s">
        <v>13</v>
      </c>
      <c r="K2308" t="str">
        <f t="shared" si="426"/>
        <v>4496520900</v>
      </c>
      <c r="L2308" t="str">
        <f t="shared" si="427"/>
        <v>'4496520900'</v>
      </c>
      <c r="M2308" t="str">
        <f t="shared" si="428"/>
        <v>'DISCOTECAS E FILMOTECAS '</v>
      </c>
      <c r="N2308" t="str">
        <f t="shared" si="429"/>
        <v>'S'</v>
      </c>
      <c r="O2308">
        <f t="shared" si="430"/>
        <v>8</v>
      </c>
      <c r="P2308" t="str">
        <f t="shared" si="431"/>
        <v>Insert into CONTA_RECEITA_DESPESA  (VERSION,ATIVO,DATE_CREATED,LAST_UPDATED,TIPO,CODIGO,DESCRICAO,ANALITICO,TAMANHO) values (0,'S',sysdate,sysdate,'D','4496520900','DISCOTECAS E FILMOTECAS ','S',8);</v>
      </c>
    </row>
    <row r="2309" spans="1:16" ht="17" thickBot="1" x14ac:dyDescent="0.25">
      <c r="A2309" s="11" t="str">
        <f t="shared" si="432"/>
        <v>4</v>
      </c>
      <c r="B2309" s="12" t="str">
        <f t="shared" si="433"/>
        <v>4</v>
      </c>
      <c r="C2309" s="13" t="str">
        <f t="shared" si="434"/>
        <v>96</v>
      </c>
      <c r="D2309" s="13" t="str">
        <f t="shared" si="435"/>
        <v>52</v>
      </c>
      <c r="E2309" s="13" t="str">
        <f t="shared" si="436"/>
        <v>10</v>
      </c>
      <c r="F2309" s="14" t="str">
        <f t="shared" si="437"/>
        <v>00</v>
      </c>
      <c r="G2309" s="18">
        <v>4496521000</v>
      </c>
      <c r="H2309" s="15" t="s">
        <v>787</v>
      </c>
      <c r="I2309" s="12" t="s">
        <v>13</v>
      </c>
      <c r="K2309" t="str">
        <f t="shared" si="426"/>
        <v>4496521000</v>
      </c>
      <c r="L2309" t="str">
        <f t="shared" si="427"/>
        <v>'4496521000'</v>
      </c>
      <c r="M2309" t="str">
        <f t="shared" si="428"/>
        <v>'EMBARCAÇÕES '</v>
      </c>
      <c r="N2309" t="str">
        <f t="shared" si="429"/>
        <v>'S'</v>
      </c>
      <c r="O2309">
        <f t="shared" si="430"/>
        <v>8</v>
      </c>
      <c r="P2309" t="str">
        <f t="shared" si="431"/>
        <v>Insert into CONTA_RECEITA_DESPESA  (VERSION,ATIVO,DATE_CREATED,LAST_UPDATED,TIPO,CODIGO,DESCRICAO,ANALITICO,TAMANHO) values (0,'S',sysdate,sysdate,'D','4496521000','EMBARCAÇÕES ','S',8);</v>
      </c>
    </row>
    <row r="2310" spans="1:16" ht="17" thickBot="1" x14ac:dyDescent="0.25">
      <c r="A2310" s="11" t="str">
        <f t="shared" si="432"/>
        <v>4</v>
      </c>
      <c r="B2310" s="12" t="str">
        <f t="shared" si="433"/>
        <v>4</v>
      </c>
      <c r="C2310" s="13" t="str">
        <f t="shared" si="434"/>
        <v>96</v>
      </c>
      <c r="D2310" s="13" t="str">
        <f t="shared" si="435"/>
        <v>52</v>
      </c>
      <c r="E2310" s="13" t="str">
        <f t="shared" si="436"/>
        <v>11</v>
      </c>
      <c r="F2310" s="14" t="str">
        <f t="shared" si="437"/>
        <v>00</v>
      </c>
      <c r="G2310" s="18">
        <v>4496521100</v>
      </c>
      <c r="H2310" s="15" t="s">
        <v>788</v>
      </c>
      <c r="I2310" s="12" t="s">
        <v>13</v>
      </c>
      <c r="K2310" t="str">
        <f t="shared" ref="K2310:K2373" si="438">SUBSTITUTE(G2310,".","")</f>
        <v>4496521100</v>
      </c>
      <c r="L2310" t="str">
        <f t="shared" ref="L2310:L2373" si="439">_xlfn.CONCAT("'",K2310,"'")</f>
        <v>'4496521100'</v>
      </c>
      <c r="M2310" t="str">
        <f t="shared" ref="M2310:M2373" si="440">_xlfn.CONCAT("'",CLEAN(H2310),"'")</f>
        <v>' EQUIPAMENTOS DE MANOBRA E PATRULHAMENTO'</v>
      </c>
      <c r="N2310" t="str">
        <f t="shared" ref="N2310:N2373" si="441">IF(TRIM(I2310)="Sintética","'N'",IF(TRIM(I2310)="Analítica","'S'","*ERR0*"))</f>
        <v>'S'</v>
      </c>
      <c r="O2310">
        <f t="shared" ref="O2310:O2373" si="442">IF(RIGHT(K2310,2)&lt;&gt;"00",10,IF(MID(K2310,7,2)&lt;&gt;"00",8,IF(MID(K2310,5,2)&lt;&gt;"00",6,IF(MID(K2310,3,2)&lt;&gt;"00",4,IF(MID(K2310,2,1)&lt;&gt;"0",2,IF(LEFT(K2310,1)&lt;&gt;"0",1,"*ERR0*"))))))</f>
        <v>8</v>
      </c>
      <c r="P2310" t="str">
        <f t="shared" ref="P2310:P2373" si="443">_xlfn.CONCAT("Insert into CONTA_RECEITA_DESPESA  (VERSION,ATIVO,DATE_CREATED,LAST_UPDATED,TIPO,CODIGO,DESCRICAO,ANALITICO,TAMANHO) values (0,'S',sysdate,sysdate,'D',",L2310,",",M2310,",",N2310,",",O2310,");")</f>
        <v>Insert into CONTA_RECEITA_DESPESA  (VERSION,ATIVO,DATE_CREATED,LAST_UPDATED,TIPO,CODIGO,DESCRICAO,ANALITICO,TAMANHO) values (0,'S',sysdate,sysdate,'D','4496521100',' EQUIPAMENTOS DE MANOBRA E PATRULHAMENTO','S',8);</v>
      </c>
    </row>
    <row r="2311" spans="1:16" ht="17" thickBot="1" x14ac:dyDescent="0.25">
      <c r="A2311" s="11" t="str">
        <f t="shared" si="432"/>
        <v>4</v>
      </c>
      <c r="B2311" s="12" t="str">
        <f t="shared" si="433"/>
        <v>4</v>
      </c>
      <c r="C2311" s="13" t="str">
        <f t="shared" si="434"/>
        <v>96</v>
      </c>
      <c r="D2311" s="13" t="str">
        <f t="shared" si="435"/>
        <v>52</v>
      </c>
      <c r="E2311" s="13" t="str">
        <f t="shared" si="436"/>
        <v>12</v>
      </c>
      <c r="F2311" s="14" t="str">
        <f t="shared" si="437"/>
        <v>00</v>
      </c>
      <c r="G2311" s="18">
        <v>4496521200</v>
      </c>
      <c r="H2311" s="15" t="s">
        <v>789</v>
      </c>
      <c r="I2311" s="12" t="s">
        <v>13</v>
      </c>
      <c r="K2311" t="str">
        <f t="shared" si="438"/>
        <v>4496521200</v>
      </c>
      <c r="L2311" t="str">
        <f t="shared" si="439"/>
        <v>'4496521200'</v>
      </c>
      <c r="M2311" t="str">
        <f t="shared" si="440"/>
        <v>'EQUIPAMENTO DE PROTEÇÃO, SEGURANÇA E SOCORRO'</v>
      </c>
      <c r="N2311" t="str">
        <f t="shared" si="441"/>
        <v>'S'</v>
      </c>
      <c r="O2311">
        <f t="shared" si="442"/>
        <v>8</v>
      </c>
      <c r="P2311" t="str">
        <f t="shared" si="443"/>
        <v>Insert into CONTA_RECEITA_DESPESA  (VERSION,ATIVO,DATE_CREATED,LAST_UPDATED,TIPO,CODIGO,DESCRICAO,ANALITICO,TAMANHO) values (0,'S',sysdate,sysdate,'D','4496521200','EQUIPAMENTO DE PROTEÇÃO, SEGURANÇA E SOCORRO','S',8);</v>
      </c>
    </row>
    <row r="2312" spans="1:16" ht="17" thickBot="1" x14ac:dyDescent="0.25">
      <c r="A2312" s="11" t="str">
        <f t="shared" si="432"/>
        <v>4</v>
      </c>
      <c r="B2312" s="12" t="str">
        <f t="shared" si="433"/>
        <v>4</v>
      </c>
      <c r="C2312" s="13" t="str">
        <f t="shared" si="434"/>
        <v>96</v>
      </c>
      <c r="D2312" s="13" t="str">
        <f t="shared" si="435"/>
        <v>52</v>
      </c>
      <c r="E2312" s="13" t="str">
        <f t="shared" si="436"/>
        <v>13</v>
      </c>
      <c r="F2312" s="14" t="str">
        <f t="shared" si="437"/>
        <v>00</v>
      </c>
      <c r="G2312" s="18">
        <v>4496521300</v>
      </c>
      <c r="H2312" s="15" t="s">
        <v>790</v>
      </c>
      <c r="I2312" s="12" t="s">
        <v>13</v>
      </c>
      <c r="K2312" t="str">
        <f t="shared" si="438"/>
        <v>4496521300</v>
      </c>
      <c r="L2312" t="str">
        <f t="shared" si="439"/>
        <v>'4496521300'</v>
      </c>
      <c r="M2312" t="str">
        <f t="shared" si="440"/>
        <v>'INSTRUMENTOS MUSICAIS E ARTÍSTICOS'</v>
      </c>
      <c r="N2312" t="str">
        <f t="shared" si="441"/>
        <v>'S'</v>
      </c>
      <c r="O2312">
        <f t="shared" si="442"/>
        <v>8</v>
      </c>
      <c r="P2312" t="str">
        <f t="shared" si="443"/>
        <v>Insert into CONTA_RECEITA_DESPESA  (VERSION,ATIVO,DATE_CREATED,LAST_UPDATED,TIPO,CODIGO,DESCRICAO,ANALITICO,TAMANHO) values (0,'S',sysdate,sysdate,'D','4496521300','INSTRUMENTOS MUSICAIS E ARTÍSTICOS','S',8);</v>
      </c>
    </row>
    <row r="2313" spans="1:16" ht="17" thickBot="1" x14ac:dyDescent="0.25">
      <c r="A2313" s="11" t="str">
        <f t="shared" ref="A2313:A2376" si="444">MID($G2313,1,1)</f>
        <v>4</v>
      </c>
      <c r="B2313" s="12" t="str">
        <f t="shared" ref="B2313:B2376" si="445">MID($G2313,2,1)</f>
        <v>4</v>
      </c>
      <c r="C2313" s="13" t="str">
        <f t="shared" ref="C2313:C2376" si="446">MID($G2313,3,2)</f>
        <v>96</v>
      </c>
      <c r="D2313" s="13" t="str">
        <f t="shared" ref="D2313:D2376" si="447">MID($G2313,5,2)</f>
        <v>52</v>
      </c>
      <c r="E2313" s="13" t="str">
        <f t="shared" ref="E2313:E2376" si="448">MID($G2313,7,2)</f>
        <v>14</v>
      </c>
      <c r="F2313" s="14" t="str">
        <f t="shared" ref="F2313:F2376" si="449">MID($G2313,9,2)</f>
        <v>00</v>
      </c>
      <c r="G2313" s="18">
        <v>4496521400</v>
      </c>
      <c r="H2313" s="15" t="s">
        <v>791</v>
      </c>
      <c r="I2313" s="12" t="s">
        <v>13</v>
      </c>
      <c r="K2313" t="str">
        <f t="shared" si="438"/>
        <v>4496521400</v>
      </c>
      <c r="L2313" t="str">
        <f t="shared" si="439"/>
        <v>'4496521400'</v>
      </c>
      <c r="M2313" t="str">
        <f t="shared" si="440"/>
        <v>'MÁQUINAS E EQUIPAMENTOS DE NATUREZA INDUSTRIAL'</v>
      </c>
      <c r="N2313" t="str">
        <f t="shared" si="441"/>
        <v>'S'</v>
      </c>
      <c r="O2313">
        <f t="shared" si="442"/>
        <v>8</v>
      </c>
      <c r="P2313" t="str">
        <f t="shared" si="443"/>
        <v>Insert into CONTA_RECEITA_DESPESA  (VERSION,ATIVO,DATE_CREATED,LAST_UPDATED,TIPO,CODIGO,DESCRICAO,ANALITICO,TAMANHO) values (0,'S',sysdate,sysdate,'D','4496521400','MÁQUINAS E EQUIPAMENTOS DE NATUREZA INDUSTRIAL','S',8);</v>
      </c>
    </row>
    <row r="2314" spans="1:16" ht="17" thickBot="1" x14ac:dyDescent="0.25">
      <c r="A2314" s="11" t="str">
        <f t="shared" si="444"/>
        <v>4</v>
      </c>
      <c r="B2314" s="12" t="str">
        <f t="shared" si="445"/>
        <v>4</v>
      </c>
      <c r="C2314" s="13" t="str">
        <f t="shared" si="446"/>
        <v>96</v>
      </c>
      <c r="D2314" s="13" t="str">
        <f t="shared" si="447"/>
        <v>52</v>
      </c>
      <c r="E2314" s="13" t="str">
        <f t="shared" si="448"/>
        <v>15</v>
      </c>
      <c r="F2314" s="14" t="str">
        <f t="shared" si="449"/>
        <v>00</v>
      </c>
      <c r="G2314" s="18">
        <v>4496521500</v>
      </c>
      <c r="H2314" s="15" t="s">
        <v>792</v>
      </c>
      <c r="I2314" s="12" t="s">
        <v>13</v>
      </c>
      <c r="K2314" t="str">
        <f t="shared" si="438"/>
        <v>4496521500</v>
      </c>
      <c r="L2314" t="str">
        <f t="shared" si="439"/>
        <v>'4496521500'</v>
      </c>
      <c r="M2314" t="str">
        <f t="shared" si="440"/>
        <v>' MÁQUINAS E EQUIPAMENTOS ENERGÉTICOS'</v>
      </c>
      <c r="N2314" t="str">
        <f t="shared" si="441"/>
        <v>'S'</v>
      </c>
      <c r="O2314">
        <f t="shared" si="442"/>
        <v>8</v>
      </c>
      <c r="P2314" t="str">
        <f t="shared" si="443"/>
        <v>Insert into CONTA_RECEITA_DESPESA  (VERSION,ATIVO,DATE_CREATED,LAST_UPDATED,TIPO,CODIGO,DESCRICAO,ANALITICO,TAMANHO) values (0,'S',sysdate,sysdate,'D','4496521500',' MÁQUINAS E EQUIPAMENTOS ENERGÉTICOS','S',8);</v>
      </c>
    </row>
    <row r="2315" spans="1:16" ht="17" thickBot="1" x14ac:dyDescent="0.25">
      <c r="A2315" s="11" t="str">
        <f t="shared" si="444"/>
        <v>4</v>
      </c>
      <c r="B2315" s="12" t="str">
        <f t="shared" si="445"/>
        <v>4</v>
      </c>
      <c r="C2315" s="13" t="str">
        <f t="shared" si="446"/>
        <v>96</v>
      </c>
      <c r="D2315" s="13" t="str">
        <f t="shared" si="447"/>
        <v>52</v>
      </c>
      <c r="E2315" s="13" t="str">
        <f t="shared" si="448"/>
        <v>16</v>
      </c>
      <c r="F2315" s="14" t="str">
        <f t="shared" si="449"/>
        <v>00</v>
      </c>
      <c r="G2315" s="18">
        <v>4496521600</v>
      </c>
      <c r="H2315" s="15" t="s">
        <v>793</v>
      </c>
      <c r="I2315" s="12" t="s">
        <v>13</v>
      </c>
      <c r="K2315" t="str">
        <f t="shared" si="438"/>
        <v>4496521600</v>
      </c>
      <c r="L2315" t="str">
        <f t="shared" si="439"/>
        <v>'4496521600'</v>
      </c>
      <c r="M2315" t="str">
        <f t="shared" si="440"/>
        <v>'MÁQUINAS E EQUIPAMENTOS GRÁFICOS '</v>
      </c>
      <c r="N2315" t="str">
        <f t="shared" si="441"/>
        <v>'S'</v>
      </c>
      <c r="O2315">
        <f t="shared" si="442"/>
        <v>8</v>
      </c>
      <c r="P2315" t="str">
        <f t="shared" si="443"/>
        <v>Insert into CONTA_RECEITA_DESPESA  (VERSION,ATIVO,DATE_CREATED,LAST_UPDATED,TIPO,CODIGO,DESCRICAO,ANALITICO,TAMANHO) values (0,'S',sysdate,sysdate,'D','4496521600','MÁQUINAS E EQUIPAMENTOS GRÁFICOS ','S',8);</v>
      </c>
    </row>
    <row r="2316" spans="1:16" ht="17" thickBot="1" x14ac:dyDescent="0.25">
      <c r="A2316" s="11" t="str">
        <f t="shared" si="444"/>
        <v>4</v>
      </c>
      <c r="B2316" s="12" t="str">
        <f t="shared" si="445"/>
        <v>4</v>
      </c>
      <c r="C2316" s="13" t="str">
        <f t="shared" si="446"/>
        <v>96</v>
      </c>
      <c r="D2316" s="13" t="str">
        <f t="shared" si="447"/>
        <v>52</v>
      </c>
      <c r="E2316" s="13" t="str">
        <f t="shared" si="448"/>
        <v>17</v>
      </c>
      <c r="F2316" s="14" t="str">
        <f t="shared" si="449"/>
        <v>00</v>
      </c>
      <c r="G2316" s="18">
        <v>4496521700</v>
      </c>
      <c r="H2316" s="15" t="s">
        <v>794</v>
      </c>
      <c r="I2316" s="12" t="s">
        <v>13</v>
      </c>
      <c r="K2316" t="str">
        <f t="shared" si="438"/>
        <v>4496521700</v>
      </c>
      <c r="L2316" t="str">
        <f t="shared" si="439"/>
        <v>'4496521700'</v>
      </c>
      <c r="M2316" t="str">
        <f t="shared" si="440"/>
        <v>'EQUIPAMENTOS PARA ÁUDIO, VÍDEO E FOTO '</v>
      </c>
      <c r="N2316" t="str">
        <f t="shared" si="441"/>
        <v>'S'</v>
      </c>
      <c r="O2316">
        <f t="shared" si="442"/>
        <v>8</v>
      </c>
      <c r="P2316" t="str">
        <f t="shared" si="443"/>
        <v>Insert into CONTA_RECEITA_DESPESA  (VERSION,ATIVO,DATE_CREATED,LAST_UPDATED,TIPO,CODIGO,DESCRICAO,ANALITICO,TAMANHO) values (0,'S',sysdate,sysdate,'D','4496521700','EQUIPAMENTOS PARA ÁUDIO, VÍDEO E FOTO ','S',8);</v>
      </c>
    </row>
    <row r="2317" spans="1:16" ht="17" thickBot="1" x14ac:dyDescent="0.25">
      <c r="A2317" s="11" t="str">
        <f t="shared" si="444"/>
        <v>4</v>
      </c>
      <c r="B2317" s="12" t="str">
        <f t="shared" si="445"/>
        <v>4</v>
      </c>
      <c r="C2317" s="13" t="str">
        <f t="shared" si="446"/>
        <v>96</v>
      </c>
      <c r="D2317" s="13" t="str">
        <f t="shared" si="447"/>
        <v>52</v>
      </c>
      <c r="E2317" s="13" t="str">
        <f t="shared" si="448"/>
        <v>18</v>
      </c>
      <c r="F2317" s="14" t="str">
        <f t="shared" si="449"/>
        <v>00</v>
      </c>
      <c r="G2317" s="18">
        <v>4496521800</v>
      </c>
      <c r="H2317" s="15" t="s">
        <v>795</v>
      </c>
      <c r="I2317" s="12" t="s">
        <v>13</v>
      </c>
      <c r="K2317" t="str">
        <f t="shared" si="438"/>
        <v>4496521800</v>
      </c>
      <c r="L2317" t="str">
        <f t="shared" si="439"/>
        <v>'4496521800'</v>
      </c>
      <c r="M2317" t="str">
        <f t="shared" si="440"/>
        <v>'MÁQUINAS, UTENSÍLIOS E EQUIPAMENTOS DIVERSOS '</v>
      </c>
      <c r="N2317" t="str">
        <f t="shared" si="441"/>
        <v>'S'</v>
      </c>
      <c r="O2317">
        <f t="shared" si="442"/>
        <v>8</v>
      </c>
      <c r="P2317" t="str">
        <f t="shared" si="443"/>
        <v>Insert into CONTA_RECEITA_DESPESA  (VERSION,ATIVO,DATE_CREATED,LAST_UPDATED,TIPO,CODIGO,DESCRICAO,ANALITICO,TAMANHO) values (0,'S',sysdate,sysdate,'D','4496521800','MÁQUINAS, UTENSÍLIOS E EQUIPAMENTOS DIVERSOS ','S',8);</v>
      </c>
    </row>
    <row r="2318" spans="1:16" ht="17" thickBot="1" x14ac:dyDescent="0.25">
      <c r="A2318" s="11" t="str">
        <f t="shared" si="444"/>
        <v>4</v>
      </c>
      <c r="B2318" s="12" t="str">
        <f t="shared" si="445"/>
        <v>4</v>
      </c>
      <c r="C2318" s="13" t="str">
        <f t="shared" si="446"/>
        <v>96</v>
      </c>
      <c r="D2318" s="13" t="str">
        <f t="shared" si="447"/>
        <v>52</v>
      </c>
      <c r="E2318" s="13" t="str">
        <f t="shared" si="448"/>
        <v>19</v>
      </c>
      <c r="F2318" s="14" t="str">
        <f t="shared" si="449"/>
        <v>00</v>
      </c>
      <c r="G2318" s="18">
        <v>4496521900</v>
      </c>
      <c r="H2318" s="15" t="s">
        <v>796</v>
      </c>
      <c r="I2318" s="12" t="s">
        <v>13</v>
      </c>
      <c r="K2318" t="str">
        <f t="shared" si="438"/>
        <v>4496521900</v>
      </c>
      <c r="L2318" t="str">
        <f t="shared" si="439"/>
        <v>'4496521900'</v>
      </c>
      <c r="M2318" t="str">
        <f t="shared" si="440"/>
        <v>'EQUIPAMENTOS DE PROCESSAMENTO DE DADOS '</v>
      </c>
      <c r="N2318" t="str">
        <f t="shared" si="441"/>
        <v>'S'</v>
      </c>
      <c r="O2318">
        <f t="shared" si="442"/>
        <v>8</v>
      </c>
      <c r="P2318" t="str">
        <f t="shared" si="443"/>
        <v>Insert into CONTA_RECEITA_DESPESA  (VERSION,ATIVO,DATE_CREATED,LAST_UPDATED,TIPO,CODIGO,DESCRICAO,ANALITICO,TAMANHO) values (0,'S',sysdate,sysdate,'D','4496521900','EQUIPAMENTOS DE PROCESSAMENTO DE DADOS ','S',8);</v>
      </c>
    </row>
    <row r="2319" spans="1:16" ht="17" thickBot="1" x14ac:dyDescent="0.25">
      <c r="A2319" s="11" t="str">
        <f t="shared" si="444"/>
        <v>4</v>
      </c>
      <c r="B2319" s="12" t="str">
        <f t="shared" si="445"/>
        <v>4</v>
      </c>
      <c r="C2319" s="13" t="str">
        <f t="shared" si="446"/>
        <v>96</v>
      </c>
      <c r="D2319" s="13" t="str">
        <f t="shared" si="447"/>
        <v>52</v>
      </c>
      <c r="E2319" s="13" t="str">
        <f t="shared" si="448"/>
        <v>20</v>
      </c>
      <c r="F2319" s="14" t="str">
        <f t="shared" si="449"/>
        <v>00</v>
      </c>
      <c r="G2319" s="18">
        <v>4496522000</v>
      </c>
      <c r="H2319" s="15" t="s">
        <v>830</v>
      </c>
      <c r="I2319" s="12" t="s">
        <v>13</v>
      </c>
      <c r="K2319" t="str">
        <f t="shared" si="438"/>
        <v>4496522000</v>
      </c>
      <c r="L2319" t="str">
        <f t="shared" si="439"/>
        <v>'4496522000'</v>
      </c>
      <c r="M2319" t="str">
        <f t="shared" si="440"/>
        <v>' MÁQUINAS, INSTALAÇÕES E UTENSÍLIOS DE ESCRITÓRIO '</v>
      </c>
      <c r="N2319" t="str">
        <f t="shared" si="441"/>
        <v>'S'</v>
      </c>
      <c r="O2319">
        <f t="shared" si="442"/>
        <v>8</v>
      </c>
      <c r="P2319" t="str">
        <f t="shared" si="443"/>
        <v>Insert into CONTA_RECEITA_DESPESA  (VERSION,ATIVO,DATE_CREATED,LAST_UPDATED,TIPO,CODIGO,DESCRICAO,ANALITICO,TAMANHO) values (0,'S',sysdate,sysdate,'D','4496522000',' MÁQUINAS, INSTALAÇÕES E UTENSÍLIOS DE ESCRITÓRIO ','S',8);</v>
      </c>
    </row>
    <row r="2320" spans="1:16" ht="17" thickBot="1" x14ac:dyDescent="0.25">
      <c r="A2320" s="11" t="str">
        <f t="shared" si="444"/>
        <v>4</v>
      </c>
      <c r="B2320" s="12" t="str">
        <f t="shared" si="445"/>
        <v>4</v>
      </c>
      <c r="C2320" s="13" t="str">
        <f t="shared" si="446"/>
        <v>96</v>
      </c>
      <c r="D2320" s="13" t="str">
        <f t="shared" si="447"/>
        <v>52</v>
      </c>
      <c r="E2320" s="13" t="str">
        <f t="shared" si="448"/>
        <v>21</v>
      </c>
      <c r="F2320" s="14" t="str">
        <f t="shared" si="449"/>
        <v>00</v>
      </c>
      <c r="G2320" s="18">
        <v>4496522100</v>
      </c>
      <c r="H2320" s="15" t="s">
        <v>798</v>
      </c>
      <c r="I2320" s="12" t="s">
        <v>13</v>
      </c>
      <c r="K2320" t="str">
        <f t="shared" si="438"/>
        <v>4496522100</v>
      </c>
      <c r="L2320" t="str">
        <f t="shared" si="439"/>
        <v>'4496522100'</v>
      </c>
      <c r="M2320" t="str">
        <f t="shared" si="440"/>
        <v>'MÁQUINAS, FERRAMENTAS E UTENSÍLIOS DE OFICINA '</v>
      </c>
      <c r="N2320" t="str">
        <f t="shared" si="441"/>
        <v>'S'</v>
      </c>
      <c r="O2320">
        <f t="shared" si="442"/>
        <v>8</v>
      </c>
      <c r="P2320" t="str">
        <f t="shared" si="443"/>
        <v>Insert into CONTA_RECEITA_DESPESA  (VERSION,ATIVO,DATE_CREATED,LAST_UPDATED,TIPO,CODIGO,DESCRICAO,ANALITICO,TAMANHO) values (0,'S',sysdate,sysdate,'D','4496522100','MÁQUINAS, FERRAMENTAS E UTENSÍLIOS DE OFICINA ','S',8);</v>
      </c>
    </row>
    <row r="2321" spans="1:16" ht="17" thickBot="1" x14ac:dyDescent="0.25">
      <c r="A2321" s="11" t="str">
        <f t="shared" si="444"/>
        <v>4</v>
      </c>
      <c r="B2321" s="12" t="str">
        <f t="shared" si="445"/>
        <v>4</v>
      </c>
      <c r="C2321" s="13" t="str">
        <f t="shared" si="446"/>
        <v>96</v>
      </c>
      <c r="D2321" s="13" t="str">
        <f t="shared" si="447"/>
        <v>52</v>
      </c>
      <c r="E2321" s="13" t="str">
        <f t="shared" si="448"/>
        <v>22</v>
      </c>
      <c r="F2321" s="14" t="str">
        <f t="shared" si="449"/>
        <v>00</v>
      </c>
      <c r="G2321" s="18">
        <v>4496522200</v>
      </c>
      <c r="H2321" s="15" t="s">
        <v>799</v>
      </c>
      <c r="I2321" s="12" t="s">
        <v>13</v>
      </c>
      <c r="K2321" t="str">
        <f t="shared" si="438"/>
        <v>4496522200</v>
      </c>
      <c r="L2321" t="str">
        <f t="shared" si="439"/>
        <v>'4496522200'</v>
      </c>
      <c r="M2321" t="str">
        <f t="shared" si="440"/>
        <v>'EQUIPAMENTOS E UTENSÍLIOS HIDRÁULICOS E ELÉTRICOS '</v>
      </c>
      <c r="N2321" t="str">
        <f t="shared" si="441"/>
        <v>'S'</v>
      </c>
      <c r="O2321">
        <f t="shared" si="442"/>
        <v>8</v>
      </c>
      <c r="P2321" t="str">
        <f t="shared" si="443"/>
        <v>Insert into CONTA_RECEITA_DESPESA  (VERSION,ATIVO,DATE_CREATED,LAST_UPDATED,TIPO,CODIGO,DESCRICAO,ANALITICO,TAMANHO) values (0,'S',sysdate,sysdate,'D','4496522200','EQUIPAMENTOS E UTENSÍLIOS HIDRÁULICOS E ELÉTRICOS ','S',8);</v>
      </c>
    </row>
    <row r="2322" spans="1:16" ht="17" thickBot="1" x14ac:dyDescent="0.25">
      <c r="A2322" s="11" t="str">
        <f t="shared" si="444"/>
        <v>4</v>
      </c>
      <c r="B2322" s="12" t="str">
        <f t="shared" si="445"/>
        <v>4</v>
      </c>
      <c r="C2322" s="13" t="str">
        <f t="shared" si="446"/>
        <v>96</v>
      </c>
      <c r="D2322" s="13" t="str">
        <f t="shared" si="447"/>
        <v>52</v>
      </c>
      <c r="E2322" s="13" t="str">
        <f t="shared" si="448"/>
        <v>23</v>
      </c>
      <c r="F2322" s="14" t="str">
        <f t="shared" si="449"/>
        <v>00</v>
      </c>
      <c r="G2322" s="18">
        <v>4496522300</v>
      </c>
      <c r="H2322" s="15" t="s">
        <v>800</v>
      </c>
      <c r="I2322" s="12" t="s">
        <v>13</v>
      </c>
      <c r="K2322" t="str">
        <f t="shared" si="438"/>
        <v>4496522300</v>
      </c>
      <c r="L2322" t="str">
        <f t="shared" si="439"/>
        <v>'4496522300'</v>
      </c>
      <c r="M2322" t="str">
        <f t="shared" si="440"/>
        <v>'MÁQUINAS E EQUIPAMENTOS AGRÍCOLAS E RODOVIÁRIOS '</v>
      </c>
      <c r="N2322" t="str">
        <f t="shared" si="441"/>
        <v>'S'</v>
      </c>
      <c r="O2322">
        <f t="shared" si="442"/>
        <v>8</v>
      </c>
      <c r="P2322" t="str">
        <f t="shared" si="443"/>
        <v>Insert into CONTA_RECEITA_DESPESA  (VERSION,ATIVO,DATE_CREATED,LAST_UPDATED,TIPO,CODIGO,DESCRICAO,ANALITICO,TAMANHO) values (0,'S',sysdate,sysdate,'D','4496522300','MÁQUINAS E EQUIPAMENTOS AGRÍCOLAS E RODOVIÁRIOS ','S',8);</v>
      </c>
    </row>
    <row r="2323" spans="1:16" ht="17" thickBot="1" x14ac:dyDescent="0.25">
      <c r="A2323" s="11" t="str">
        <f t="shared" si="444"/>
        <v>4</v>
      </c>
      <c r="B2323" s="12" t="str">
        <f t="shared" si="445"/>
        <v>4</v>
      </c>
      <c r="C2323" s="13" t="str">
        <f t="shared" si="446"/>
        <v>96</v>
      </c>
      <c r="D2323" s="13" t="str">
        <f t="shared" si="447"/>
        <v>52</v>
      </c>
      <c r="E2323" s="13" t="str">
        <f t="shared" si="448"/>
        <v>24</v>
      </c>
      <c r="F2323" s="14" t="str">
        <f t="shared" si="449"/>
        <v>00</v>
      </c>
      <c r="G2323" s="18">
        <v>4496522400</v>
      </c>
      <c r="H2323" s="15" t="s">
        <v>801</v>
      </c>
      <c r="I2323" s="12" t="s">
        <v>13</v>
      </c>
      <c r="K2323" t="str">
        <f t="shared" si="438"/>
        <v>4496522400</v>
      </c>
      <c r="L2323" t="str">
        <f t="shared" si="439"/>
        <v>'4496522400'</v>
      </c>
      <c r="M2323" t="str">
        <f t="shared" si="440"/>
        <v>' MOBILIÁRIO EM GERAL '</v>
      </c>
      <c r="N2323" t="str">
        <f t="shared" si="441"/>
        <v>'S'</v>
      </c>
      <c r="O2323">
        <f t="shared" si="442"/>
        <v>8</v>
      </c>
      <c r="P2323" t="str">
        <f t="shared" si="443"/>
        <v>Insert into CONTA_RECEITA_DESPESA  (VERSION,ATIVO,DATE_CREATED,LAST_UPDATED,TIPO,CODIGO,DESCRICAO,ANALITICO,TAMANHO) values (0,'S',sysdate,sysdate,'D','4496522400',' MOBILIÁRIO EM GERAL ','S',8);</v>
      </c>
    </row>
    <row r="2324" spans="1:16" ht="17" thickBot="1" x14ac:dyDescent="0.25">
      <c r="A2324" s="11" t="str">
        <f t="shared" si="444"/>
        <v>4</v>
      </c>
      <c r="B2324" s="12" t="str">
        <f t="shared" si="445"/>
        <v>4</v>
      </c>
      <c r="C2324" s="13" t="str">
        <f t="shared" si="446"/>
        <v>96</v>
      </c>
      <c r="D2324" s="13" t="str">
        <f t="shared" si="447"/>
        <v>52</v>
      </c>
      <c r="E2324" s="13" t="str">
        <f t="shared" si="448"/>
        <v>25</v>
      </c>
      <c r="F2324" s="14" t="str">
        <f t="shared" si="449"/>
        <v>00</v>
      </c>
      <c r="G2324" s="18">
        <v>4496522500</v>
      </c>
      <c r="H2324" s="15" t="s">
        <v>802</v>
      </c>
      <c r="I2324" s="12" t="s">
        <v>13</v>
      </c>
      <c r="K2324" t="str">
        <f t="shared" si="438"/>
        <v>4496522500</v>
      </c>
      <c r="L2324" t="str">
        <f t="shared" si="439"/>
        <v>'4496522500'</v>
      </c>
      <c r="M2324" t="str">
        <f t="shared" si="440"/>
        <v>'OBRAS DE ARTE E PEÇAS PARA MUSEU '</v>
      </c>
      <c r="N2324" t="str">
        <f t="shared" si="441"/>
        <v>'S'</v>
      </c>
      <c r="O2324">
        <f t="shared" si="442"/>
        <v>8</v>
      </c>
      <c r="P2324" t="str">
        <f t="shared" si="443"/>
        <v>Insert into CONTA_RECEITA_DESPESA  (VERSION,ATIVO,DATE_CREATED,LAST_UPDATED,TIPO,CODIGO,DESCRICAO,ANALITICO,TAMANHO) values (0,'S',sysdate,sysdate,'D','4496522500','OBRAS DE ARTE E PEÇAS PARA MUSEU ','S',8);</v>
      </c>
    </row>
    <row r="2325" spans="1:16" ht="17" thickBot="1" x14ac:dyDescent="0.25">
      <c r="A2325" s="11" t="str">
        <f t="shared" si="444"/>
        <v>4</v>
      </c>
      <c r="B2325" s="12" t="str">
        <f t="shared" si="445"/>
        <v>4</v>
      </c>
      <c r="C2325" s="13" t="str">
        <f t="shared" si="446"/>
        <v>96</v>
      </c>
      <c r="D2325" s="13" t="str">
        <f t="shared" si="447"/>
        <v>52</v>
      </c>
      <c r="E2325" s="13" t="str">
        <f t="shared" si="448"/>
        <v>26</v>
      </c>
      <c r="F2325" s="14" t="str">
        <f t="shared" si="449"/>
        <v>00</v>
      </c>
      <c r="G2325" s="18">
        <v>4496522600</v>
      </c>
      <c r="H2325" s="15" t="s">
        <v>803</v>
      </c>
      <c r="I2325" s="12" t="s">
        <v>13</v>
      </c>
      <c r="K2325" t="str">
        <f t="shared" si="438"/>
        <v>4496522600</v>
      </c>
      <c r="L2325" t="str">
        <f t="shared" si="439"/>
        <v>'4496522600'</v>
      </c>
      <c r="M2325" t="str">
        <f t="shared" si="440"/>
        <v>'SEMOVENTES E EQUIPAMENTOS DE MONTARIA '</v>
      </c>
      <c r="N2325" t="str">
        <f t="shared" si="441"/>
        <v>'S'</v>
      </c>
      <c r="O2325">
        <f t="shared" si="442"/>
        <v>8</v>
      </c>
      <c r="P2325" t="str">
        <f t="shared" si="443"/>
        <v>Insert into CONTA_RECEITA_DESPESA  (VERSION,ATIVO,DATE_CREATED,LAST_UPDATED,TIPO,CODIGO,DESCRICAO,ANALITICO,TAMANHO) values (0,'S',sysdate,sysdate,'D','4496522600','SEMOVENTES E EQUIPAMENTOS DE MONTARIA ','S',8);</v>
      </c>
    </row>
    <row r="2326" spans="1:16" ht="17" thickBot="1" x14ac:dyDescent="0.25">
      <c r="A2326" s="11" t="str">
        <f t="shared" si="444"/>
        <v>4</v>
      </c>
      <c r="B2326" s="12" t="str">
        <f t="shared" si="445"/>
        <v>4</v>
      </c>
      <c r="C2326" s="13" t="str">
        <f t="shared" si="446"/>
        <v>96</v>
      </c>
      <c r="D2326" s="13" t="str">
        <f t="shared" si="447"/>
        <v>52</v>
      </c>
      <c r="E2326" s="13" t="str">
        <f t="shared" si="448"/>
        <v>27</v>
      </c>
      <c r="F2326" s="14" t="str">
        <f t="shared" si="449"/>
        <v>00</v>
      </c>
      <c r="G2326" s="18">
        <v>4496522700</v>
      </c>
      <c r="H2326" s="15" t="s">
        <v>804</v>
      </c>
      <c r="I2326" s="12" t="s">
        <v>13</v>
      </c>
      <c r="K2326" t="str">
        <f t="shared" si="438"/>
        <v>4496522700</v>
      </c>
      <c r="L2326" t="str">
        <f t="shared" si="439"/>
        <v>'4496522700'</v>
      </c>
      <c r="M2326" t="str">
        <f t="shared" si="440"/>
        <v>'VEÍCULOS DIVERSOS '</v>
      </c>
      <c r="N2326" t="str">
        <f t="shared" si="441"/>
        <v>'S'</v>
      </c>
      <c r="O2326">
        <f t="shared" si="442"/>
        <v>8</v>
      </c>
      <c r="P2326" t="str">
        <f t="shared" si="443"/>
        <v>Insert into CONTA_RECEITA_DESPESA  (VERSION,ATIVO,DATE_CREATED,LAST_UPDATED,TIPO,CODIGO,DESCRICAO,ANALITICO,TAMANHO) values (0,'S',sysdate,sysdate,'D','4496522700','VEÍCULOS DIVERSOS ','S',8);</v>
      </c>
    </row>
    <row r="2327" spans="1:16" ht="17" thickBot="1" x14ac:dyDescent="0.25">
      <c r="A2327" s="11" t="str">
        <f t="shared" si="444"/>
        <v>4</v>
      </c>
      <c r="B2327" s="12" t="str">
        <f t="shared" si="445"/>
        <v>4</v>
      </c>
      <c r="C2327" s="13" t="str">
        <f t="shared" si="446"/>
        <v>96</v>
      </c>
      <c r="D2327" s="13" t="str">
        <f t="shared" si="447"/>
        <v>52</v>
      </c>
      <c r="E2327" s="13" t="str">
        <f t="shared" si="448"/>
        <v>28</v>
      </c>
      <c r="F2327" s="14" t="str">
        <f t="shared" si="449"/>
        <v>00</v>
      </c>
      <c r="G2327" s="18">
        <v>4496522800</v>
      </c>
      <c r="H2327" s="15" t="s">
        <v>805</v>
      </c>
      <c r="I2327" s="12" t="s">
        <v>13</v>
      </c>
      <c r="K2327" t="str">
        <f t="shared" si="438"/>
        <v>4496522800</v>
      </c>
      <c r="L2327" t="str">
        <f t="shared" si="439"/>
        <v>'4496522800'</v>
      </c>
      <c r="M2327" t="str">
        <f t="shared" si="440"/>
        <v>' VEÍCULOS FERROVIÁRIOS '</v>
      </c>
      <c r="N2327" t="str">
        <f t="shared" si="441"/>
        <v>'S'</v>
      </c>
      <c r="O2327">
        <f t="shared" si="442"/>
        <v>8</v>
      </c>
      <c r="P2327" t="str">
        <f t="shared" si="443"/>
        <v>Insert into CONTA_RECEITA_DESPESA  (VERSION,ATIVO,DATE_CREATED,LAST_UPDATED,TIPO,CODIGO,DESCRICAO,ANALITICO,TAMANHO) values (0,'S',sysdate,sysdate,'D','4496522800',' VEÍCULOS FERROVIÁRIOS ','S',8);</v>
      </c>
    </row>
    <row r="2328" spans="1:16" ht="17" thickBot="1" x14ac:dyDescent="0.25">
      <c r="A2328" s="11" t="str">
        <f t="shared" si="444"/>
        <v>4</v>
      </c>
      <c r="B2328" s="12" t="str">
        <f t="shared" si="445"/>
        <v>4</v>
      </c>
      <c r="C2328" s="13" t="str">
        <f t="shared" si="446"/>
        <v>96</v>
      </c>
      <c r="D2328" s="13" t="str">
        <f t="shared" si="447"/>
        <v>52</v>
      </c>
      <c r="E2328" s="13" t="str">
        <f t="shared" si="448"/>
        <v>29</v>
      </c>
      <c r="F2328" s="14" t="str">
        <f t="shared" si="449"/>
        <v>00</v>
      </c>
      <c r="G2328" s="18">
        <v>4496522900</v>
      </c>
      <c r="H2328" s="15" t="s">
        <v>806</v>
      </c>
      <c r="I2328" s="12" t="s">
        <v>13</v>
      </c>
      <c r="K2328" t="str">
        <f t="shared" si="438"/>
        <v>4496522900</v>
      </c>
      <c r="L2328" t="str">
        <f t="shared" si="439"/>
        <v>'4496522900'</v>
      </c>
      <c r="M2328" t="str">
        <f t="shared" si="440"/>
        <v>'PEÇAS NÃO INCORPORÁVEIS A IMÓVEIS '</v>
      </c>
      <c r="N2328" t="str">
        <f t="shared" si="441"/>
        <v>'S'</v>
      </c>
      <c r="O2328">
        <f t="shared" si="442"/>
        <v>8</v>
      </c>
      <c r="P2328" t="str">
        <f t="shared" si="443"/>
        <v>Insert into CONTA_RECEITA_DESPESA  (VERSION,ATIVO,DATE_CREATED,LAST_UPDATED,TIPO,CODIGO,DESCRICAO,ANALITICO,TAMANHO) values (0,'S',sysdate,sysdate,'D','4496522900','PEÇAS NÃO INCORPORÁVEIS A IMÓVEIS ','S',8);</v>
      </c>
    </row>
    <row r="2329" spans="1:16" ht="17" thickBot="1" x14ac:dyDescent="0.25">
      <c r="A2329" s="11" t="str">
        <f t="shared" si="444"/>
        <v>4</v>
      </c>
      <c r="B2329" s="12" t="str">
        <f t="shared" si="445"/>
        <v>4</v>
      </c>
      <c r="C2329" s="13" t="str">
        <f t="shared" si="446"/>
        <v>96</v>
      </c>
      <c r="D2329" s="13" t="str">
        <f t="shared" si="447"/>
        <v>52</v>
      </c>
      <c r="E2329" s="13" t="str">
        <f t="shared" si="448"/>
        <v>30</v>
      </c>
      <c r="F2329" s="14" t="str">
        <f t="shared" si="449"/>
        <v>00</v>
      </c>
      <c r="G2329" s="18">
        <v>4496523000</v>
      </c>
      <c r="H2329" s="15" t="s">
        <v>807</v>
      </c>
      <c r="I2329" s="12" t="s">
        <v>13</v>
      </c>
      <c r="K2329" t="str">
        <f t="shared" si="438"/>
        <v>4496523000</v>
      </c>
      <c r="L2329" t="str">
        <f t="shared" si="439"/>
        <v>'4496523000'</v>
      </c>
      <c r="M2329" t="str">
        <f t="shared" si="440"/>
        <v>' VEÍCULOS DE TRAÇÃO MECÂNICA '</v>
      </c>
      <c r="N2329" t="str">
        <f t="shared" si="441"/>
        <v>'S'</v>
      </c>
      <c r="O2329">
        <f t="shared" si="442"/>
        <v>8</v>
      </c>
      <c r="P2329" t="str">
        <f t="shared" si="443"/>
        <v>Insert into CONTA_RECEITA_DESPESA  (VERSION,ATIVO,DATE_CREATED,LAST_UPDATED,TIPO,CODIGO,DESCRICAO,ANALITICO,TAMANHO) values (0,'S',sysdate,sysdate,'D','4496523000',' VEÍCULOS DE TRAÇÃO MECÂNICA ','S',8);</v>
      </c>
    </row>
    <row r="2330" spans="1:16" ht="17" thickBot="1" x14ac:dyDescent="0.25">
      <c r="A2330" s="11" t="str">
        <f t="shared" si="444"/>
        <v>4</v>
      </c>
      <c r="B2330" s="12" t="str">
        <f t="shared" si="445"/>
        <v>4</v>
      </c>
      <c r="C2330" s="13" t="str">
        <f t="shared" si="446"/>
        <v>96</v>
      </c>
      <c r="D2330" s="13" t="str">
        <f t="shared" si="447"/>
        <v>52</v>
      </c>
      <c r="E2330" s="13" t="str">
        <f t="shared" si="448"/>
        <v>31</v>
      </c>
      <c r="F2330" s="14" t="str">
        <f t="shared" si="449"/>
        <v>00</v>
      </c>
      <c r="G2330" s="18">
        <v>4496523100</v>
      </c>
      <c r="H2330" s="15" t="s">
        <v>808</v>
      </c>
      <c r="I2330" s="12" t="s">
        <v>13</v>
      </c>
      <c r="K2330" t="str">
        <f t="shared" si="438"/>
        <v>4496523100</v>
      </c>
      <c r="L2330" t="str">
        <f t="shared" si="439"/>
        <v>'4496523100'</v>
      </c>
      <c r="M2330" t="str">
        <f t="shared" si="440"/>
        <v>'CARROS DE COMBATE '</v>
      </c>
      <c r="N2330" t="str">
        <f t="shared" si="441"/>
        <v>'S'</v>
      </c>
      <c r="O2330">
        <f t="shared" si="442"/>
        <v>8</v>
      </c>
      <c r="P2330" t="str">
        <f t="shared" si="443"/>
        <v>Insert into CONTA_RECEITA_DESPESA  (VERSION,ATIVO,DATE_CREATED,LAST_UPDATED,TIPO,CODIGO,DESCRICAO,ANALITICO,TAMANHO) values (0,'S',sysdate,sysdate,'D','4496523100','CARROS DE COMBATE ','S',8);</v>
      </c>
    </row>
    <row r="2331" spans="1:16" ht="17" thickBot="1" x14ac:dyDescent="0.25">
      <c r="A2331" s="11" t="str">
        <f t="shared" si="444"/>
        <v>4</v>
      </c>
      <c r="B2331" s="12" t="str">
        <f t="shared" si="445"/>
        <v>4</v>
      </c>
      <c r="C2331" s="13" t="str">
        <f t="shared" si="446"/>
        <v>96</v>
      </c>
      <c r="D2331" s="13" t="str">
        <f t="shared" si="447"/>
        <v>52</v>
      </c>
      <c r="E2331" s="13" t="str">
        <f t="shared" si="448"/>
        <v>32</v>
      </c>
      <c r="F2331" s="14" t="str">
        <f t="shared" si="449"/>
        <v>00</v>
      </c>
      <c r="G2331" s="18">
        <v>4496523200</v>
      </c>
      <c r="H2331" s="15" t="s">
        <v>809</v>
      </c>
      <c r="I2331" s="12" t="s">
        <v>13</v>
      </c>
      <c r="K2331" t="str">
        <f t="shared" si="438"/>
        <v>4496523200</v>
      </c>
      <c r="L2331" t="str">
        <f t="shared" si="439"/>
        <v>'4496523200'</v>
      </c>
      <c r="M2331" t="str">
        <f t="shared" si="440"/>
        <v>'EQUIPAMENTOS, PEÇAS E ACESSÓRIOS AERONÁUTICOS '</v>
      </c>
      <c r="N2331" t="str">
        <f t="shared" si="441"/>
        <v>'S'</v>
      </c>
      <c r="O2331">
        <f t="shared" si="442"/>
        <v>8</v>
      </c>
      <c r="P2331" t="str">
        <f t="shared" si="443"/>
        <v>Insert into CONTA_RECEITA_DESPESA  (VERSION,ATIVO,DATE_CREATED,LAST_UPDATED,TIPO,CODIGO,DESCRICAO,ANALITICO,TAMANHO) values (0,'S',sysdate,sysdate,'D','4496523200','EQUIPAMENTOS, PEÇAS E ACESSÓRIOS AERONÁUTICOS ','S',8);</v>
      </c>
    </row>
    <row r="2332" spans="1:16" ht="17" thickBot="1" x14ac:dyDescent="0.25">
      <c r="A2332" s="11" t="str">
        <f t="shared" si="444"/>
        <v>4</v>
      </c>
      <c r="B2332" s="12" t="str">
        <f t="shared" si="445"/>
        <v>4</v>
      </c>
      <c r="C2332" s="13" t="str">
        <f t="shared" si="446"/>
        <v>96</v>
      </c>
      <c r="D2332" s="13" t="str">
        <f t="shared" si="447"/>
        <v>52</v>
      </c>
      <c r="E2332" s="13" t="str">
        <f t="shared" si="448"/>
        <v>33</v>
      </c>
      <c r="F2332" s="14" t="str">
        <f t="shared" si="449"/>
        <v>00</v>
      </c>
      <c r="G2332" s="18">
        <v>4496523300</v>
      </c>
      <c r="H2332" s="15" t="s">
        <v>810</v>
      </c>
      <c r="I2332" s="12" t="s">
        <v>13</v>
      </c>
      <c r="K2332" t="str">
        <f t="shared" si="438"/>
        <v>4496523300</v>
      </c>
      <c r="L2332" t="str">
        <f t="shared" si="439"/>
        <v>'4496523300'</v>
      </c>
      <c r="M2332" t="str">
        <f t="shared" si="440"/>
        <v>'EQUIPAMENTOS, PEÇAS E ACESSÓRIOS DE PROTEÇÃO AO VÔO '</v>
      </c>
      <c r="N2332" t="str">
        <f t="shared" si="441"/>
        <v>'S'</v>
      </c>
      <c r="O2332">
        <f t="shared" si="442"/>
        <v>8</v>
      </c>
      <c r="P2332" t="str">
        <f t="shared" si="443"/>
        <v>Insert into CONTA_RECEITA_DESPESA  (VERSION,ATIVO,DATE_CREATED,LAST_UPDATED,TIPO,CODIGO,DESCRICAO,ANALITICO,TAMANHO) values (0,'S',sysdate,sysdate,'D','4496523300','EQUIPAMENTOS, PEÇAS E ACESSÓRIOS DE PROTEÇÃO AO VÔO ','S',8);</v>
      </c>
    </row>
    <row r="2333" spans="1:16" ht="17" thickBot="1" x14ac:dyDescent="0.25">
      <c r="A2333" s="11" t="str">
        <f t="shared" si="444"/>
        <v>4</v>
      </c>
      <c r="B2333" s="12" t="str">
        <f t="shared" si="445"/>
        <v>4</v>
      </c>
      <c r="C2333" s="13" t="str">
        <f t="shared" si="446"/>
        <v>96</v>
      </c>
      <c r="D2333" s="13" t="str">
        <f t="shared" si="447"/>
        <v>52</v>
      </c>
      <c r="E2333" s="13" t="str">
        <f t="shared" si="448"/>
        <v>34</v>
      </c>
      <c r="F2333" s="14" t="str">
        <f t="shared" si="449"/>
        <v>00</v>
      </c>
      <c r="G2333" s="18">
        <v>4496523400</v>
      </c>
      <c r="H2333" s="15" t="s">
        <v>811</v>
      </c>
      <c r="I2333" s="12" t="s">
        <v>13</v>
      </c>
      <c r="K2333" t="str">
        <f t="shared" si="438"/>
        <v>4496523400</v>
      </c>
      <c r="L2333" t="str">
        <f t="shared" si="439"/>
        <v>'4496523400'</v>
      </c>
      <c r="M2333" t="str">
        <f t="shared" si="440"/>
        <v>'ACESSÓRIOS PARA AUTOMÓVEIS '</v>
      </c>
      <c r="N2333" t="str">
        <f t="shared" si="441"/>
        <v>'S'</v>
      </c>
      <c r="O2333">
        <f t="shared" si="442"/>
        <v>8</v>
      </c>
      <c r="P2333" t="str">
        <f t="shared" si="443"/>
        <v>Insert into CONTA_RECEITA_DESPESA  (VERSION,ATIVO,DATE_CREATED,LAST_UPDATED,TIPO,CODIGO,DESCRICAO,ANALITICO,TAMANHO) values (0,'S',sysdate,sysdate,'D','4496523400','ACESSÓRIOS PARA AUTOMÓVEIS ','S',8);</v>
      </c>
    </row>
    <row r="2334" spans="1:16" ht="17" thickBot="1" x14ac:dyDescent="0.25">
      <c r="A2334" s="11" t="str">
        <f t="shared" si="444"/>
        <v>4</v>
      </c>
      <c r="B2334" s="12" t="str">
        <f t="shared" si="445"/>
        <v>4</v>
      </c>
      <c r="C2334" s="13" t="str">
        <f t="shared" si="446"/>
        <v>96</v>
      </c>
      <c r="D2334" s="13" t="str">
        <f t="shared" si="447"/>
        <v>52</v>
      </c>
      <c r="E2334" s="13" t="str">
        <f t="shared" si="448"/>
        <v>35</v>
      </c>
      <c r="F2334" s="14" t="str">
        <f t="shared" si="449"/>
        <v>00</v>
      </c>
      <c r="G2334" s="18">
        <v>4496523500</v>
      </c>
      <c r="H2334" s="15" t="s">
        <v>831</v>
      </c>
      <c r="I2334" s="12" t="s">
        <v>13</v>
      </c>
      <c r="K2334" t="str">
        <f t="shared" si="438"/>
        <v>4496523500</v>
      </c>
      <c r="L2334" t="str">
        <f t="shared" si="439"/>
        <v>'4496523500'</v>
      </c>
      <c r="M2334" t="str">
        <f t="shared" si="440"/>
        <v>'EQUIPAMENTOS DE MERGULHO E SALVAMENTO'</v>
      </c>
      <c r="N2334" t="str">
        <f t="shared" si="441"/>
        <v>'S'</v>
      </c>
      <c r="O2334">
        <f t="shared" si="442"/>
        <v>8</v>
      </c>
      <c r="P2334" t="str">
        <f t="shared" si="443"/>
        <v>Insert into CONTA_RECEITA_DESPESA  (VERSION,ATIVO,DATE_CREATED,LAST_UPDATED,TIPO,CODIGO,DESCRICAO,ANALITICO,TAMANHO) values (0,'S',sysdate,sysdate,'D','4496523500','EQUIPAMENTOS DE MERGULHO E SALVAMENTO','S',8);</v>
      </c>
    </row>
    <row r="2335" spans="1:16" ht="17" thickBot="1" x14ac:dyDescent="0.25">
      <c r="A2335" s="11" t="str">
        <f t="shared" si="444"/>
        <v>4</v>
      </c>
      <c r="B2335" s="12" t="str">
        <f t="shared" si="445"/>
        <v>4</v>
      </c>
      <c r="C2335" s="13" t="str">
        <f t="shared" si="446"/>
        <v>96</v>
      </c>
      <c r="D2335" s="13" t="str">
        <f t="shared" si="447"/>
        <v>52</v>
      </c>
      <c r="E2335" s="13" t="str">
        <f t="shared" si="448"/>
        <v>36</v>
      </c>
      <c r="F2335" s="14" t="str">
        <f t="shared" si="449"/>
        <v>00</v>
      </c>
      <c r="G2335" s="18">
        <v>4496523600</v>
      </c>
      <c r="H2335" s="15" t="s">
        <v>813</v>
      </c>
      <c r="I2335" s="12" t="s">
        <v>13</v>
      </c>
      <c r="K2335" t="str">
        <f t="shared" si="438"/>
        <v>4496523600</v>
      </c>
      <c r="L2335" t="str">
        <f t="shared" si="439"/>
        <v>'4496523600'</v>
      </c>
      <c r="M2335" t="str">
        <f t="shared" si="440"/>
        <v>'EQUIPAMENTOS E SISTEMA DE PROTEÇÃO E VIGILÂNCIA AMBIENTAL '</v>
      </c>
      <c r="N2335" t="str">
        <f t="shared" si="441"/>
        <v>'S'</v>
      </c>
      <c r="O2335">
        <f t="shared" si="442"/>
        <v>8</v>
      </c>
      <c r="P2335" t="str">
        <f t="shared" si="443"/>
        <v>Insert into CONTA_RECEITA_DESPESA  (VERSION,ATIVO,DATE_CREATED,LAST_UPDATED,TIPO,CODIGO,DESCRICAO,ANALITICO,TAMANHO) values (0,'S',sysdate,sysdate,'D','4496523600','EQUIPAMENTOS E SISTEMA DE PROTEÇÃO E VIGILÂNCIA AMBIENTAL ','S',8);</v>
      </c>
    </row>
    <row r="2336" spans="1:16" ht="17" thickBot="1" x14ac:dyDescent="0.25">
      <c r="A2336" s="11" t="str">
        <f t="shared" si="444"/>
        <v>4</v>
      </c>
      <c r="B2336" s="12" t="str">
        <f t="shared" si="445"/>
        <v>4</v>
      </c>
      <c r="C2336" s="13" t="str">
        <f t="shared" si="446"/>
        <v>96</v>
      </c>
      <c r="D2336" s="13" t="str">
        <f t="shared" si="447"/>
        <v>52</v>
      </c>
      <c r="E2336" s="13" t="str">
        <f t="shared" si="448"/>
        <v>99</v>
      </c>
      <c r="F2336" s="14" t="str">
        <f t="shared" si="449"/>
        <v>00</v>
      </c>
      <c r="G2336" s="18">
        <v>4496529900</v>
      </c>
      <c r="H2336" s="15" t="s">
        <v>814</v>
      </c>
      <c r="I2336" s="12" t="s">
        <v>13</v>
      </c>
      <c r="K2336" t="str">
        <f t="shared" si="438"/>
        <v>4496529900</v>
      </c>
      <c r="L2336" t="str">
        <f t="shared" si="439"/>
        <v>'4496529900'</v>
      </c>
      <c r="M2336" t="str">
        <f t="shared" si="440"/>
        <v>'OUTROS MATERIAIS PERMANENTES'</v>
      </c>
      <c r="N2336" t="str">
        <f t="shared" si="441"/>
        <v>'S'</v>
      </c>
      <c r="O2336">
        <f t="shared" si="442"/>
        <v>8</v>
      </c>
      <c r="P2336" t="str">
        <f t="shared" si="443"/>
        <v>Insert into CONTA_RECEITA_DESPESA  (VERSION,ATIVO,DATE_CREATED,LAST_UPDATED,TIPO,CODIGO,DESCRICAO,ANALITICO,TAMANHO) values (0,'S',sysdate,sysdate,'D','4496529900','OUTROS MATERIAIS PERMANENTES','S',8);</v>
      </c>
    </row>
    <row r="2337" spans="1:16" ht="17" thickBot="1" x14ac:dyDescent="0.25">
      <c r="A2337" s="11" t="str">
        <f t="shared" si="444"/>
        <v>4</v>
      </c>
      <c r="B2337" s="12" t="str">
        <f t="shared" si="445"/>
        <v>4</v>
      </c>
      <c r="C2337" s="13" t="str">
        <f t="shared" si="446"/>
        <v>96</v>
      </c>
      <c r="D2337" s="13" t="str">
        <f t="shared" si="447"/>
        <v>61</v>
      </c>
      <c r="E2337" s="13" t="str">
        <f t="shared" si="448"/>
        <v>00</v>
      </c>
      <c r="F2337" s="14" t="str">
        <f t="shared" si="449"/>
        <v>00</v>
      </c>
      <c r="G2337" s="18">
        <v>4496610000</v>
      </c>
      <c r="H2337" s="15" t="s">
        <v>815</v>
      </c>
      <c r="I2337" s="12" t="s">
        <v>10</v>
      </c>
      <c r="K2337" t="str">
        <f t="shared" si="438"/>
        <v>4496610000</v>
      </c>
      <c r="L2337" t="str">
        <f t="shared" si="439"/>
        <v>'4496610000'</v>
      </c>
      <c r="M2337" t="str">
        <f t="shared" si="440"/>
        <v>'AQUISIÇÃO DE IMÓVEIS'</v>
      </c>
      <c r="N2337" t="str">
        <f t="shared" si="441"/>
        <v>'N'</v>
      </c>
      <c r="O2337">
        <f t="shared" si="442"/>
        <v>6</v>
      </c>
      <c r="P2337" t="str">
        <f t="shared" si="443"/>
        <v>Insert into CONTA_RECEITA_DESPESA  (VERSION,ATIVO,DATE_CREATED,LAST_UPDATED,TIPO,CODIGO,DESCRICAO,ANALITICO,TAMANHO) values (0,'S',sysdate,sysdate,'D','4496610000','AQUISIÇÃO DE IMÓVEIS','N',6);</v>
      </c>
    </row>
    <row r="2338" spans="1:16" ht="17" thickBot="1" x14ac:dyDescent="0.25">
      <c r="A2338" s="11" t="str">
        <f t="shared" si="444"/>
        <v>4</v>
      </c>
      <c r="B2338" s="12" t="str">
        <f t="shared" si="445"/>
        <v>4</v>
      </c>
      <c r="C2338" s="13" t="str">
        <f t="shared" si="446"/>
        <v>96</v>
      </c>
      <c r="D2338" s="13" t="str">
        <f t="shared" si="447"/>
        <v>61</v>
      </c>
      <c r="E2338" s="13" t="str">
        <f t="shared" si="448"/>
        <v>01</v>
      </c>
      <c r="F2338" s="14" t="str">
        <f t="shared" si="449"/>
        <v>00</v>
      </c>
      <c r="G2338" s="18">
        <v>4496610100</v>
      </c>
      <c r="H2338" s="15" t="s">
        <v>816</v>
      </c>
      <c r="I2338" s="12" t="s">
        <v>13</v>
      </c>
      <c r="K2338" t="str">
        <f t="shared" si="438"/>
        <v>4496610100</v>
      </c>
      <c r="L2338" t="str">
        <f t="shared" si="439"/>
        <v>'4496610100'</v>
      </c>
      <c r="M2338" t="str">
        <f t="shared" si="440"/>
        <v>'AQUISIÇÃO DE IMÓVEIS DE DOMÍNIO PÚBLICO'</v>
      </c>
      <c r="N2338" t="str">
        <f t="shared" si="441"/>
        <v>'S'</v>
      </c>
      <c r="O2338">
        <f t="shared" si="442"/>
        <v>8</v>
      </c>
      <c r="P2338" t="str">
        <f t="shared" si="443"/>
        <v>Insert into CONTA_RECEITA_DESPESA  (VERSION,ATIVO,DATE_CREATED,LAST_UPDATED,TIPO,CODIGO,DESCRICAO,ANALITICO,TAMANHO) values (0,'S',sysdate,sysdate,'D','4496610100','AQUISIÇÃO DE IMÓVEIS DE DOMÍNIO PÚBLICO','S',8);</v>
      </c>
    </row>
    <row r="2339" spans="1:16" ht="17" thickBot="1" x14ac:dyDescent="0.25">
      <c r="A2339" s="11" t="str">
        <f t="shared" si="444"/>
        <v>4</v>
      </c>
      <c r="B2339" s="12" t="str">
        <f t="shared" si="445"/>
        <v>4</v>
      </c>
      <c r="C2339" s="13" t="str">
        <f t="shared" si="446"/>
        <v>96</v>
      </c>
      <c r="D2339" s="13" t="str">
        <f t="shared" si="447"/>
        <v>61</v>
      </c>
      <c r="E2339" s="13" t="str">
        <f t="shared" si="448"/>
        <v>02</v>
      </c>
      <c r="F2339" s="14" t="str">
        <f t="shared" si="449"/>
        <v>00</v>
      </c>
      <c r="G2339" s="18">
        <v>4496610200</v>
      </c>
      <c r="H2339" s="15" t="s">
        <v>817</v>
      </c>
      <c r="I2339" s="12" t="s">
        <v>13</v>
      </c>
      <c r="K2339" t="str">
        <f t="shared" si="438"/>
        <v>4496610200</v>
      </c>
      <c r="L2339" t="str">
        <f t="shared" si="439"/>
        <v>'4496610200'</v>
      </c>
      <c r="M2339" t="str">
        <f t="shared" si="440"/>
        <v>'AQUISIÇÃO DE IMÓVEIS DE DOMÍNIO PATRIMONIAL'</v>
      </c>
      <c r="N2339" t="str">
        <f t="shared" si="441"/>
        <v>'S'</v>
      </c>
      <c r="O2339">
        <f t="shared" si="442"/>
        <v>8</v>
      </c>
      <c r="P2339" t="str">
        <f t="shared" si="443"/>
        <v>Insert into CONTA_RECEITA_DESPESA  (VERSION,ATIVO,DATE_CREATED,LAST_UPDATED,TIPO,CODIGO,DESCRICAO,ANALITICO,TAMANHO) values (0,'S',sysdate,sysdate,'D','4496610200','AQUISIÇÃO DE IMÓVEIS DE DOMÍNIO PATRIMONIAL','S',8);</v>
      </c>
    </row>
    <row r="2340" spans="1:16" ht="17" thickBot="1" x14ac:dyDescent="0.25">
      <c r="A2340" s="11" t="str">
        <f t="shared" si="444"/>
        <v>4</v>
      </c>
      <c r="B2340" s="12" t="str">
        <f t="shared" si="445"/>
        <v>4</v>
      </c>
      <c r="C2340" s="13" t="str">
        <f t="shared" si="446"/>
        <v>96</v>
      </c>
      <c r="D2340" s="13" t="str">
        <f t="shared" si="447"/>
        <v>61</v>
      </c>
      <c r="E2340" s="13" t="str">
        <f t="shared" si="448"/>
        <v>03</v>
      </c>
      <c r="F2340" s="14" t="str">
        <f t="shared" si="449"/>
        <v>00</v>
      </c>
      <c r="G2340" s="18">
        <v>4496610300</v>
      </c>
      <c r="H2340" s="15" t="s">
        <v>818</v>
      </c>
      <c r="I2340" s="12" t="s">
        <v>13</v>
      </c>
      <c r="K2340" t="str">
        <f t="shared" si="438"/>
        <v>4496610300</v>
      </c>
      <c r="L2340" t="str">
        <f t="shared" si="439"/>
        <v>'4496610300'</v>
      </c>
      <c r="M2340" t="str">
        <f t="shared" si="440"/>
        <v>'AQUISIÇÃO DE IMÓVEIS DE NATUREZA INDUSTRIAL'</v>
      </c>
      <c r="N2340" t="str">
        <f t="shared" si="441"/>
        <v>'S'</v>
      </c>
      <c r="O2340">
        <f t="shared" si="442"/>
        <v>8</v>
      </c>
      <c r="P2340" t="str">
        <f t="shared" si="443"/>
        <v>Insert into CONTA_RECEITA_DESPESA  (VERSION,ATIVO,DATE_CREATED,LAST_UPDATED,TIPO,CODIGO,DESCRICAO,ANALITICO,TAMANHO) values (0,'S',sysdate,sysdate,'D','4496610300','AQUISIÇÃO DE IMÓVEIS DE NATUREZA INDUSTRIAL','S',8);</v>
      </c>
    </row>
    <row r="2341" spans="1:16" ht="17" thickBot="1" x14ac:dyDescent="0.25">
      <c r="A2341" s="11" t="str">
        <f t="shared" si="444"/>
        <v>4</v>
      </c>
      <c r="B2341" s="12" t="str">
        <f t="shared" si="445"/>
        <v>4</v>
      </c>
      <c r="C2341" s="13" t="str">
        <f t="shared" si="446"/>
        <v>96</v>
      </c>
      <c r="D2341" s="13" t="str">
        <f t="shared" si="447"/>
        <v>91</v>
      </c>
      <c r="E2341" s="13" t="str">
        <f t="shared" si="448"/>
        <v>00</v>
      </c>
      <c r="F2341" s="14" t="str">
        <f t="shared" si="449"/>
        <v>00</v>
      </c>
      <c r="G2341" s="18">
        <v>4496910000</v>
      </c>
      <c r="H2341" s="15" t="s">
        <v>143</v>
      </c>
      <c r="I2341" s="12" t="s">
        <v>13</v>
      </c>
      <c r="K2341" t="str">
        <f t="shared" si="438"/>
        <v>4496910000</v>
      </c>
      <c r="L2341" t="str">
        <f t="shared" si="439"/>
        <v>'4496910000'</v>
      </c>
      <c r="M2341" t="str">
        <f t="shared" si="440"/>
        <v>'SENTENÇAS JUDICIAIS'</v>
      </c>
      <c r="N2341" t="str">
        <f t="shared" si="441"/>
        <v>'S'</v>
      </c>
      <c r="O2341">
        <f t="shared" si="442"/>
        <v>6</v>
      </c>
      <c r="P2341" t="str">
        <f t="shared" si="443"/>
        <v>Insert into CONTA_RECEITA_DESPESA  (VERSION,ATIVO,DATE_CREATED,LAST_UPDATED,TIPO,CODIGO,DESCRICAO,ANALITICO,TAMANHO) values (0,'S',sysdate,sysdate,'D','4496910000','SENTENÇAS JUDICIAIS','S',6);</v>
      </c>
    </row>
    <row r="2342" spans="1:16" ht="17" thickBot="1" x14ac:dyDescent="0.25">
      <c r="A2342" s="11" t="str">
        <f t="shared" si="444"/>
        <v>4</v>
      </c>
      <c r="B2342" s="12" t="str">
        <f t="shared" si="445"/>
        <v>4</v>
      </c>
      <c r="C2342" s="13" t="str">
        <f t="shared" si="446"/>
        <v>96</v>
      </c>
      <c r="D2342" s="13" t="str">
        <f t="shared" si="447"/>
        <v>92</v>
      </c>
      <c r="E2342" s="13" t="str">
        <f t="shared" si="448"/>
        <v>00</v>
      </c>
      <c r="F2342" s="14" t="str">
        <f t="shared" si="449"/>
        <v>00</v>
      </c>
      <c r="G2342" s="18">
        <v>4496920000</v>
      </c>
      <c r="H2342" s="15" t="s">
        <v>172</v>
      </c>
      <c r="I2342" s="12" t="s">
        <v>13</v>
      </c>
      <c r="K2342" t="str">
        <f t="shared" si="438"/>
        <v>4496920000</v>
      </c>
      <c r="L2342" t="str">
        <f t="shared" si="439"/>
        <v>'4496920000'</v>
      </c>
      <c r="M2342" t="str">
        <f t="shared" si="440"/>
        <v>'DESPESAS DE EXERCÍCIOS ANTERIORES'</v>
      </c>
      <c r="N2342" t="str">
        <f t="shared" si="441"/>
        <v>'S'</v>
      </c>
      <c r="O2342">
        <f t="shared" si="442"/>
        <v>6</v>
      </c>
      <c r="P2342" t="str">
        <f t="shared" si="443"/>
        <v>Insert into CONTA_RECEITA_DESPESA  (VERSION,ATIVO,DATE_CREATED,LAST_UPDATED,TIPO,CODIGO,DESCRICAO,ANALITICO,TAMANHO) values (0,'S',sysdate,sysdate,'D','4496920000','DESPESAS DE EXERCÍCIOS ANTERIORES','S',6);</v>
      </c>
    </row>
    <row r="2343" spans="1:16" ht="17" thickBot="1" x14ac:dyDescent="0.25">
      <c r="A2343" s="11" t="str">
        <f t="shared" si="444"/>
        <v>4</v>
      </c>
      <c r="B2343" s="12" t="str">
        <f t="shared" si="445"/>
        <v>4</v>
      </c>
      <c r="C2343" s="13" t="str">
        <f t="shared" si="446"/>
        <v>96</v>
      </c>
      <c r="D2343" s="13" t="str">
        <f t="shared" si="447"/>
        <v>93</v>
      </c>
      <c r="E2343" s="13" t="str">
        <f t="shared" si="448"/>
        <v>00</v>
      </c>
      <c r="F2343" s="14" t="str">
        <f t="shared" si="449"/>
        <v>00</v>
      </c>
      <c r="G2343" s="18">
        <v>4496930000</v>
      </c>
      <c r="H2343" s="15" t="s">
        <v>290</v>
      </c>
      <c r="I2343" s="12" t="s">
        <v>13</v>
      </c>
      <c r="K2343" t="str">
        <f t="shared" si="438"/>
        <v>4496930000</v>
      </c>
      <c r="L2343" t="str">
        <f t="shared" si="439"/>
        <v>'4496930000'</v>
      </c>
      <c r="M2343" t="str">
        <f t="shared" si="440"/>
        <v>'INDENIZAÇÕES E RESTITUIÇÕES '</v>
      </c>
      <c r="N2343" t="str">
        <f t="shared" si="441"/>
        <v>'S'</v>
      </c>
      <c r="O2343">
        <f t="shared" si="442"/>
        <v>6</v>
      </c>
      <c r="P2343" t="str">
        <f t="shared" si="443"/>
        <v>Insert into CONTA_RECEITA_DESPESA  (VERSION,ATIVO,DATE_CREATED,LAST_UPDATED,TIPO,CODIGO,DESCRICAO,ANALITICO,TAMANHO) values (0,'S',sysdate,sysdate,'D','4496930000','INDENIZAÇÕES E RESTITUIÇÕES ','S',6);</v>
      </c>
    </row>
    <row r="2344" spans="1:16" ht="17" thickBot="1" x14ac:dyDescent="0.25">
      <c r="A2344" s="11" t="str">
        <f t="shared" si="444"/>
        <v>4</v>
      </c>
      <c r="B2344" s="12" t="str">
        <f t="shared" si="445"/>
        <v>4</v>
      </c>
      <c r="C2344" s="13" t="str">
        <f t="shared" si="446"/>
        <v>96</v>
      </c>
      <c r="D2344" s="13" t="str">
        <f t="shared" si="447"/>
        <v>99</v>
      </c>
      <c r="E2344" s="13" t="str">
        <f t="shared" si="448"/>
        <v>00</v>
      </c>
      <c r="F2344" s="14" t="str">
        <f t="shared" si="449"/>
        <v>00</v>
      </c>
      <c r="G2344" s="18">
        <v>4496990000</v>
      </c>
      <c r="H2344" s="15" t="s">
        <v>17</v>
      </c>
      <c r="I2344" s="12" t="s">
        <v>13</v>
      </c>
      <c r="K2344" t="str">
        <f t="shared" si="438"/>
        <v>4496990000</v>
      </c>
      <c r="L2344" t="str">
        <f t="shared" si="439"/>
        <v>'4496990000'</v>
      </c>
      <c r="M2344" t="str">
        <f t="shared" si="440"/>
        <v>'ELEMENTO GENÉRICO'</v>
      </c>
      <c r="N2344" t="str">
        <f t="shared" si="441"/>
        <v>'S'</v>
      </c>
      <c r="O2344">
        <f t="shared" si="442"/>
        <v>6</v>
      </c>
      <c r="P2344" t="str">
        <f t="shared" si="443"/>
        <v>Insert into CONTA_RECEITA_DESPESA  (VERSION,ATIVO,DATE_CREATED,LAST_UPDATED,TIPO,CODIGO,DESCRICAO,ANALITICO,TAMANHO) values (0,'S',sysdate,sysdate,'D','4496990000','ELEMENTO GENÉRICO','S',6);</v>
      </c>
    </row>
    <row r="2345" spans="1:16" ht="17" thickBot="1" x14ac:dyDescent="0.25">
      <c r="A2345" s="11" t="str">
        <f t="shared" si="444"/>
        <v>4</v>
      </c>
      <c r="B2345" s="12" t="str">
        <f t="shared" si="445"/>
        <v>4</v>
      </c>
      <c r="C2345" s="13" t="str">
        <f t="shared" si="446"/>
        <v>99</v>
      </c>
      <c r="D2345" s="13" t="str">
        <f t="shared" si="447"/>
        <v>00</v>
      </c>
      <c r="E2345" s="13" t="str">
        <f t="shared" si="448"/>
        <v>00</v>
      </c>
      <c r="F2345" s="14" t="str">
        <f t="shared" si="449"/>
        <v>00</v>
      </c>
      <c r="G2345" s="18">
        <v>4499000000</v>
      </c>
      <c r="H2345" s="15" t="s">
        <v>246</v>
      </c>
      <c r="I2345" s="12" t="s">
        <v>13</v>
      </c>
      <c r="K2345" t="str">
        <f t="shared" si="438"/>
        <v>4499000000</v>
      </c>
      <c r="L2345" t="str">
        <f t="shared" si="439"/>
        <v>'4499000000'</v>
      </c>
      <c r="M2345" t="str">
        <f t="shared" si="440"/>
        <v>'MODALIDADE GENÉRICA'</v>
      </c>
      <c r="N2345" t="str">
        <f t="shared" si="441"/>
        <v>'S'</v>
      </c>
      <c r="O2345">
        <f t="shared" si="442"/>
        <v>4</v>
      </c>
      <c r="P2345" t="str">
        <f t="shared" si="443"/>
        <v>Insert into CONTA_RECEITA_DESPESA  (VERSION,ATIVO,DATE_CREATED,LAST_UPDATED,TIPO,CODIGO,DESCRICAO,ANALITICO,TAMANHO) values (0,'S',sysdate,sysdate,'D','4499000000','MODALIDADE GENÉRICA','S',4);</v>
      </c>
    </row>
    <row r="2346" spans="1:16" ht="17" thickBot="1" x14ac:dyDescent="0.25">
      <c r="A2346" s="11" t="str">
        <f t="shared" si="444"/>
        <v>4</v>
      </c>
      <c r="B2346" s="12" t="str">
        <f t="shared" si="445"/>
        <v>5</v>
      </c>
      <c r="C2346" s="13" t="str">
        <f t="shared" si="446"/>
        <v>00</v>
      </c>
      <c r="D2346" s="13" t="str">
        <f t="shared" si="447"/>
        <v>00</v>
      </c>
      <c r="E2346" s="13" t="str">
        <f t="shared" si="448"/>
        <v>00</v>
      </c>
      <c r="F2346" s="14" t="str">
        <f t="shared" si="449"/>
        <v>00</v>
      </c>
      <c r="G2346" s="18">
        <v>4500000000</v>
      </c>
      <c r="H2346" s="15" t="s">
        <v>834</v>
      </c>
      <c r="I2346" s="12" t="s">
        <v>10</v>
      </c>
      <c r="K2346" t="str">
        <f t="shared" si="438"/>
        <v>4500000000</v>
      </c>
      <c r="L2346" t="str">
        <f t="shared" si="439"/>
        <v>'4500000000'</v>
      </c>
      <c r="M2346" t="str">
        <f t="shared" si="440"/>
        <v>'INVERSÕES FINANCEIRAS'</v>
      </c>
      <c r="N2346" t="str">
        <f t="shared" si="441"/>
        <v>'N'</v>
      </c>
      <c r="O2346">
        <f t="shared" si="442"/>
        <v>2</v>
      </c>
      <c r="P2346" t="str">
        <f t="shared" si="443"/>
        <v>Insert into CONTA_RECEITA_DESPESA  (VERSION,ATIVO,DATE_CREATED,LAST_UPDATED,TIPO,CODIGO,DESCRICAO,ANALITICO,TAMANHO) values (0,'S',sysdate,sysdate,'D','4500000000','INVERSÕES FINANCEIRAS','N',2);</v>
      </c>
    </row>
    <row r="2347" spans="1:16" ht="17" thickBot="1" x14ac:dyDescent="0.25">
      <c r="A2347" s="11" t="str">
        <f t="shared" si="444"/>
        <v>4</v>
      </c>
      <c r="B2347" s="12" t="str">
        <f t="shared" si="445"/>
        <v>5</v>
      </c>
      <c r="C2347" s="13" t="str">
        <f t="shared" si="446"/>
        <v>20</v>
      </c>
      <c r="D2347" s="13" t="str">
        <f t="shared" si="447"/>
        <v>00</v>
      </c>
      <c r="E2347" s="13" t="str">
        <f t="shared" si="448"/>
        <v>00</v>
      </c>
      <c r="F2347" s="14" t="str">
        <f t="shared" si="449"/>
        <v>00</v>
      </c>
      <c r="G2347" s="18">
        <v>4520000000</v>
      </c>
      <c r="H2347" s="15" t="s">
        <v>12</v>
      </c>
      <c r="I2347" s="12" t="s">
        <v>13</v>
      </c>
      <c r="K2347" t="str">
        <f t="shared" si="438"/>
        <v>4520000000</v>
      </c>
      <c r="L2347" t="str">
        <f t="shared" si="439"/>
        <v>'4520000000'</v>
      </c>
      <c r="M2347" t="str">
        <f t="shared" si="440"/>
        <v>'TRANSFERÊNCIAS À UNIÃO'</v>
      </c>
      <c r="N2347" t="str">
        <f t="shared" si="441"/>
        <v>'S'</v>
      </c>
      <c r="O2347">
        <f t="shared" si="442"/>
        <v>4</v>
      </c>
      <c r="P2347" t="str">
        <f t="shared" si="443"/>
        <v>Insert into CONTA_RECEITA_DESPESA  (VERSION,ATIVO,DATE_CREATED,LAST_UPDATED,TIPO,CODIGO,DESCRICAO,ANALITICO,TAMANHO) values (0,'S',sysdate,sysdate,'D','4520000000','TRANSFERÊNCIAS À UNIÃO','S',4);</v>
      </c>
    </row>
    <row r="2348" spans="1:16" ht="17" thickBot="1" x14ac:dyDescent="0.25">
      <c r="A2348" s="11" t="str">
        <f t="shared" si="444"/>
        <v>4</v>
      </c>
      <c r="B2348" s="12" t="str">
        <f t="shared" si="445"/>
        <v>5</v>
      </c>
      <c r="C2348" s="13" t="str">
        <f t="shared" si="446"/>
        <v>22</v>
      </c>
      <c r="D2348" s="13" t="str">
        <f t="shared" si="447"/>
        <v>00</v>
      </c>
      <c r="E2348" s="13" t="str">
        <f t="shared" si="448"/>
        <v>00</v>
      </c>
      <c r="F2348" s="14" t="str">
        <f t="shared" si="449"/>
        <v>00</v>
      </c>
      <c r="G2348" s="18">
        <v>4522000000</v>
      </c>
      <c r="H2348" s="15" t="s">
        <v>14</v>
      </c>
      <c r="I2348" s="12" t="s">
        <v>13</v>
      </c>
      <c r="K2348" t="str">
        <f t="shared" si="438"/>
        <v>4522000000</v>
      </c>
      <c r="L2348" t="str">
        <f t="shared" si="439"/>
        <v>'4522000000'</v>
      </c>
      <c r="M2348" t="str">
        <f t="shared" si="440"/>
        <v>'EXECUÇÃO ORÇAMENTÁRIA DELEGADA À UNIÃO '</v>
      </c>
      <c r="N2348" t="str">
        <f t="shared" si="441"/>
        <v>'S'</v>
      </c>
      <c r="O2348">
        <f t="shared" si="442"/>
        <v>4</v>
      </c>
      <c r="P2348" t="str">
        <f t="shared" si="443"/>
        <v>Insert into CONTA_RECEITA_DESPESA  (VERSION,ATIVO,DATE_CREATED,LAST_UPDATED,TIPO,CODIGO,DESCRICAO,ANALITICO,TAMANHO) values (0,'S',sysdate,sysdate,'D','4522000000','EXECUÇÃO ORÇAMENTÁRIA DELEGADA À UNIÃO ','S',4);</v>
      </c>
    </row>
    <row r="2349" spans="1:16" ht="17" thickBot="1" x14ac:dyDescent="0.25">
      <c r="A2349" s="11" t="str">
        <f t="shared" si="444"/>
        <v>4</v>
      </c>
      <c r="B2349" s="12" t="str">
        <f t="shared" si="445"/>
        <v>5</v>
      </c>
      <c r="C2349" s="13" t="str">
        <f t="shared" si="446"/>
        <v>30</v>
      </c>
      <c r="D2349" s="13" t="str">
        <f t="shared" si="447"/>
        <v>00</v>
      </c>
      <c r="E2349" s="13" t="str">
        <f t="shared" si="448"/>
        <v>00</v>
      </c>
      <c r="F2349" s="14" t="str">
        <f t="shared" si="449"/>
        <v>00</v>
      </c>
      <c r="G2349" s="18">
        <v>4530000000</v>
      </c>
      <c r="H2349" s="15" t="s">
        <v>15</v>
      </c>
      <c r="I2349" s="12" t="s">
        <v>10</v>
      </c>
      <c r="K2349" t="str">
        <f t="shared" si="438"/>
        <v>4530000000</v>
      </c>
      <c r="L2349" t="str">
        <f t="shared" si="439"/>
        <v>'4530000000'</v>
      </c>
      <c r="M2349" t="str">
        <f t="shared" si="440"/>
        <v>'TRANSFERÊNCIAS A ESTADOS E AO DISTRITO FEDERAL'</v>
      </c>
      <c r="N2349" t="str">
        <f t="shared" si="441"/>
        <v>'N'</v>
      </c>
      <c r="O2349">
        <f t="shared" si="442"/>
        <v>4</v>
      </c>
      <c r="P2349" t="str">
        <f t="shared" si="443"/>
        <v>Insert into CONTA_RECEITA_DESPESA  (VERSION,ATIVO,DATE_CREATED,LAST_UPDATED,TIPO,CODIGO,DESCRICAO,ANALITICO,TAMANHO) values (0,'S',sysdate,sysdate,'D','4530000000','TRANSFERÊNCIAS A ESTADOS E AO DISTRITO FEDERAL','N',4);</v>
      </c>
    </row>
    <row r="2350" spans="1:16" ht="17" thickBot="1" x14ac:dyDescent="0.25">
      <c r="A2350" s="11" t="str">
        <f t="shared" si="444"/>
        <v>4</v>
      </c>
      <c r="B2350" s="12" t="str">
        <f t="shared" si="445"/>
        <v>5</v>
      </c>
      <c r="C2350" s="13" t="str">
        <f t="shared" si="446"/>
        <v>30</v>
      </c>
      <c r="D2350" s="13" t="str">
        <f t="shared" si="447"/>
        <v>41</v>
      </c>
      <c r="E2350" s="13" t="str">
        <f t="shared" si="448"/>
        <v>00</v>
      </c>
      <c r="F2350" s="14" t="str">
        <f t="shared" si="449"/>
        <v>00</v>
      </c>
      <c r="G2350" s="18">
        <v>4530410000</v>
      </c>
      <c r="H2350" s="15" t="s">
        <v>16</v>
      </c>
      <c r="I2350" s="12" t="s">
        <v>13</v>
      </c>
      <c r="K2350" t="str">
        <f t="shared" si="438"/>
        <v>4530410000</v>
      </c>
      <c r="L2350" t="str">
        <f t="shared" si="439"/>
        <v>'4530410000'</v>
      </c>
      <c r="M2350" t="str">
        <f t="shared" si="440"/>
        <v>'CONTRIBUIÇÕES'</v>
      </c>
      <c r="N2350" t="str">
        <f t="shared" si="441"/>
        <v>'S'</v>
      </c>
      <c r="O2350">
        <f t="shared" si="442"/>
        <v>6</v>
      </c>
      <c r="P2350" t="str">
        <f t="shared" si="443"/>
        <v>Insert into CONTA_RECEITA_DESPESA  (VERSION,ATIVO,DATE_CREATED,LAST_UPDATED,TIPO,CODIGO,DESCRICAO,ANALITICO,TAMANHO) values (0,'S',sysdate,sysdate,'D','4530410000','CONTRIBUIÇÕES','S',6);</v>
      </c>
    </row>
    <row r="2351" spans="1:16" ht="17" thickBot="1" x14ac:dyDescent="0.25">
      <c r="A2351" s="11" t="str">
        <f t="shared" si="444"/>
        <v>4</v>
      </c>
      <c r="B2351" s="12" t="str">
        <f t="shared" si="445"/>
        <v>5</v>
      </c>
      <c r="C2351" s="13" t="str">
        <f t="shared" si="446"/>
        <v>30</v>
      </c>
      <c r="D2351" s="13" t="str">
        <f t="shared" si="447"/>
        <v>42</v>
      </c>
      <c r="E2351" s="13" t="str">
        <f t="shared" si="448"/>
        <v>00</v>
      </c>
      <c r="F2351" s="14" t="str">
        <f t="shared" si="449"/>
        <v>00</v>
      </c>
      <c r="G2351" s="18">
        <v>4530420000</v>
      </c>
      <c r="H2351" s="15" t="s">
        <v>319</v>
      </c>
      <c r="I2351" s="12" t="s">
        <v>13</v>
      </c>
      <c r="K2351" t="str">
        <f t="shared" si="438"/>
        <v>4530420000</v>
      </c>
      <c r="L2351" t="str">
        <f t="shared" si="439"/>
        <v>'4530420000'</v>
      </c>
      <c r="M2351" t="str">
        <f t="shared" si="440"/>
        <v>'AUXÍLIOS'</v>
      </c>
      <c r="N2351" t="str">
        <f t="shared" si="441"/>
        <v>'S'</v>
      </c>
      <c r="O2351">
        <f t="shared" si="442"/>
        <v>6</v>
      </c>
      <c r="P2351" t="str">
        <f t="shared" si="443"/>
        <v>Insert into CONTA_RECEITA_DESPESA  (VERSION,ATIVO,DATE_CREATED,LAST_UPDATED,TIPO,CODIGO,DESCRICAO,ANALITICO,TAMANHO) values (0,'S',sysdate,sysdate,'D','4530420000','AUXÍLIOS','S',6);</v>
      </c>
    </row>
    <row r="2352" spans="1:16" ht="17" thickBot="1" x14ac:dyDescent="0.25">
      <c r="A2352" s="11" t="str">
        <f t="shared" si="444"/>
        <v>4</v>
      </c>
      <c r="B2352" s="12" t="str">
        <f t="shared" si="445"/>
        <v>5</v>
      </c>
      <c r="C2352" s="13" t="str">
        <f t="shared" si="446"/>
        <v>30</v>
      </c>
      <c r="D2352" s="13" t="str">
        <f t="shared" si="447"/>
        <v>92</v>
      </c>
      <c r="E2352" s="13" t="str">
        <f t="shared" si="448"/>
        <v>00</v>
      </c>
      <c r="F2352" s="14" t="str">
        <f t="shared" si="449"/>
        <v>00</v>
      </c>
      <c r="G2352" s="18">
        <v>4530920000</v>
      </c>
      <c r="H2352" s="15" t="s">
        <v>172</v>
      </c>
      <c r="I2352" s="12" t="s">
        <v>13</v>
      </c>
      <c r="K2352" t="str">
        <f t="shared" si="438"/>
        <v>4530920000</v>
      </c>
      <c r="L2352" t="str">
        <f t="shared" si="439"/>
        <v>'4530920000'</v>
      </c>
      <c r="M2352" t="str">
        <f t="shared" si="440"/>
        <v>'DESPESAS DE EXERCÍCIOS ANTERIORES'</v>
      </c>
      <c r="N2352" t="str">
        <f t="shared" si="441"/>
        <v>'S'</v>
      </c>
      <c r="O2352">
        <f t="shared" si="442"/>
        <v>6</v>
      </c>
      <c r="P2352" t="str">
        <f t="shared" si="443"/>
        <v>Insert into CONTA_RECEITA_DESPESA  (VERSION,ATIVO,DATE_CREATED,LAST_UPDATED,TIPO,CODIGO,DESCRICAO,ANALITICO,TAMANHO) values (0,'S',sysdate,sysdate,'D','4530920000','DESPESAS DE EXERCÍCIOS ANTERIORES','S',6);</v>
      </c>
    </row>
    <row r="2353" spans="1:16" ht="17" thickBot="1" x14ac:dyDescent="0.25">
      <c r="A2353" s="11" t="str">
        <f t="shared" si="444"/>
        <v>4</v>
      </c>
      <c r="B2353" s="12" t="str">
        <f t="shared" si="445"/>
        <v>5</v>
      </c>
      <c r="C2353" s="13" t="str">
        <f t="shared" si="446"/>
        <v>30</v>
      </c>
      <c r="D2353" s="13" t="str">
        <f t="shared" si="447"/>
        <v>99</v>
      </c>
      <c r="E2353" s="13" t="str">
        <f t="shared" si="448"/>
        <v>00</v>
      </c>
      <c r="F2353" s="14" t="str">
        <f t="shared" si="449"/>
        <v>00</v>
      </c>
      <c r="G2353" s="18">
        <v>4530990000</v>
      </c>
      <c r="H2353" s="15" t="s">
        <v>835</v>
      </c>
      <c r="I2353" s="12" t="s">
        <v>13</v>
      </c>
      <c r="K2353" t="str">
        <f t="shared" si="438"/>
        <v>4530990000</v>
      </c>
      <c r="L2353" t="str">
        <f t="shared" si="439"/>
        <v>'4530990000'</v>
      </c>
      <c r="M2353" t="str">
        <f t="shared" si="440"/>
        <v>'A CLASSIFICAR'</v>
      </c>
      <c r="N2353" t="str">
        <f t="shared" si="441"/>
        <v>'S'</v>
      </c>
      <c r="O2353">
        <f t="shared" si="442"/>
        <v>6</v>
      </c>
      <c r="P2353" t="str">
        <f t="shared" si="443"/>
        <v>Insert into CONTA_RECEITA_DESPESA  (VERSION,ATIVO,DATE_CREATED,LAST_UPDATED,TIPO,CODIGO,DESCRICAO,ANALITICO,TAMANHO) values (0,'S',sysdate,sysdate,'D','4530990000','A CLASSIFICAR','S',6);</v>
      </c>
    </row>
    <row r="2354" spans="1:16" ht="17" thickBot="1" x14ac:dyDescent="0.25">
      <c r="A2354" s="11" t="str">
        <f t="shared" si="444"/>
        <v>4</v>
      </c>
      <c r="B2354" s="12" t="str">
        <f t="shared" si="445"/>
        <v>5</v>
      </c>
      <c r="C2354" s="13" t="str">
        <f t="shared" si="446"/>
        <v>31</v>
      </c>
      <c r="D2354" s="13" t="str">
        <f t="shared" si="447"/>
        <v>00</v>
      </c>
      <c r="E2354" s="13" t="str">
        <f t="shared" si="448"/>
        <v>00</v>
      </c>
      <c r="F2354" s="14" t="str">
        <f t="shared" si="449"/>
        <v>00</v>
      </c>
      <c r="G2354" s="18">
        <v>4531000000</v>
      </c>
      <c r="H2354" s="15" t="s">
        <v>836</v>
      </c>
      <c r="I2354" s="12" t="s">
        <v>10</v>
      </c>
      <c r="K2354" t="str">
        <f t="shared" si="438"/>
        <v>4531000000</v>
      </c>
      <c r="L2354" t="str">
        <f t="shared" si="439"/>
        <v>'4531000000'</v>
      </c>
      <c r="M2354" t="str">
        <f t="shared" si="440"/>
        <v>'TRANSFER. A ESTADOS E DF - FUNDO A FUNDO'</v>
      </c>
      <c r="N2354" t="str">
        <f t="shared" si="441"/>
        <v>'N'</v>
      </c>
      <c r="O2354">
        <f t="shared" si="442"/>
        <v>4</v>
      </c>
      <c r="P2354" t="str">
        <f t="shared" si="443"/>
        <v>Insert into CONTA_RECEITA_DESPESA  (VERSION,ATIVO,DATE_CREATED,LAST_UPDATED,TIPO,CODIGO,DESCRICAO,ANALITICO,TAMANHO) values (0,'S',sysdate,sysdate,'D','4531000000','TRANSFER. A ESTADOS E DF - FUNDO A FUNDO','N',4);</v>
      </c>
    </row>
    <row r="2355" spans="1:16" ht="17" thickBot="1" x14ac:dyDescent="0.25">
      <c r="A2355" s="11" t="str">
        <f t="shared" si="444"/>
        <v>4</v>
      </c>
      <c r="B2355" s="12" t="str">
        <f t="shared" si="445"/>
        <v>5</v>
      </c>
      <c r="C2355" s="13" t="str">
        <f t="shared" si="446"/>
        <v>31</v>
      </c>
      <c r="D2355" s="13" t="str">
        <f t="shared" si="447"/>
        <v>41</v>
      </c>
      <c r="E2355" s="13" t="str">
        <f t="shared" si="448"/>
        <v>00</v>
      </c>
      <c r="F2355" s="14" t="str">
        <f t="shared" si="449"/>
        <v>00</v>
      </c>
      <c r="G2355" s="18">
        <v>4531410000</v>
      </c>
      <c r="H2355" s="15" t="s">
        <v>31</v>
      </c>
      <c r="I2355" s="12" t="s">
        <v>13</v>
      </c>
      <c r="K2355" t="str">
        <f t="shared" si="438"/>
        <v>4531410000</v>
      </c>
      <c r="L2355" t="str">
        <f t="shared" si="439"/>
        <v>'4531410000'</v>
      </c>
      <c r="M2355" t="str">
        <f t="shared" si="440"/>
        <v>'CONTRIBUICOES'</v>
      </c>
      <c r="N2355" t="str">
        <f t="shared" si="441"/>
        <v>'S'</v>
      </c>
      <c r="O2355">
        <f t="shared" si="442"/>
        <v>6</v>
      </c>
      <c r="P2355" t="str">
        <f t="shared" si="443"/>
        <v>Insert into CONTA_RECEITA_DESPESA  (VERSION,ATIVO,DATE_CREATED,LAST_UPDATED,TIPO,CODIGO,DESCRICAO,ANALITICO,TAMANHO) values (0,'S',sysdate,sysdate,'D','4531410000','CONTRIBUICOES','S',6);</v>
      </c>
    </row>
    <row r="2356" spans="1:16" ht="17" thickBot="1" x14ac:dyDescent="0.25">
      <c r="A2356" s="11" t="str">
        <f t="shared" si="444"/>
        <v>4</v>
      </c>
      <c r="B2356" s="12" t="str">
        <f t="shared" si="445"/>
        <v>5</v>
      </c>
      <c r="C2356" s="13" t="str">
        <f t="shared" si="446"/>
        <v>31</v>
      </c>
      <c r="D2356" s="13" t="str">
        <f t="shared" si="447"/>
        <v>42</v>
      </c>
      <c r="E2356" s="13" t="str">
        <f t="shared" si="448"/>
        <v>00</v>
      </c>
      <c r="F2356" s="14" t="str">
        <f t="shared" si="449"/>
        <v>00</v>
      </c>
      <c r="G2356" s="18">
        <v>4531420000</v>
      </c>
      <c r="H2356" s="15" t="s">
        <v>837</v>
      </c>
      <c r="I2356" s="12" t="s">
        <v>13</v>
      </c>
      <c r="K2356" t="str">
        <f t="shared" si="438"/>
        <v>4531420000</v>
      </c>
      <c r="L2356" t="str">
        <f t="shared" si="439"/>
        <v>'4531420000'</v>
      </c>
      <c r="M2356" t="str">
        <f t="shared" si="440"/>
        <v>'AUXILIOS - FUNDO A FUNDO'</v>
      </c>
      <c r="N2356" t="str">
        <f t="shared" si="441"/>
        <v>'S'</v>
      </c>
      <c r="O2356">
        <f t="shared" si="442"/>
        <v>6</v>
      </c>
      <c r="P2356" t="str">
        <f t="shared" si="443"/>
        <v>Insert into CONTA_RECEITA_DESPESA  (VERSION,ATIVO,DATE_CREATED,LAST_UPDATED,TIPO,CODIGO,DESCRICAO,ANALITICO,TAMANHO) values (0,'S',sysdate,sysdate,'D','4531420000','AUXILIOS - FUNDO A FUNDO','S',6);</v>
      </c>
    </row>
    <row r="2357" spans="1:16" ht="17" thickBot="1" x14ac:dyDescent="0.25">
      <c r="A2357" s="11" t="str">
        <f t="shared" si="444"/>
        <v>4</v>
      </c>
      <c r="B2357" s="12" t="str">
        <f t="shared" si="445"/>
        <v>5</v>
      </c>
      <c r="C2357" s="13" t="str">
        <f t="shared" si="446"/>
        <v>31</v>
      </c>
      <c r="D2357" s="13" t="str">
        <f t="shared" si="447"/>
        <v>99</v>
      </c>
      <c r="E2357" s="13" t="str">
        <f t="shared" si="448"/>
        <v>00</v>
      </c>
      <c r="F2357" s="14" t="str">
        <f t="shared" si="449"/>
        <v>00</v>
      </c>
      <c r="G2357" s="18">
        <v>4531990000</v>
      </c>
      <c r="H2357" s="15" t="s">
        <v>17</v>
      </c>
      <c r="I2357" s="12" t="s">
        <v>13</v>
      </c>
      <c r="K2357" t="str">
        <f t="shared" si="438"/>
        <v>4531990000</v>
      </c>
      <c r="L2357" t="str">
        <f t="shared" si="439"/>
        <v>'4531990000'</v>
      </c>
      <c r="M2357" t="str">
        <f t="shared" si="440"/>
        <v>'ELEMENTO GENÉRICO'</v>
      </c>
      <c r="N2357" t="str">
        <f t="shared" si="441"/>
        <v>'S'</v>
      </c>
      <c r="O2357">
        <f t="shared" si="442"/>
        <v>6</v>
      </c>
      <c r="P2357" t="str">
        <f t="shared" si="443"/>
        <v>Insert into CONTA_RECEITA_DESPESA  (VERSION,ATIVO,DATE_CREATED,LAST_UPDATED,TIPO,CODIGO,DESCRICAO,ANALITICO,TAMANHO) values (0,'S',sysdate,sysdate,'D','4531990000','ELEMENTO GENÉRICO','S',6);</v>
      </c>
    </row>
    <row r="2358" spans="1:16" ht="17" thickBot="1" x14ac:dyDescent="0.25">
      <c r="A2358" s="11" t="str">
        <f t="shared" si="444"/>
        <v>4</v>
      </c>
      <c r="B2358" s="12" t="str">
        <f t="shared" si="445"/>
        <v>5</v>
      </c>
      <c r="C2358" s="13" t="str">
        <f t="shared" si="446"/>
        <v>32</v>
      </c>
      <c r="D2358" s="13" t="str">
        <f t="shared" si="447"/>
        <v>00</v>
      </c>
      <c r="E2358" s="13" t="str">
        <f t="shared" si="448"/>
        <v>00</v>
      </c>
      <c r="F2358" s="14" t="str">
        <f t="shared" si="449"/>
        <v>00</v>
      </c>
      <c r="G2358" s="18">
        <v>4532000000</v>
      </c>
      <c r="H2358" s="15" t="s">
        <v>19</v>
      </c>
      <c r="I2358" s="12" t="s">
        <v>10</v>
      </c>
      <c r="K2358" t="str">
        <f t="shared" si="438"/>
        <v>4532000000</v>
      </c>
      <c r="L2358" t="str">
        <f t="shared" si="439"/>
        <v>'4532000000'</v>
      </c>
      <c r="M2358" t="str">
        <f t="shared" si="440"/>
        <v>'EXECUÇÃO ORÇAMENTÁRIA DELEGADA A ESTADOS E AO DISTRITO FEDERAL '</v>
      </c>
      <c r="N2358" t="str">
        <f t="shared" si="441"/>
        <v>'N'</v>
      </c>
      <c r="O2358">
        <f t="shared" si="442"/>
        <v>4</v>
      </c>
      <c r="P2358" t="str">
        <f t="shared" si="443"/>
        <v>Insert into CONTA_RECEITA_DESPESA  (VERSION,ATIVO,DATE_CREATED,LAST_UPDATED,TIPO,CODIGO,DESCRICAO,ANALITICO,TAMANHO) values (0,'S',sysdate,sysdate,'D','4532000000','EXECUÇÃO ORÇAMENTÁRIA DELEGADA A ESTADOS E AO DISTRITO FEDERAL ','N',4);</v>
      </c>
    </row>
    <row r="2359" spans="1:16" ht="17" thickBot="1" x14ac:dyDescent="0.25">
      <c r="A2359" s="11" t="str">
        <f t="shared" si="444"/>
        <v>4</v>
      </c>
      <c r="B2359" s="12" t="str">
        <f t="shared" si="445"/>
        <v>5</v>
      </c>
      <c r="C2359" s="13" t="str">
        <f t="shared" si="446"/>
        <v>32</v>
      </c>
      <c r="D2359" s="13" t="str">
        <f t="shared" si="447"/>
        <v>61</v>
      </c>
      <c r="E2359" s="13" t="str">
        <f t="shared" si="448"/>
        <v>00</v>
      </c>
      <c r="F2359" s="14" t="str">
        <f t="shared" si="449"/>
        <v>00</v>
      </c>
      <c r="G2359" s="18">
        <v>4532610000</v>
      </c>
      <c r="H2359" s="15" t="s">
        <v>826</v>
      </c>
      <c r="I2359" s="12" t="s">
        <v>13</v>
      </c>
      <c r="K2359" t="str">
        <f t="shared" si="438"/>
        <v>4532610000</v>
      </c>
      <c r="L2359" t="str">
        <f t="shared" si="439"/>
        <v>'4532610000'</v>
      </c>
      <c r="M2359" t="str">
        <f t="shared" si="440"/>
        <v>'AQUISIÇÃO DE IMÓVEIS '</v>
      </c>
      <c r="N2359" t="str">
        <f t="shared" si="441"/>
        <v>'S'</v>
      </c>
      <c r="O2359">
        <f t="shared" si="442"/>
        <v>6</v>
      </c>
      <c r="P2359" t="str">
        <f t="shared" si="443"/>
        <v>Insert into CONTA_RECEITA_DESPESA  (VERSION,ATIVO,DATE_CREATED,LAST_UPDATED,TIPO,CODIGO,DESCRICAO,ANALITICO,TAMANHO) values (0,'S',sysdate,sysdate,'D','4532610000','AQUISIÇÃO DE IMÓVEIS ','S',6);</v>
      </c>
    </row>
    <row r="2360" spans="1:16" ht="17" thickBot="1" x14ac:dyDescent="0.25">
      <c r="A2360" s="11" t="str">
        <f t="shared" si="444"/>
        <v>4</v>
      </c>
      <c r="B2360" s="12" t="str">
        <f t="shared" si="445"/>
        <v>5</v>
      </c>
      <c r="C2360" s="13" t="str">
        <f t="shared" si="446"/>
        <v>32</v>
      </c>
      <c r="D2360" s="13" t="str">
        <f t="shared" si="447"/>
        <v>64</v>
      </c>
      <c r="E2360" s="13" t="str">
        <f t="shared" si="448"/>
        <v>00</v>
      </c>
      <c r="F2360" s="14" t="str">
        <f t="shared" si="449"/>
        <v>00</v>
      </c>
      <c r="G2360" s="18">
        <v>4532640000</v>
      </c>
      <c r="H2360" s="15" t="s">
        <v>838</v>
      </c>
      <c r="I2360" s="12" t="s">
        <v>13</v>
      </c>
      <c r="K2360" t="str">
        <f t="shared" si="438"/>
        <v>4532640000</v>
      </c>
      <c r="L2360" t="str">
        <f t="shared" si="439"/>
        <v>'4532640000'</v>
      </c>
      <c r="M2360" t="str">
        <f t="shared" si="440"/>
        <v>'AQUISIÇÃO DE TÍTULOS REPRESENTATIVOS DE CAPITAL JÁ INTEGRALIZADO '</v>
      </c>
      <c r="N2360" t="str">
        <f t="shared" si="441"/>
        <v>'S'</v>
      </c>
      <c r="O2360">
        <f t="shared" si="442"/>
        <v>6</v>
      </c>
      <c r="P2360" t="str">
        <f t="shared" si="443"/>
        <v>Insert into CONTA_RECEITA_DESPESA  (VERSION,ATIVO,DATE_CREATED,LAST_UPDATED,TIPO,CODIGO,DESCRICAO,ANALITICO,TAMANHO) values (0,'S',sysdate,sysdate,'D','4532640000','AQUISIÇÃO DE TÍTULOS REPRESENTATIVOS DE CAPITAL JÁ INTEGRALIZADO ','S',6);</v>
      </c>
    </row>
    <row r="2361" spans="1:16" ht="17" thickBot="1" x14ac:dyDescent="0.25">
      <c r="A2361" s="11" t="str">
        <f t="shared" si="444"/>
        <v>4</v>
      </c>
      <c r="B2361" s="12" t="str">
        <f t="shared" si="445"/>
        <v>5</v>
      </c>
      <c r="C2361" s="13" t="str">
        <f t="shared" si="446"/>
        <v>32</v>
      </c>
      <c r="D2361" s="13" t="str">
        <f t="shared" si="447"/>
        <v>65</v>
      </c>
      <c r="E2361" s="13" t="str">
        <f t="shared" si="448"/>
        <v>00</v>
      </c>
      <c r="F2361" s="14" t="str">
        <f t="shared" si="449"/>
        <v>00</v>
      </c>
      <c r="G2361" s="18">
        <v>4532650000</v>
      </c>
      <c r="H2361" s="15" t="s">
        <v>839</v>
      </c>
      <c r="I2361" s="12" t="s">
        <v>13</v>
      </c>
      <c r="K2361" t="str">
        <f t="shared" si="438"/>
        <v>4532650000</v>
      </c>
      <c r="L2361" t="str">
        <f t="shared" si="439"/>
        <v>'4532650000'</v>
      </c>
      <c r="M2361" t="str">
        <f t="shared" si="440"/>
        <v>'CONSTITUIÇÃO OU AUMENTO DE CAPITAL DE EMPRESAS '</v>
      </c>
      <c r="N2361" t="str">
        <f t="shared" si="441"/>
        <v>'S'</v>
      </c>
      <c r="O2361">
        <f t="shared" si="442"/>
        <v>6</v>
      </c>
      <c r="P2361" t="str">
        <f t="shared" si="443"/>
        <v>Insert into CONTA_RECEITA_DESPESA  (VERSION,ATIVO,DATE_CREATED,LAST_UPDATED,TIPO,CODIGO,DESCRICAO,ANALITICO,TAMANHO) values (0,'S',sysdate,sysdate,'D','4532650000','CONSTITUIÇÃO OU AUMENTO DE CAPITAL DE EMPRESAS ','S',6);</v>
      </c>
    </row>
    <row r="2362" spans="1:16" ht="17" thickBot="1" x14ac:dyDescent="0.25">
      <c r="A2362" s="11" t="str">
        <f t="shared" si="444"/>
        <v>4</v>
      </c>
      <c r="B2362" s="12" t="str">
        <f t="shared" si="445"/>
        <v>5</v>
      </c>
      <c r="C2362" s="13" t="str">
        <f t="shared" si="446"/>
        <v>32</v>
      </c>
      <c r="D2362" s="13" t="str">
        <f t="shared" si="447"/>
        <v>66</v>
      </c>
      <c r="E2362" s="13" t="str">
        <f t="shared" si="448"/>
        <v>00</v>
      </c>
      <c r="F2362" s="14" t="str">
        <f t="shared" si="449"/>
        <v>00</v>
      </c>
      <c r="G2362" s="18">
        <v>4532660000</v>
      </c>
      <c r="H2362" s="15" t="s">
        <v>840</v>
      </c>
      <c r="I2362" s="12" t="s">
        <v>13</v>
      </c>
      <c r="K2362" t="str">
        <f t="shared" si="438"/>
        <v>4532660000</v>
      </c>
      <c r="L2362" t="str">
        <f t="shared" si="439"/>
        <v>'4532660000'</v>
      </c>
      <c r="M2362" t="str">
        <f t="shared" si="440"/>
        <v>'CONCESSÃO DE EMPRÉSTIMOS E FINANCIAMENTOS '</v>
      </c>
      <c r="N2362" t="str">
        <f t="shared" si="441"/>
        <v>'S'</v>
      </c>
      <c r="O2362">
        <f t="shared" si="442"/>
        <v>6</v>
      </c>
      <c r="P2362" t="str">
        <f t="shared" si="443"/>
        <v>Insert into CONTA_RECEITA_DESPESA  (VERSION,ATIVO,DATE_CREATED,LAST_UPDATED,TIPO,CODIGO,DESCRICAO,ANALITICO,TAMANHO) values (0,'S',sysdate,sysdate,'D','4532660000','CONCESSÃO DE EMPRÉSTIMOS E FINANCIAMENTOS ','S',6);</v>
      </c>
    </row>
    <row r="2363" spans="1:16" ht="17" thickBot="1" x14ac:dyDescent="0.25">
      <c r="A2363" s="11" t="str">
        <f t="shared" si="444"/>
        <v>4</v>
      </c>
      <c r="B2363" s="12" t="str">
        <f t="shared" si="445"/>
        <v>5</v>
      </c>
      <c r="C2363" s="13" t="str">
        <f t="shared" si="446"/>
        <v>32</v>
      </c>
      <c r="D2363" s="13" t="str">
        <f t="shared" si="447"/>
        <v>99</v>
      </c>
      <c r="E2363" s="13" t="str">
        <f t="shared" si="448"/>
        <v>00</v>
      </c>
      <c r="F2363" s="14" t="str">
        <f t="shared" si="449"/>
        <v>00</v>
      </c>
      <c r="G2363" s="18">
        <v>4532990000</v>
      </c>
      <c r="H2363" s="15" t="s">
        <v>17</v>
      </c>
      <c r="I2363" s="12" t="s">
        <v>13</v>
      </c>
      <c r="K2363" t="str">
        <f t="shared" si="438"/>
        <v>4532990000</v>
      </c>
      <c r="L2363" t="str">
        <f t="shared" si="439"/>
        <v>'4532990000'</v>
      </c>
      <c r="M2363" t="str">
        <f t="shared" si="440"/>
        <v>'ELEMENTO GENÉRICO'</v>
      </c>
      <c r="N2363" t="str">
        <f t="shared" si="441"/>
        <v>'S'</v>
      </c>
      <c r="O2363">
        <f t="shared" si="442"/>
        <v>6</v>
      </c>
      <c r="P2363" t="str">
        <f t="shared" si="443"/>
        <v>Insert into CONTA_RECEITA_DESPESA  (VERSION,ATIVO,DATE_CREATED,LAST_UPDATED,TIPO,CODIGO,DESCRICAO,ANALITICO,TAMANHO) values (0,'S',sysdate,sysdate,'D','4532990000','ELEMENTO GENÉRICO','S',6);</v>
      </c>
    </row>
    <row r="2364" spans="1:16" ht="49" thickBot="1" x14ac:dyDescent="0.25">
      <c r="A2364" s="11" t="str">
        <f t="shared" si="444"/>
        <v>4</v>
      </c>
      <c r="B2364" s="12" t="str">
        <f t="shared" si="445"/>
        <v>5</v>
      </c>
      <c r="C2364" s="13" t="str">
        <f t="shared" si="446"/>
        <v>35</v>
      </c>
      <c r="D2364" s="13" t="str">
        <f t="shared" si="447"/>
        <v>00</v>
      </c>
      <c r="E2364" s="13" t="str">
        <f t="shared" si="448"/>
        <v>00</v>
      </c>
      <c r="F2364" s="14" t="str">
        <f t="shared" si="449"/>
        <v>00</v>
      </c>
      <c r="G2364" s="18">
        <v>4535000000</v>
      </c>
      <c r="H2364" s="15" t="s">
        <v>20</v>
      </c>
      <c r="I2364" s="12" t="s">
        <v>13</v>
      </c>
      <c r="K2364" t="str">
        <f t="shared" si="438"/>
        <v>4535000000</v>
      </c>
      <c r="L2364" t="str">
        <f t="shared" si="439"/>
        <v>'4535000000'</v>
      </c>
      <c r="M2364" t="str">
        <f t="shared" si="440"/>
        <v>'TRANSFERÊNCIAS FUNDO A FUNDO AOS ESTADOS E AO DISTRITO FEDERAL À CONTA DE RECURSOS DE QUE TRATAM OS §§ 1º E 2º DO ART. 24 DA LEI COMPLEMENTAR Nº 141, DE 2012  - RESTOS A PAGAR CANCELADOS'</v>
      </c>
      <c r="N2364" t="str">
        <f t="shared" si="441"/>
        <v>'S'</v>
      </c>
      <c r="O2364">
        <f t="shared" si="442"/>
        <v>4</v>
      </c>
      <c r="P2364" t="str">
        <f t="shared" si="443"/>
        <v>Insert into CONTA_RECEITA_DESPESA  (VERSION,ATIVO,DATE_CREATED,LAST_UPDATED,TIPO,CODIGO,DESCRICAO,ANALITICO,TAMANHO) values (0,'S',sysdate,sysdate,'D','4535000000','TRANSFERÊNCIAS FUNDO A FUNDO AOS ESTADOS E AO DISTRITO FEDERAL À CONTA DE RECURSOS DE QUE TRATAM OS §§ 1º E 2º DO ART. 24 DA LEI COMPLEMENTAR Nº 141, DE 2012  - RESTOS A PAGAR CANCELADOS','S',4);</v>
      </c>
    </row>
    <row r="2365" spans="1:16" ht="49" thickBot="1" x14ac:dyDescent="0.25">
      <c r="A2365" s="11" t="str">
        <f t="shared" si="444"/>
        <v>4</v>
      </c>
      <c r="B2365" s="12" t="str">
        <f t="shared" si="445"/>
        <v>5</v>
      </c>
      <c r="C2365" s="13" t="str">
        <f t="shared" si="446"/>
        <v>36</v>
      </c>
      <c r="D2365" s="13" t="str">
        <f t="shared" si="447"/>
        <v>00</v>
      </c>
      <c r="E2365" s="13" t="str">
        <f t="shared" si="448"/>
        <v>00</v>
      </c>
      <c r="F2365" s="14" t="str">
        <f t="shared" si="449"/>
        <v>00</v>
      </c>
      <c r="G2365" s="18">
        <v>4536000000</v>
      </c>
      <c r="H2365" s="15" t="s">
        <v>21</v>
      </c>
      <c r="I2365" s="12" t="s">
        <v>13</v>
      </c>
      <c r="K2365" t="str">
        <f t="shared" si="438"/>
        <v>4536000000</v>
      </c>
      <c r="L2365" t="str">
        <f t="shared" si="439"/>
        <v>'4536000000'</v>
      </c>
      <c r="M2365" t="str">
        <f t="shared" si="440"/>
        <v>'TRANSFERÊNCIAS FUNDO A FUNDO AOS ESTADOS E AO DISTRITO FEDERAL À CONTA DE RECURSOS DE QUE TRATA O ART. 25 DA LEI COMPLEMENTAR Nº 141, DE 2012  - DIFERENÇA DO MÍNIMO NÃO APLICADO EM EXERCÍCIOS ANTERIORES'</v>
      </c>
      <c r="N2365" t="str">
        <f t="shared" si="441"/>
        <v>'S'</v>
      </c>
      <c r="O2365">
        <f t="shared" si="442"/>
        <v>4</v>
      </c>
      <c r="P2365" t="str">
        <f t="shared" si="443"/>
        <v>Insert into CONTA_RECEITA_DESPESA  (VERSION,ATIVO,DATE_CREATED,LAST_UPDATED,TIPO,CODIGO,DESCRICAO,ANALITICO,TAMANHO) values (0,'S',sysdate,sysdate,'D','4536000000','TRANSFERÊNCIAS FUNDO A FUNDO AOS ESTADOS E AO DISTRITO FEDERAL À CONTA DE RECURSOS DE QUE TRATA O ART. 25 DA LEI COMPLEMENTAR Nº 141, DE 2012  - DIFERENÇA DO MÍNIMO NÃO APLICADO EM EXERCÍCIOS ANTERIORES','S',4);</v>
      </c>
    </row>
    <row r="2366" spans="1:16" ht="17" thickBot="1" x14ac:dyDescent="0.25">
      <c r="A2366" s="11" t="str">
        <f t="shared" si="444"/>
        <v>4</v>
      </c>
      <c r="B2366" s="12" t="str">
        <f t="shared" si="445"/>
        <v>5</v>
      </c>
      <c r="C2366" s="13" t="str">
        <f t="shared" si="446"/>
        <v>40</v>
      </c>
      <c r="D2366" s="13" t="str">
        <f t="shared" si="447"/>
        <v>00</v>
      </c>
      <c r="E2366" s="13" t="str">
        <f t="shared" si="448"/>
        <v>00</v>
      </c>
      <c r="F2366" s="14" t="str">
        <f t="shared" si="449"/>
        <v>00</v>
      </c>
      <c r="G2366" s="18">
        <v>4540000000</v>
      </c>
      <c r="H2366" s="15" t="s">
        <v>22</v>
      </c>
      <c r="I2366" s="12" t="s">
        <v>10</v>
      </c>
      <c r="K2366" t="str">
        <f t="shared" si="438"/>
        <v>4540000000</v>
      </c>
      <c r="L2366" t="str">
        <f t="shared" si="439"/>
        <v>'4540000000'</v>
      </c>
      <c r="M2366" t="str">
        <f t="shared" si="440"/>
        <v>'TRANSFERÊNCIAS A MUNICÍPIOS'</v>
      </c>
      <c r="N2366" t="str">
        <f t="shared" si="441"/>
        <v>'N'</v>
      </c>
      <c r="O2366">
        <f t="shared" si="442"/>
        <v>4</v>
      </c>
      <c r="P2366" t="str">
        <f t="shared" si="443"/>
        <v>Insert into CONTA_RECEITA_DESPESA  (VERSION,ATIVO,DATE_CREATED,LAST_UPDATED,TIPO,CODIGO,DESCRICAO,ANALITICO,TAMANHO) values (0,'S',sysdate,sysdate,'D','4540000000','TRANSFERÊNCIAS A MUNICÍPIOS','N',4);</v>
      </c>
    </row>
    <row r="2367" spans="1:16" ht="17" thickBot="1" x14ac:dyDescent="0.25">
      <c r="A2367" s="11" t="str">
        <f t="shared" si="444"/>
        <v>4</v>
      </c>
      <c r="B2367" s="12" t="str">
        <f t="shared" si="445"/>
        <v>5</v>
      </c>
      <c r="C2367" s="13" t="str">
        <f t="shared" si="446"/>
        <v>40</v>
      </c>
      <c r="D2367" s="13" t="str">
        <f t="shared" si="447"/>
        <v>41</v>
      </c>
      <c r="E2367" s="13" t="str">
        <f t="shared" si="448"/>
        <v>00</v>
      </c>
      <c r="F2367" s="14" t="str">
        <f t="shared" si="449"/>
        <v>00</v>
      </c>
      <c r="G2367" s="18">
        <v>4540410000</v>
      </c>
      <c r="H2367" s="15" t="s">
        <v>16</v>
      </c>
      <c r="I2367" s="12" t="s">
        <v>13</v>
      </c>
      <c r="K2367" t="str">
        <f t="shared" si="438"/>
        <v>4540410000</v>
      </c>
      <c r="L2367" t="str">
        <f t="shared" si="439"/>
        <v>'4540410000'</v>
      </c>
      <c r="M2367" t="str">
        <f t="shared" si="440"/>
        <v>'CONTRIBUIÇÕES'</v>
      </c>
      <c r="N2367" t="str">
        <f t="shared" si="441"/>
        <v>'S'</v>
      </c>
      <c r="O2367">
        <f t="shared" si="442"/>
        <v>6</v>
      </c>
      <c r="P2367" t="str">
        <f t="shared" si="443"/>
        <v>Insert into CONTA_RECEITA_DESPESA  (VERSION,ATIVO,DATE_CREATED,LAST_UPDATED,TIPO,CODIGO,DESCRICAO,ANALITICO,TAMANHO) values (0,'S',sysdate,sysdate,'D','4540410000','CONTRIBUIÇÕES','S',6);</v>
      </c>
    </row>
    <row r="2368" spans="1:16" ht="17" thickBot="1" x14ac:dyDescent="0.25">
      <c r="A2368" s="11" t="str">
        <f t="shared" si="444"/>
        <v>4</v>
      </c>
      <c r="B2368" s="12" t="str">
        <f t="shared" si="445"/>
        <v>5</v>
      </c>
      <c r="C2368" s="13" t="str">
        <f t="shared" si="446"/>
        <v>40</v>
      </c>
      <c r="D2368" s="13" t="str">
        <f t="shared" si="447"/>
        <v>42</v>
      </c>
      <c r="E2368" s="13" t="str">
        <f t="shared" si="448"/>
        <v>00</v>
      </c>
      <c r="F2368" s="14" t="str">
        <f t="shared" si="449"/>
        <v>00</v>
      </c>
      <c r="G2368" s="18">
        <v>4540420000</v>
      </c>
      <c r="H2368" s="15" t="s">
        <v>319</v>
      </c>
      <c r="I2368" s="12" t="s">
        <v>13</v>
      </c>
      <c r="K2368" t="str">
        <f t="shared" si="438"/>
        <v>4540420000</v>
      </c>
      <c r="L2368" t="str">
        <f t="shared" si="439"/>
        <v>'4540420000'</v>
      </c>
      <c r="M2368" t="str">
        <f t="shared" si="440"/>
        <v>'AUXÍLIOS'</v>
      </c>
      <c r="N2368" t="str">
        <f t="shared" si="441"/>
        <v>'S'</v>
      </c>
      <c r="O2368">
        <f t="shared" si="442"/>
        <v>6</v>
      </c>
      <c r="P2368" t="str">
        <f t="shared" si="443"/>
        <v>Insert into CONTA_RECEITA_DESPESA  (VERSION,ATIVO,DATE_CREATED,LAST_UPDATED,TIPO,CODIGO,DESCRICAO,ANALITICO,TAMANHO) values (0,'S',sysdate,sysdate,'D','4540420000','AUXÍLIOS','S',6);</v>
      </c>
    </row>
    <row r="2369" spans="1:16" ht="17" thickBot="1" x14ac:dyDescent="0.25">
      <c r="A2369" s="11" t="str">
        <f t="shared" si="444"/>
        <v>4</v>
      </c>
      <c r="B2369" s="12" t="str">
        <f t="shared" si="445"/>
        <v>5</v>
      </c>
      <c r="C2369" s="13" t="str">
        <f t="shared" si="446"/>
        <v>40</v>
      </c>
      <c r="D2369" s="13" t="str">
        <f t="shared" si="447"/>
        <v>92</v>
      </c>
      <c r="E2369" s="13" t="str">
        <f t="shared" si="448"/>
        <v>00</v>
      </c>
      <c r="F2369" s="14" t="str">
        <f t="shared" si="449"/>
        <v>00</v>
      </c>
      <c r="G2369" s="18">
        <v>4540920000</v>
      </c>
      <c r="H2369" s="15" t="s">
        <v>172</v>
      </c>
      <c r="I2369" s="12" t="s">
        <v>13</v>
      </c>
      <c r="K2369" t="str">
        <f t="shared" si="438"/>
        <v>4540920000</v>
      </c>
      <c r="L2369" t="str">
        <f t="shared" si="439"/>
        <v>'4540920000'</v>
      </c>
      <c r="M2369" t="str">
        <f t="shared" si="440"/>
        <v>'DESPESAS DE EXERCÍCIOS ANTERIORES'</v>
      </c>
      <c r="N2369" t="str">
        <f t="shared" si="441"/>
        <v>'S'</v>
      </c>
      <c r="O2369">
        <f t="shared" si="442"/>
        <v>6</v>
      </c>
      <c r="P2369" t="str">
        <f t="shared" si="443"/>
        <v>Insert into CONTA_RECEITA_DESPESA  (VERSION,ATIVO,DATE_CREATED,LAST_UPDATED,TIPO,CODIGO,DESCRICAO,ANALITICO,TAMANHO) values (0,'S',sysdate,sysdate,'D','4540920000','DESPESAS DE EXERCÍCIOS ANTERIORES','S',6);</v>
      </c>
    </row>
    <row r="2370" spans="1:16" ht="17" thickBot="1" x14ac:dyDescent="0.25">
      <c r="A2370" s="11" t="str">
        <f t="shared" si="444"/>
        <v>4</v>
      </c>
      <c r="B2370" s="12" t="str">
        <f t="shared" si="445"/>
        <v>5</v>
      </c>
      <c r="C2370" s="13" t="str">
        <f t="shared" si="446"/>
        <v>40</v>
      </c>
      <c r="D2370" s="13" t="str">
        <f t="shared" si="447"/>
        <v>99</v>
      </c>
      <c r="E2370" s="13" t="str">
        <f t="shared" si="448"/>
        <v>00</v>
      </c>
      <c r="F2370" s="14" t="str">
        <f t="shared" si="449"/>
        <v>00</v>
      </c>
      <c r="G2370" s="18">
        <v>4540990000</v>
      </c>
      <c r="H2370" s="15" t="s">
        <v>835</v>
      </c>
      <c r="I2370" s="12" t="s">
        <v>13</v>
      </c>
      <c r="K2370" t="str">
        <f t="shared" si="438"/>
        <v>4540990000</v>
      </c>
      <c r="L2370" t="str">
        <f t="shared" si="439"/>
        <v>'4540990000'</v>
      </c>
      <c r="M2370" t="str">
        <f t="shared" si="440"/>
        <v>'A CLASSIFICAR'</v>
      </c>
      <c r="N2370" t="str">
        <f t="shared" si="441"/>
        <v>'S'</v>
      </c>
      <c r="O2370">
        <f t="shared" si="442"/>
        <v>6</v>
      </c>
      <c r="P2370" t="str">
        <f t="shared" si="443"/>
        <v>Insert into CONTA_RECEITA_DESPESA  (VERSION,ATIVO,DATE_CREATED,LAST_UPDATED,TIPO,CODIGO,DESCRICAO,ANALITICO,TAMANHO) values (0,'S',sysdate,sysdate,'D','4540990000','A CLASSIFICAR','S',6);</v>
      </c>
    </row>
    <row r="2371" spans="1:16" ht="17" thickBot="1" x14ac:dyDescent="0.25">
      <c r="A2371" s="11" t="str">
        <f t="shared" si="444"/>
        <v>4</v>
      </c>
      <c r="B2371" s="12" t="str">
        <f t="shared" si="445"/>
        <v>5</v>
      </c>
      <c r="C2371" s="13" t="str">
        <f t="shared" si="446"/>
        <v>41</v>
      </c>
      <c r="D2371" s="13" t="str">
        <f t="shared" si="447"/>
        <v>00</v>
      </c>
      <c r="E2371" s="13" t="str">
        <f t="shared" si="448"/>
        <v>00</v>
      </c>
      <c r="F2371" s="14" t="str">
        <f t="shared" si="449"/>
        <v>00</v>
      </c>
      <c r="G2371" s="18">
        <v>4541000000</v>
      </c>
      <c r="H2371" s="15" t="s">
        <v>23</v>
      </c>
      <c r="I2371" s="12" t="s">
        <v>13</v>
      </c>
      <c r="K2371" t="str">
        <f t="shared" si="438"/>
        <v>4541000000</v>
      </c>
      <c r="L2371" t="str">
        <f t="shared" si="439"/>
        <v>'4541000000'</v>
      </c>
      <c r="M2371" t="str">
        <f t="shared" si="440"/>
        <v>'TRANSFERÊNCIAS A MUNICÍPIOS - FUNDO A FUNDO  '</v>
      </c>
      <c r="N2371" t="str">
        <f t="shared" si="441"/>
        <v>'S'</v>
      </c>
      <c r="O2371">
        <f t="shared" si="442"/>
        <v>4</v>
      </c>
      <c r="P2371" t="str">
        <f t="shared" si="443"/>
        <v>Insert into CONTA_RECEITA_DESPESA  (VERSION,ATIVO,DATE_CREATED,LAST_UPDATED,TIPO,CODIGO,DESCRICAO,ANALITICO,TAMANHO) values (0,'S',sysdate,sysdate,'D','4541000000','TRANSFERÊNCIAS A MUNICÍPIOS - FUNDO A FUNDO  ','S',4);</v>
      </c>
    </row>
    <row r="2372" spans="1:16" ht="17" thickBot="1" x14ac:dyDescent="0.25">
      <c r="A2372" s="11" t="str">
        <f t="shared" si="444"/>
        <v>4</v>
      </c>
      <c r="B2372" s="12" t="str">
        <f t="shared" si="445"/>
        <v>5</v>
      </c>
      <c r="C2372" s="13" t="str">
        <f t="shared" si="446"/>
        <v>42</v>
      </c>
      <c r="D2372" s="13" t="str">
        <f t="shared" si="447"/>
        <v>00</v>
      </c>
      <c r="E2372" s="13" t="str">
        <f t="shared" si="448"/>
        <v>00</v>
      </c>
      <c r="F2372" s="14" t="str">
        <f t="shared" si="449"/>
        <v>00</v>
      </c>
      <c r="G2372" s="18">
        <v>4542000000</v>
      </c>
      <c r="H2372" s="15" t="s">
        <v>24</v>
      </c>
      <c r="I2372" s="12" t="s">
        <v>10</v>
      </c>
      <c r="K2372" t="str">
        <f t="shared" si="438"/>
        <v>4542000000</v>
      </c>
      <c r="L2372" t="str">
        <f t="shared" si="439"/>
        <v>'4542000000'</v>
      </c>
      <c r="M2372" t="str">
        <f t="shared" si="440"/>
        <v>'EXECUÇÃO ORÇAMENTÁRIA DELEGADA A MUNICÍPIOS '</v>
      </c>
      <c r="N2372" t="str">
        <f t="shared" si="441"/>
        <v>'N'</v>
      </c>
      <c r="O2372">
        <f t="shared" si="442"/>
        <v>4</v>
      </c>
      <c r="P2372" t="str">
        <f t="shared" si="443"/>
        <v>Insert into CONTA_RECEITA_DESPESA  (VERSION,ATIVO,DATE_CREATED,LAST_UPDATED,TIPO,CODIGO,DESCRICAO,ANALITICO,TAMANHO) values (0,'S',sysdate,sysdate,'D','4542000000','EXECUÇÃO ORÇAMENTÁRIA DELEGADA A MUNICÍPIOS ','N',4);</v>
      </c>
    </row>
    <row r="2373" spans="1:16" ht="17" thickBot="1" x14ac:dyDescent="0.25">
      <c r="A2373" s="11" t="str">
        <f t="shared" si="444"/>
        <v>4</v>
      </c>
      <c r="B2373" s="12" t="str">
        <f t="shared" si="445"/>
        <v>5</v>
      </c>
      <c r="C2373" s="13" t="str">
        <f t="shared" si="446"/>
        <v>42</v>
      </c>
      <c r="D2373" s="13" t="str">
        <f t="shared" si="447"/>
        <v>64</v>
      </c>
      <c r="E2373" s="13" t="str">
        <f t="shared" si="448"/>
        <v>00</v>
      </c>
      <c r="F2373" s="14" t="str">
        <f t="shared" si="449"/>
        <v>00</v>
      </c>
      <c r="G2373" s="18">
        <v>4542640000</v>
      </c>
      <c r="H2373" s="15" t="s">
        <v>838</v>
      </c>
      <c r="I2373" s="12" t="s">
        <v>13</v>
      </c>
      <c r="K2373" t="str">
        <f t="shared" si="438"/>
        <v>4542640000</v>
      </c>
      <c r="L2373" t="str">
        <f t="shared" si="439"/>
        <v>'4542640000'</v>
      </c>
      <c r="M2373" t="str">
        <f t="shared" si="440"/>
        <v>'AQUISIÇÃO DE TÍTULOS REPRESENTATIVOS DE CAPITAL JÁ INTEGRALIZADO '</v>
      </c>
      <c r="N2373" t="str">
        <f t="shared" si="441"/>
        <v>'S'</v>
      </c>
      <c r="O2373">
        <f t="shared" si="442"/>
        <v>6</v>
      </c>
      <c r="P2373" t="str">
        <f t="shared" si="443"/>
        <v>Insert into CONTA_RECEITA_DESPESA  (VERSION,ATIVO,DATE_CREATED,LAST_UPDATED,TIPO,CODIGO,DESCRICAO,ANALITICO,TAMANHO) values (0,'S',sysdate,sysdate,'D','4542640000','AQUISIÇÃO DE TÍTULOS REPRESENTATIVOS DE CAPITAL JÁ INTEGRALIZADO ','S',6);</v>
      </c>
    </row>
    <row r="2374" spans="1:16" ht="17" thickBot="1" x14ac:dyDescent="0.25">
      <c r="A2374" s="11" t="str">
        <f t="shared" si="444"/>
        <v>4</v>
      </c>
      <c r="B2374" s="12" t="str">
        <f t="shared" si="445"/>
        <v>5</v>
      </c>
      <c r="C2374" s="13" t="str">
        <f t="shared" si="446"/>
        <v>42</v>
      </c>
      <c r="D2374" s="13" t="str">
        <f t="shared" si="447"/>
        <v>66</v>
      </c>
      <c r="E2374" s="13" t="str">
        <f t="shared" si="448"/>
        <v>00</v>
      </c>
      <c r="F2374" s="14" t="str">
        <f t="shared" si="449"/>
        <v>00</v>
      </c>
      <c r="G2374" s="18">
        <v>4542660000</v>
      </c>
      <c r="H2374" s="15" t="s">
        <v>840</v>
      </c>
      <c r="I2374" s="12" t="s">
        <v>13</v>
      </c>
      <c r="K2374" t="str">
        <f t="shared" ref="K2374:K2437" si="450">SUBSTITUTE(G2374,".","")</f>
        <v>4542660000</v>
      </c>
      <c r="L2374" t="str">
        <f t="shared" ref="L2374:L2437" si="451">_xlfn.CONCAT("'",K2374,"'")</f>
        <v>'4542660000'</v>
      </c>
      <c r="M2374" t="str">
        <f t="shared" ref="M2374:M2437" si="452">_xlfn.CONCAT("'",CLEAN(H2374),"'")</f>
        <v>'CONCESSÃO DE EMPRÉSTIMOS E FINANCIAMENTOS '</v>
      </c>
      <c r="N2374" t="str">
        <f t="shared" ref="N2374:N2437" si="453">IF(TRIM(I2374)="Sintética","'N'",IF(TRIM(I2374)="Analítica","'S'","*ERR0*"))</f>
        <v>'S'</v>
      </c>
      <c r="O2374">
        <f t="shared" ref="O2374:O2437" si="454">IF(RIGHT(K2374,2)&lt;&gt;"00",10,IF(MID(K2374,7,2)&lt;&gt;"00",8,IF(MID(K2374,5,2)&lt;&gt;"00",6,IF(MID(K2374,3,2)&lt;&gt;"00",4,IF(MID(K2374,2,1)&lt;&gt;"0",2,IF(LEFT(K2374,1)&lt;&gt;"0",1,"*ERR0*"))))))</f>
        <v>6</v>
      </c>
      <c r="P2374" t="str">
        <f t="shared" ref="P2374:P2437" si="455">_xlfn.CONCAT("Insert into CONTA_RECEITA_DESPESA  (VERSION,ATIVO,DATE_CREATED,LAST_UPDATED,TIPO,CODIGO,DESCRICAO,ANALITICO,TAMANHO) values (0,'S',sysdate,sysdate,'D',",L2374,",",M2374,",",N2374,",",O2374,");")</f>
        <v>Insert into CONTA_RECEITA_DESPESA  (VERSION,ATIVO,DATE_CREATED,LAST_UPDATED,TIPO,CODIGO,DESCRICAO,ANALITICO,TAMANHO) values (0,'S',sysdate,sysdate,'D','4542660000','CONCESSÃO DE EMPRÉSTIMOS E FINANCIAMENTOS ','S',6);</v>
      </c>
    </row>
    <row r="2375" spans="1:16" ht="17" thickBot="1" x14ac:dyDescent="0.25">
      <c r="A2375" s="11" t="str">
        <f t="shared" si="444"/>
        <v>4</v>
      </c>
      <c r="B2375" s="12" t="str">
        <f t="shared" si="445"/>
        <v>5</v>
      </c>
      <c r="C2375" s="13" t="str">
        <f t="shared" si="446"/>
        <v>42</v>
      </c>
      <c r="D2375" s="13" t="str">
        <f t="shared" si="447"/>
        <v>99</v>
      </c>
      <c r="E2375" s="13" t="str">
        <f t="shared" si="448"/>
        <v>00</v>
      </c>
      <c r="F2375" s="14" t="str">
        <f t="shared" si="449"/>
        <v>00</v>
      </c>
      <c r="G2375" s="18">
        <v>4542990000</v>
      </c>
      <c r="H2375" s="15" t="s">
        <v>17</v>
      </c>
      <c r="I2375" s="12" t="s">
        <v>13</v>
      </c>
      <c r="K2375" t="str">
        <f t="shared" si="450"/>
        <v>4542990000</v>
      </c>
      <c r="L2375" t="str">
        <f t="shared" si="451"/>
        <v>'4542990000'</v>
      </c>
      <c r="M2375" t="str">
        <f t="shared" si="452"/>
        <v>'ELEMENTO GENÉRICO'</v>
      </c>
      <c r="N2375" t="str">
        <f t="shared" si="453"/>
        <v>'S'</v>
      </c>
      <c r="O2375">
        <f t="shared" si="454"/>
        <v>6</v>
      </c>
      <c r="P2375" t="str">
        <f t="shared" si="455"/>
        <v>Insert into CONTA_RECEITA_DESPESA  (VERSION,ATIVO,DATE_CREATED,LAST_UPDATED,TIPO,CODIGO,DESCRICAO,ANALITICO,TAMANHO) values (0,'S',sysdate,sysdate,'D','4542990000','ELEMENTO GENÉRICO','S',6);</v>
      </c>
    </row>
    <row r="2376" spans="1:16" ht="33" thickBot="1" x14ac:dyDescent="0.25">
      <c r="A2376" s="11" t="str">
        <f t="shared" si="444"/>
        <v>4</v>
      </c>
      <c r="B2376" s="12" t="str">
        <f t="shared" si="445"/>
        <v>5</v>
      </c>
      <c r="C2376" s="13" t="str">
        <f t="shared" si="446"/>
        <v>45</v>
      </c>
      <c r="D2376" s="13" t="str">
        <f t="shared" si="447"/>
        <v>00</v>
      </c>
      <c r="E2376" s="13" t="str">
        <f t="shared" si="448"/>
        <v>00</v>
      </c>
      <c r="F2376" s="14" t="str">
        <f t="shared" si="449"/>
        <v>00</v>
      </c>
      <c r="G2376" s="18">
        <v>4545000000</v>
      </c>
      <c r="H2376" s="15" t="s">
        <v>841</v>
      </c>
      <c r="I2376" s="12" t="s">
        <v>13</v>
      </c>
      <c r="K2376" t="str">
        <f t="shared" si="450"/>
        <v>4545000000</v>
      </c>
      <c r="L2376" t="str">
        <f t="shared" si="451"/>
        <v>'4545000000'</v>
      </c>
      <c r="M2376" t="str">
        <f t="shared" si="452"/>
        <v>'TRANSFERÊNCIAS FUNDO A FUNDO AOS MUNICÍPIOS À CONTA DE RECURSOS DE QUE TRATAM OS §§ 1º E 2º DO ART. 24 DA LEI COMPLEMENTAR Nº 141, DE 2012 - RESTOS A PAGAR CANCELADOS'</v>
      </c>
      <c r="N2376" t="str">
        <f t="shared" si="453"/>
        <v>'S'</v>
      </c>
      <c r="O2376">
        <f t="shared" si="454"/>
        <v>4</v>
      </c>
      <c r="P2376" t="str">
        <f t="shared" si="455"/>
        <v>Insert into CONTA_RECEITA_DESPESA  (VERSION,ATIVO,DATE_CREATED,LAST_UPDATED,TIPO,CODIGO,DESCRICAO,ANALITICO,TAMANHO) values (0,'S',sysdate,sysdate,'D','4545000000','TRANSFERÊNCIAS FUNDO A FUNDO AOS MUNICÍPIOS À CONTA DE RECURSOS DE QUE TRATAM OS §§ 1º E 2º DO ART. 24 DA LEI COMPLEMENTAR Nº 141, DE 2012 - RESTOS A PAGAR CANCELADOS','S',4);</v>
      </c>
    </row>
    <row r="2377" spans="1:16" ht="49" thickBot="1" x14ac:dyDescent="0.25">
      <c r="A2377" s="11" t="str">
        <f t="shared" ref="A2377:A2440" si="456">MID($G2377,1,1)</f>
        <v>4</v>
      </c>
      <c r="B2377" s="12" t="str">
        <f t="shared" ref="B2377:B2440" si="457">MID($G2377,2,1)</f>
        <v>5</v>
      </c>
      <c r="C2377" s="13" t="str">
        <f t="shared" ref="C2377:C2440" si="458">MID($G2377,3,2)</f>
        <v>46</v>
      </c>
      <c r="D2377" s="13" t="str">
        <f t="shared" ref="D2377:D2440" si="459">MID($G2377,5,2)</f>
        <v>00</v>
      </c>
      <c r="E2377" s="13" t="str">
        <f t="shared" ref="E2377:E2440" si="460">MID($G2377,7,2)</f>
        <v>00</v>
      </c>
      <c r="F2377" s="14" t="str">
        <f t="shared" ref="F2377:F2440" si="461">MID($G2377,9,2)</f>
        <v>00</v>
      </c>
      <c r="G2377" s="18">
        <v>4546000000</v>
      </c>
      <c r="H2377" s="15" t="s">
        <v>26</v>
      </c>
      <c r="I2377" s="12" t="s">
        <v>13</v>
      </c>
      <c r="K2377" t="str">
        <f t="shared" si="450"/>
        <v>4546000000</v>
      </c>
      <c r="L2377" t="str">
        <f t="shared" si="451"/>
        <v>'4546000000'</v>
      </c>
      <c r="M2377" t="str">
        <f t="shared" si="452"/>
        <v>'TRANSFERÊNCIAS FUNDO A FUNDO AOS MUNICÍPIOS À CONTA DE RECURSOS DE QUE TRATA O ART. 25 DA LEI COMPLEMENTAR Nº 141, DE 2012  - DIFERENÇA DO MÍNIMO NÃO APLICADO EM EXERCÍCIOS ANTERIORES'</v>
      </c>
      <c r="N2377" t="str">
        <f t="shared" si="453"/>
        <v>'S'</v>
      </c>
      <c r="O2377">
        <f t="shared" si="454"/>
        <v>4</v>
      </c>
      <c r="P2377" t="str">
        <f t="shared" si="455"/>
        <v>Insert into CONTA_RECEITA_DESPESA  (VERSION,ATIVO,DATE_CREATED,LAST_UPDATED,TIPO,CODIGO,DESCRICAO,ANALITICO,TAMANHO) values (0,'S',sysdate,sysdate,'D','4546000000','TRANSFERÊNCIAS FUNDO A FUNDO AOS MUNICÍPIOS À CONTA DE RECURSOS DE QUE TRATA O ART. 25 DA LEI COMPLEMENTAR Nº 141, DE 2012  - DIFERENÇA DO MÍNIMO NÃO APLICADO EM EXERCÍCIOS ANTERIORES','S',4);</v>
      </c>
    </row>
    <row r="2378" spans="1:16" ht="17" thickBot="1" x14ac:dyDescent="0.25">
      <c r="A2378" s="11" t="str">
        <f t="shared" si="456"/>
        <v>4</v>
      </c>
      <c r="B2378" s="12" t="str">
        <f t="shared" si="457"/>
        <v>5</v>
      </c>
      <c r="C2378" s="13" t="str">
        <f t="shared" si="458"/>
        <v>50</v>
      </c>
      <c r="D2378" s="13" t="str">
        <f t="shared" si="459"/>
        <v>00</v>
      </c>
      <c r="E2378" s="13" t="str">
        <f t="shared" si="460"/>
        <v>00</v>
      </c>
      <c r="F2378" s="14" t="str">
        <f t="shared" si="461"/>
        <v>00</v>
      </c>
      <c r="G2378" s="18">
        <v>4550000000</v>
      </c>
      <c r="H2378" s="15" t="s">
        <v>27</v>
      </c>
      <c r="I2378" s="12" t="s">
        <v>10</v>
      </c>
      <c r="K2378" t="str">
        <f t="shared" si="450"/>
        <v>4550000000</v>
      </c>
      <c r="L2378" t="str">
        <f t="shared" si="451"/>
        <v>'4550000000'</v>
      </c>
      <c r="M2378" t="str">
        <f t="shared" si="452"/>
        <v>'TRANSFERÊNCIAS A INSTITUIÇÕES PRIVADAS SEM FINS LUCRATIVOS'</v>
      </c>
      <c r="N2378" t="str">
        <f t="shared" si="453"/>
        <v>'N'</v>
      </c>
      <c r="O2378">
        <f t="shared" si="454"/>
        <v>4</v>
      </c>
      <c r="P2378" t="str">
        <f t="shared" si="455"/>
        <v>Insert into CONTA_RECEITA_DESPESA  (VERSION,ATIVO,DATE_CREATED,LAST_UPDATED,TIPO,CODIGO,DESCRICAO,ANALITICO,TAMANHO) values (0,'S',sysdate,sysdate,'D','4550000000','TRANSFERÊNCIAS A INSTITUIÇÕES PRIVADAS SEM FINS LUCRATIVOS','N',4);</v>
      </c>
    </row>
    <row r="2379" spans="1:16" ht="17" thickBot="1" x14ac:dyDescent="0.25">
      <c r="A2379" s="11" t="str">
        <f t="shared" si="456"/>
        <v>4</v>
      </c>
      <c r="B2379" s="12" t="str">
        <f t="shared" si="457"/>
        <v>5</v>
      </c>
      <c r="C2379" s="13" t="str">
        <f t="shared" si="458"/>
        <v>50</v>
      </c>
      <c r="D2379" s="13" t="str">
        <f t="shared" si="459"/>
        <v>41</v>
      </c>
      <c r="E2379" s="13" t="str">
        <f t="shared" si="460"/>
        <v>00</v>
      </c>
      <c r="F2379" s="14" t="str">
        <f t="shared" si="461"/>
        <v>00</v>
      </c>
      <c r="G2379" s="18">
        <v>4550410000</v>
      </c>
      <c r="H2379" s="15" t="s">
        <v>16</v>
      </c>
      <c r="I2379" s="12" t="s">
        <v>13</v>
      </c>
      <c r="K2379" t="str">
        <f t="shared" si="450"/>
        <v>4550410000</v>
      </c>
      <c r="L2379" t="str">
        <f t="shared" si="451"/>
        <v>'4550410000'</v>
      </c>
      <c r="M2379" t="str">
        <f t="shared" si="452"/>
        <v>'CONTRIBUIÇÕES'</v>
      </c>
      <c r="N2379" t="str">
        <f t="shared" si="453"/>
        <v>'S'</v>
      </c>
      <c r="O2379">
        <f t="shared" si="454"/>
        <v>6</v>
      </c>
      <c r="P2379" t="str">
        <f t="shared" si="455"/>
        <v>Insert into CONTA_RECEITA_DESPESA  (VERSION,ATIVO,DATE_CREATED,LAST_UPDATED,TIPO,CODIGO,DESCRICAO,ANALITICO,TAMANHO) values (0,'S',sysdate,sysdate,'D','4550410000','CONTRIBUIÇÕES','S',6);</v>
      </c>
    </row>
    <row r="2380" spans="1:16" ht="17" thickBot="1" x14ac:dyDescent="0.25">
      <c r="A2380" s="11" t="str">
        <f t="shared" si="456"/>
        <v>4</v>
      </c>
      <c r="B2380" s="12" t="str">
        <f t="shared" si="457"/>
        <v>5</v>
      </c>
      <c r="C2380" s="13" t="str">
        <f t="shared" si="458"/>
        <v>50</v>
      </c>
      <c r="D2380" s="13" t="str">
        <f t="shared" si="459"/>
        <v>42</v>
      </c>
      <c r="E2380" s="13" t="str">
        <f t="shared" si="460"/>
        <v>00</v>
      </c>
      <c r="F2380" s="14" t="str">
        <f t="shared" si="461"/>
        <v>00</v>
      </c>
      <c r="G2380" s="18">
        <v>4550420000</v>
      </c>
      <c r="H2380" s="15" t="s">
        <v>319</v>
      </c>
      <c r="I2380" s="12" t="s">
        <v>13</v>
      </c>
      <c r="K2380" t="str">
        <f t="shared" si="450"/>
        <v>4550420000</v>
      </c>
      <c r="L2380" t="str">
        <f t="shared" si="451"/>
        <v>'4550420000'</v>
      </c>
      <c r="M2380" t="str">
        <f t="shared" si="452"/>
        <v>'AUXÍLIOS'</v>
      </c>
      <c r="N2380" t="str">
        <f t="shared" si="453"/>
        <v>'S'</v>
      </c>
      <c r="O2380">
        <f t="shared" si="454"/>
        <v>6</v>
      </c>
      <c r="P2380" t="str">
        <f t="shared" si="455"/>
        <v>Insert into CONTA_RECEITA_DESPESA  (VERSION,ATIVO,DATE_CREATED,LAST_UPDATED,TIPO,CODIGO,DESCRICAO,ANALITICO,TAMANHO) values (0,'S',sysdate,sysdate,'D','4550420000','AUXÍLIOS','S',6);</v>
      </c>
    </row>
    <row r="2381" spans="1:16" ht="17" thickBot="1" x14ac:dyDescent="0.25">
      <c r="A2381" s="11" t="str">
        <f t="shared" si="456"/>
        <v>4</v>
      </c>
      <c r="B2381" s="12" t="str">
        <f t="shared" si="457"/>
        <v>5</v>
      </c>
      <c r="C2381" s="13" t="str">
        <f t="shared" si="458"/>
        <v>50</v>
      </c>
      <c r="D2381" s="13" t="str">
        <f t="shared" si="459"/>
        <v>66</v>
      </c>
      <c r="E2381" s="13" t="str">
        <f t="shared" si="460"/>
        <v>00</v>
      </c>
      <c r="F2381" s="14" t="str">
        <f t="shared" si="461"/>
        <v>00</v>
      </c>
      <c r="G2381" s="18">
        <v>4550660000</v>
      </c>
      <c r="H2381" s="15" t="s">
        <v>842</v>
      </c>
      <c r="I2381" s="12" t="s">
        <v>13</v>
      </c>
      <c r="K2381" t="str">
        <f t="shared" si="450"/>
        <v>4550660000</v>
      </c>
      <c r="L2381" t="str">
        <f t="shared" si="451"/>
        <v>'4550660000'</v>
      </c>
      <c r="M2381" t="str">
        <f t="shared" si="452"/>
        <v>'CONCESSÃO DE EMPRÉSTIMOS E FINANCIAMENTOS'</v>
      </c>
      <c r="N2381" t="str">
        <f t="shared" si="453"/>
        <v>'S'</v>
      </c>
      <c r="O2381">
        <f t="shared" si="454"/>
        <v>6</v>
      </c>
      <c r="P2381" t="str">
        <f t="shared" si="455"/>
        <v>Insert into CONTA_RECEITA_DESPESA  (VERSION,ATIVO,DATE_CREATED,LAST_UPDATED,TIPO,CODIGO,DESCRICAO,ANALITICO,TAMANHO) values (0,'S',sysdate,sysdate,'D','4550660000','CONCESSÃO DE EMPRÉSTIMOS E FINANCIAMENTOS','S',6);</v>
      </c>
    </row>
    <row r="2382" spans="1:16" ht="17" thickBot="1" x14ac:dyDescent="0.25">
      <c r="A2382" s="11" t="str">
        <f t="shared" si="456"/>
        <v>4</v>
      </c>
      <c r="B2382" s="12" t="str">
        <f t="shared" si="457"/>
        <v>5</v>
      </c>
      <c r="C2382" s="13" t="str">
        <f t="shared" si="458"/>
        <v>50</v>
      </c>
      <c r="D2382" s="13" t="str">
        <f t="shared" si="459"/>
        <v>92</v>
      </c>
      <c r="E2382" s="13" t="str">
        <f t="shared" si="460"/>
        <v>00</v>
      </c>
      <c r="F2382" s="14" t="str">
        <f t="shared" si="461"/>
        <v>00</v>
      </c>
      <c r="G2382" s="18">
        <v>4550920000</v>
      </c>
      <c r="H2382" s="15" t="s">
        <v>172</v>
      </c>
      <c r="I2382" s="12" t="s">
        <v>13</v>
      </c>
      <c r="K2382" t="str">
        <f t="shared" si="450"/>
        <v>4550920000</v>
      </c>
      <c r="L2382" t="str">
        <f t="shared" si="451"/>
        <v>'4550920000'</v>
      </c>
      <c r="M2382" t="str">
        <f t="shared" si="452"/>
        <v>'DESPESAS DE EXERCÍCIOS ANTERIORES'</v>
      </c>
      <c r="N2382" t="str">
        <f t="shared" si="453"/>
        <v>'S'</v>
      </c>
      <c r="O2382">
        <f t="shared" si="454"/>
        <v>6</v>
      </c>
      <c r="P2382" t="str">
        <f t="shared" si="455"/>
        <v>Insert into CONTA_RECEITA_DESPESA  (VERSION,ATIVO,DATE_CREATED,LAST_UPDATED,TIPO,CODIGO,DESCRICAO,ANALITICO,TAMANHO) values (0,'S',sysdate,sysdate,'D','4550920000','DESPESAS DE EXERCÍCIOS ANTERIORES','S',6);</v>
      </c>
    </row>
    <row r="2383" spans="1:16" ht="17" thickBot="1" x14ac:dyDescent="0.25">
      <c r="A2383" s="11" t="str">
        <f t="shared" si="456"/>
        <v>4</v>
      </c>
      <c r="B2383" s="12" t="str">
        <f t="shared" si="457"/>
        <v>5</v>
      </c>
      <c r="C2383" s="13" t="str">
        <f t="shared" si="458"/>
        <v>50</v>
      </c>
      <c r="D2383" s="13" t="str">
        <f t="shared" si="459"/>
        <v>99</v>
      </c>
      <c r="E2383" s="13" t="str">
        <f t="shared" si="460"/>
        <v>00</v>
      </c>
      <c r="F2383" s="14" t="str">
        <f t="shared" si="461"/>
        <v>00</v>
      </c>
      <c r="G2383" s="18">
        <v>4550990000</v>
      </c>
      <c r="H2383" s="15" t="s">
        <v>17</v>
      </c>
      <c r="I2383" s="12" t="s">
        <v>13</v>
      </c>
      <c r="K2383" t="str">
        <f t="shared" si="450"/>
        <v>4550990000</v>
      </c>
      <c r="L2383" t="str">
        <f t="shared" si="451"/>
        <v>'4550990000'</v>
      </c>
      <c r="M2383" t="str">
        <f t="shared" si="452"/>
        <v>'ELEMENTO GENÉRICO'</v>
      </c>
      <c r="N2383" t="str">
        <f t="shared" si="453"/>
        <v>'S'</v>
      </c>
      <c r="O2383">
        <f t="shared" si="454"/>
        <v>6</v>
      </c>
      <c r="P2383" t="str">
        <f t="shared" si="455"/>
        <v>Insert into CONTA_RECEITA_DESPESA  (VERSION,ATIVO,DATE_CREATED,LAST_UPDATED,TIPO,CODIGO,DESCRICAO,ANALITICO,TAMANHO) values (0,'S',sysdate,sysdate,'D','4550990000','ELEMENTO GENÉRICO','S',6);</v>
      </c>
    </row>
    <row r="2384" spans="1:16" ht="17" thickBot="1" x14ac:dyDescent="0.25">
      <c r="A2384" s="11" t="str">
        <f t="shared" si="456"/>
        <v>4</v>
      </c>
      <c r="B2384" s="12" t="str">
        <f t="shared" si="457"/>
        <v>5</v>
      </c>
      <c r="C2384" s="13" t="str">
        <f t="shared" si="458"/>
        <v>60</v>
      </c>
      <c r="D2384" s="13" t="str">
        <f t="shared" si="459"/>
        <v>00</v>
      </c>
      <c r="E2384" s="13" t="str">
        <f t="shared" si="460"/>
        <v>00</v>
      </c>
      <c r="F2384" s="14" t="str">
        <f t="shared" si="461"/>
        <v>00</v>
      </c>
      <c r="G2384" s="18">
        <v>4560000000</v>
      </c>
      <c r="H2384" s="15" t="s">
        <v>320</v>
      </c>
      <c r="I2384" s="12" t="s">
        <v>10</v>
      </c>
      <c r="K2384" t="str">
        <f t="shared" si="450"/>
        <v>4560000000</v>
      </c>
      <c r="L2384" t="str">
        <f t="shared" si="451"/>
        <v>'4560000000'</v>
      </c>
      <c r="M2384" t="str">
        <f t="shared" si="452"/>
        <v>'TRANSFERÊNCIAS A INSTITUIÇÕES PRIVADAS COM FINS LUCRATIVOS'</v>
      </c>
      <c r="N2384" t="str">
        <f t="shared" si="453"/>
        <v>'N'</v>
      </c>
      <c r="O2384">
        <f t="shared" si="454"/>
        <v>4</v>
      </c>
      <c r="P2384" t="str">
        <f t="shared" si="455"/>
        <v>Insert into CONTA_RECEITA_DESPESA  (VERSION,ATIVO,DATE_CREATED,LAST_UPDATED,TIPO,CODIGO,DESCRICAO,ANALITICO,TAMANHO) values (0,'S',sysdate,sysdate,'D','4560000000','TRANSFERÊNCIAS A INSTITUIÇÕES PRIVADAS COM FINS LUCRATIVOS','N',4);</v>
      </c>
    </row>
    <row r="2385" spans="1:16" ht="17" thickBot="1" x14ac:dyDescent="0.25">
      <c r="A2385" s="11" t="str">
        <f t="shared" si="456"/>
        <v>4</v>
      </c>
      <c r="B2385" s="12" t="str">
        <f t="shared" si="457"/>
        <v>5</v>
      </c>
      <c r="C2385" s="13" t="str">
        <f t="shared" si="458"/>
        <v>60</v>
      </c>
      <c r="D2385" s="13" t="str">
        <f t="shared" si="459"/>
        <v>41</v>
      </c>
      <c r="E2385" s="13" t="str">
        <f t="shared" si="460"/>
        <v>00</v>
      </c>
      <c r="F2385" s="14" t="str">
        <f t="shared" si="461"/>
        <v>00</v>
      </c>
      <c r="G2385" s="18">
        <v>4560410000</v>
      </c>
      <c r="H2385" s="15" t="s">
        <v>16</v>
      </c>
      <c r="I2385" s="12" t="s">
        <v>13</v>
      </c>
      <c r="K2385" t="str">
        <f t="shared" si="450"/>
        <v>4560410000</v>
      </c>
      <c r="L2385" t="str">
        <f t="shared" si="451"/>
        <v>'4560410000'</v>
      </c>
      <c r="M2385" t="str">
        <f t="shared" si="452"/>
        <v>'CONTRIBUIÇÕES'</v>
      </c>
      <c r="N2385" t="str">
        <f t="shared" si="453"/>
        <v>'S'</v>
      </c>
      <c r="O2385">
        <f t="shared" si="454"/>
        <v>6</v>
      </c>
      <c r="P2385" t="str">
        <f t="shared" si="455"/>
        <v>Insert into CONTA_RECEITA_DESPESA  (VERSION,ATIVO,DATE_CREATED,LAST_UPDATED,TIPO,CODIGO,DESCRICAO,ANALITICO,TAMANHO) values (0,'S',sysdate,sysdate,'D','4560410000','CONTRIBUIÇÕES','S',6);</v>
      </c>
    </row>
    <row r="2386" spans="1:16" ht="17" thickBot="1" x14ac:dyDescent="0.25">
      <c r="A2386" s="11" t="str">
        <f t="shared" si="456"/>
        <v>4</v>
      </c>
      <c r="B2386" s="12" t="str">
        <f t="shared" si="457"/>
        <v>5</v>
      </c>
      <c r="C2386" s="13" t="str">
        <f t="shared" si="458"/>
        <v>60</v>
      </c>
      <c r="D2386" s="13" t="str">
        <f t="shared" si="459"/>
        <v>92</v>
      </c>
      <c r="E2386" s="13" t="str">
        <f t="shared" si="460"/>
        <v>00</v>
      </c>
      <c r="F2386" s="14" t="str">
        <f t="shared" si="461"/>
        <v>00</v>
      </c>
      <c r="G2386" s="18">
        <v>4560920000</v>
      </c>
      <c r="H2386" s="15" t="s">
        <v>172</v>
      </c>
      <c r="I2386" s="12" t="s">
        <v>13</v>
      </c>
      <c r="K2386" t="str">
        <f t="shared" si="450"/>
        <v>4560920000</v>
      </c>
      <c r="L2386" t="str">
        <f t="shared" si="451"/>
        <v>'4560920000'</v>
      </c>
      <c r="M2386" t="str">
        <f t="shared" si="452"/>
        <v>'DESPESAS DE EXERCÍCIOS ANTERIORES'</v>
      </c>
      <c r="N2386" t="str">
        <f t="shared" si="453"/>
        <v>'S'</v>
      </c>
      <c r="O2386">
        <f t="shared" si="454"/>
        <v>6</v>
      </c>
      <c r="P2386" t="str">
        <f t="shared" si="455"/>
        <v>Insert into CONTA_RECEITA_DESPESA  (VERSION,ATIVO,DATE_CREATED,LAST_UPDATED,TIPO,CODIGO,DESCRICAO,ANALITICO,TAMANHO) values (0,'S',sysdate,sysdate,'D','4560920000','DESPESAS DE EXERCÍCIOS ANTERIORES','S',6);</v>
      </c>
    </row>
    <row r="2387" spans="1:16" ht="17" thickBot="1" x14ac:dyDescent="0.25">
      <c r="A2387" s="11" t="str">
        <f t="shared" si="456"/>
        <v>4</v>
      </c>
      <c r="B2387" s="12" t="str">
        <f t="shared" si="457"/>
        <v>5</v>
      </c>
      <c r="C2387" s="13" t="str">
        <f t="shared" si="458"/>
        <v>67</v>
      </c>
      <c r="D2387" s="13" t="str">
        <f t="shared" si="459"/>
        <v>00</v>
      </c>
      <c r="E2387" s="13" t="str">
        <f t="shared" si="460"/>
        <v>00</v>
      </c>
      <c r="F2387" s="14" t="str">
        <f t="shared" si="461"/>
        <v>00</v>
      </c>
      <c r="G2387" s="18">
        <v>4567000000</v>
      </c>
      <c r="H2387" s="15" t="s">
        <v>843</v>
      </c>
      <c r="I2387" s="12" t="s">
        <v>10</v>
      </c>
      <c r="K2387" t="str">
        <f t="shared" si="450"/>
        <v>4567000000</v>
      </c>
      <c r="L2387" t="str">
        <f t="shared" si="451"/>
        <v>'4567000000'</v>
      </c>
      <c r="M2387" t="str">
        <f t="shared" si="452"/>
        <v>'EXECUÇÃO DE CONTRATO DE PARCERIA PÚBLICO-PRIVADA (PPP)'</v>
      </c>
      <c r="N2387" t="str">
        <f t="shared" si="453"/>
        <v>'N'</v>
      </c>
      <c r="O2387">
        <f t="shared" si="454"/>
        <v>4</v>
      </c>
      <c r="P2387" t="str">
        <f t="shared" si="455"/>
        <v>Insert into CONTA_RECEITA_DESPESA  (VERSION,ATIVO,DATE_CREATED,LAST_UPDATED,TIPO,CODIGO,DESCRICAO,ANALITICO,TAMANHO) values (0,'S',sysdate,sysdate,'D','4567000000','EXECUÇÃO DE CONTRATO DE PARCERIA PÚBLICO-PRIVADA (PPP)','N',4);</v>
      </c>
    </row>
    <row r="2388" spans="1:16" ht="33" thickBot="1" x14ac:dyDescent="0.25">
      <c r="A2388" s="11" t="str">
        <f t="shared" si="456"/>
        <v>4</v>
      </c>
      <c r="B2388" s="12" t="str">
        <f t="shared" si="457"/>
        <v>5</v>
      </c>
      <c r="C2388" s="13" t="str">
        <f t="shared" si="458"/>
        <v>67</v>
      </c>
      <c r="D2388" s="13" t="str">
        <f t="shared" si="459"/>
        <v>82</v>
      </c>
      <c r="E2388" s="13" t="str">
        <f t="shared" si="460"/>
        <v>00</v>
      </c>
      <c r="F2388" s="14" t="str">
        <f t="shared" si="461"/>
        <v>00</v>
      </c>
      <c r="G2388" s="18">
        <v>4567820000</v>
      </c>
      <c r="H2388" s="15" t="s">
        <v>844</v>
      </c>
      <c r="I2388" s="12" t="s">
        <v>13</v>
      </c>
      <c r="K2388" t="str">
        <f t="shared" si="450"/>
        <v>4567820000</v>
      </c>
      <c r="L2388" t="str">
        <f t="shared" si="451"/>
        <v>'4567820000'</v>
      </c>
      <c r="M2388" t="str">
        <f t="shared" si="452"/>
        <v>'APORTE DE RECURSOS PELO PARCEIRO PÚBLICO EM FAVOR DO PARCEIRO PRIVADO DECORRENTE DE CONTRATO DE PARCERIA PÚBLICO-PRIVADA (PPP)'</v>
      </c>
      <c r="N2388" t="str">
        <f t="shared" si="453"/>
        <v>'S'</v>
      </c>
      <c r="O2388">
        <f t="shared" si="454"/>
        <v>6</v>
      </c>
      <c r="P2388" t="str">
        <f t="shared" si="455"/>
        <v>Insert into CONTA_RECEITA_DESPESA  (VERSION,ATIVO,DATE_CREATED,LAST_UPDATED,TIPO,CODIGO,DESCRICAO,ANALITICO,TAMANHO) values (0,'S',sysdate,sysdate,'D','4567820000','APORTE DE RECURSOS PELO PARCEIRO PÚBLICO EM FAVOR DO PARCEIRO PRIVADO DECORRENTE DE CONTRATO DE PARCERIA PÚBLICO-PRIVADA (PPP)','S',6);</v>
      </c>
    </row>
    <row r="2389" spans="1:16" ht="33" thickBot="1" x14ac:dyDescent="0.25">
      <c r="A2389" s="11" t="str">
        <f t="shared" si="456"/>
        <v>4</v>
      </c>
      <c r="B2389" s="12" t="str">
        <f t="shared" si="457"/>
        <v>5</v>
      </c>
      <c r="C2389" s="13" t="str">
        <f t="shared" si="458"/>
        <v>67</v>
      </c>
      <c r="D2389" s="13" t="str">
        <f t="shared" si="459"/>
        <v>83</v>
      </c>
      <c r="E2389" s="13" t="str">
        <f t="shared" si="460"/>
        <v>00</v>
      </c>
      <c r="F2389" s="14" t="str">
        <f t="shared" si="461"/>
        <v>00</v>
      </c>
      <c r="G2389" s="18">
        <v>4567830000</v>
      </c>
      <c r="H2389" s="15" t="s">
        <v>325</v>
      </c>
      <c r="I2389" s="12" t="s">
        <v>13</v>
      </c>
      <c r="K2389" t="str">
        <f t="shared" si="450"/>
        <v>4567830000</v>
      </c>
      <c r="L2389" t="str">
        <f t="shared" si="451"/>
        <v>'4567830000'</v>
      </c>
      <c r="M2389" t="str">
        <f t="shared" si="452"/>
        <v>'DESPESAS DECORRENTES DE CONTRATO DE PARCERIA PÚBLICO-PRIVADA - PPP, EXCETO SUBVENÇÕES ECONÔMICAS, APORTE E FUNDO GARANTIDOR'</v>
      </c>
      <c r="N2389" t="str">
        <f t="shared" si="453"/>
        <v>'S'</v>
      </c>
      <c r="O2389">
        <f t="shared" si="454"/>
        <v>6</v>
      </c>
      <c r="P2389" t="str">
        <f t="shared" si="455"/>
        <v>Insert into CONTA_RECEITA_DESPESA  (VERSION,ATIVO,DATE_CREATED,LAST_UPDATED,TIPO,CODIGO,DESCRICAO,ANALITICO,TAMANHO) values (0,'S',sysdate,sysdate,'D','4567830000','DESPESAS DECORRENTES DE CONTRATO DE PARCERIA PÚBLICO-PRIVADA - PPP, EXCETO SUBVENÇÕES ECONÔMICAS, APORTE E FUNDO GARANTIDOR','S',6);</v>
      </c>
    </row>
    <row r="2390" spans="1:16" ht="33" thickBot="1" x14ac:dyDescent="0.25">
      <c r="A2390" s="11" t="str">
        <f t="shared" si="456"/>
        <v>4</v>
      </c>
      <c r="B2390" s="12" t="str">
        <f t="shared" si="457"/>
        <v>5</v>
      </c>
      <c r="C2390" s="13" t="str">
        <f t="shared" si="458"/>
        <v>67</v>
      </c>
      <c r="D2390" s="13" t="str">
        <f t="shared" si="459"/>
        <v>84</v>
      </c>
      <c r="E2390" s="13" t="str">
        <f t="shared" si="460"/>
        <v>00</v>
      </c>
      <c r="F2390" s="14" t="str">
        <f t="shared" si="461"/>
        <v>00</v>
      </c>
      <c r="G2390" s="18">
        <v>4567840000</v>
      </c>
      <c r="H2390" s="15" t="s">
        <v>845</v>
      </c>
      <c r="I2390" s="12" t="s">
        <v>13</v>
      </c>
      <c r="K2390" t="str">
        <f t="shared" si="450"/>
        <v>4567840000</v>
      </c>
      <c r="L2390" t="str">
        <f t="shared" si="451"/>
        <v>'4567840000'</v>
      </c>
      <c r="M2390" t="str">
        <f t="shared" si="452"/>
        <v>'DESPESAS DECORRENTES DA PARTICIPAÇÃO EM FUNDOS, ORGANISMOS, OU ENTIDADES ASSEMELHADAS, NACIONAIS E INTERNACIONAIS.'</v>
      </c>
      <c r="N2390" t="str">
        <f t="shared" si="453"/>
        <v>'S'</v>
      </c>
      <c r="O2390">
        <f t="shared" si="454"/>
        <v>6</v>
      </c>
      <c r="P2390" t="str">
        <f t="shared" si="455"/>
        <v>Insert into CONTA_RECEITA_DESPESA  (VERSION,ATIVO,DATE_CREATED,LAST_UPDATED,TIPO,CODIGO,DESCRICAO,ANALITICO,TAMANHO) values (0,'S',sysdate,sysdate,'D','4567840000','DESPESAS DECORRENTES DA PARTICIPAÇÃO EM FUNDOS, ORGANISMOS, OU ENTIDADES ASSEMELHADAS, NACIONAIS E INTERNACIONAIS.','S',6);</v>
      </c>
    </row>
    <row r="2391" spans="1:16" ht="17" thickBot="1" x14ac:dyDescent="0.25">
      <c r="A2391" s="11" t="str">
        <f t="shared" si="456"/>
        <v>4</v>
      </c>
      <c r="B2391" s="12" t="str">
        <f t="shared" si="457"/>
        <v>5</v>
      </c>
      <c r="C2391" s="13" t="str">
        <f t="shared" si="458"/>
        <v>67</v>
      </c>
      <c r="D2391" s="13" t="str">
        <f t="shared" si="459"/>
        <v>99</v>
      </c>
      <c r="E2391" s="13" t="str">
        <f t="shared" si="460"/>
        <v>00</v>
      </c>
      <c r="F2391" s="14" t="str">
        <f t="shared" si="461"/>
        <v>00</v>
      </c>
      <c r="G2391" s="18">
        <v>4567990000</v>
      </c>
      <c r="H2391" s="15" t="s">
        <v>17</v>
      </c>
      <c r="I2391" s="12" t="s">
        <v>13</v>
      </c>
      <c r="K2391" t="str">
        <f t="shared" si="450"/>
        <v>4567990000</v>
      </c>
      <c r="L2391" t="str">
        <f t="shared" si="451"/>
        <v>'4567990000'</v>
      </c>
      <c r="M2391" t="str">
        <f t="shared" si="452"/>
        <v>'ELEMENTO GENÉRICO'</v>
      </c>
      <c r="N2391" t="str">
        <f t="shared" si="453"/>
        <v>'S'</v>
      </c>
      <c r="O2391">
        <f t="shared" si="454"/>
        <v>6</v>
      </c>
      <c r="P2391" t="str">
        <f t="shared" si="455"/>
        <v>Insert into CONTA_RECEITA_DESPESA  (VERSION,ATIVO,DATE_CREATED,LAST_UPDATED,TIPO,CODIGO,DESCRICAO,ANALITICO,TAMANHO) values (0,'S',sysdate,sysdate,'D','4567990000','ELEMENTO GENÉRICO','S',6);</v>
      </c>
    </row>
    <row r="2392" spans="1:16" ht="17" thickBot="1" x14ac:dyDescent="0.25">
      <c r="A2392" s="11" t="str">
        <f t="shared" si="456"/>
        <v>4</v>
      </c>
      <c r="B2392" s="12" t="str">
        <f t="shared" si="457"/>
        <v>5</v>
      </c>
      <c r="C2392" s="13" t="str">
        <f t="shared" si="458"/>
        <v>70</v>
      </c>
      <c r="D2392" s="13" t="str">
        <f t="shared" si="459"/>
        <v>00</v>
      </c>
      <c r="E2392" s="13" t="str">
        <f t="shared" si="460"/>
        <v>00</v>
      </c>
      <c r="F2392" s="14" t="str">
        <f t="shared" si="461"/>
        <v>00</v>
      </c>
      <c r="G2392" s="18">
        <v>4570000000</v>
      </c>
      <c r="H2392" s="15" t="s">
        <v>252</v>
      </c>
      <c r="I2392" s="12" t="s">
        <v>10</v>
      </c>
      <c r="K2392" t="str">
        <f t="shared" si="450"/>
        <v>4570000000</v>
      </c>
      <c r="L2392" t="str">
        <f t="shared" si="451"/>
        <v>'4570000000'</v>
      </c>
      <c r="M2392" t="str">
        <f t="shared" si="452"/>
        <v>'TRANSF. A INSTITUICOES MULTIGOVERNAMENTAIS'</v>
      </c>
      <c r="N2392" t="str">
        <f t="shared" si="453"/>
        <v>'N'</v>
      </c>
      <c r="O2392">
        <f t="shared" si="454"/>
        <v>4</v>
      </c>
      <c r="P2392" t="str">
        <f t="shared" si="455"/>
        <v>Insert into CONTA_RECEITA_DESPESA  (VERSION,ATIVO,DATE_CREATED,LAST_UPDATED,TIPO,CODIGO,DESCRICAO,ANALITICO,TAMANHO) values (0,'S',sysdate,sysdate,'D','4570000000','TRANSF. A INSTITUICOES MULTIGOVERNAMENTAIS','N',4);</v>
      </c>
    </row>
    <row r="2393" spans="1:16" ht="17" thickBot="1" x14ac:dyDescent="0.25">
      <c r="A2393" s="11" t="str">
        <f t="shared" si="456"/>
        <v>4</v>
      </c>
      <c r="B2393" s="12" t="str">
        <f t="shared" si="457"/>
        <v>5</v>
      </c>
      <c r="C2393" s="13" t="str">
        <f t="shared" si="458"/>
        <v>70</v>
      </c>
      <c r="D2393" s="13" t="str">
        <f t="shared" si="459"/>
        <v>41</v>
      </c>
      <c r="E2393" s="13" t="str">
        <f t="shared" si="460"/>
        <v>00</v>
      </c>
      <c r="F2393" s="14" t="str">
        <f t="shared" si="461"/>
        <v>00</v>
      </c>
      <c r="G2393" s="18">
        <v>4570410000</v>
      </c>
      <c r="H2393" s="15" t="s">
        <v>31</v>
      </c>
      <c r="I2393" s="12" t="s">
        <v>13</v>
      </c>
      <c r="K2393" t="str">
        <f t="shared" si="450"/>
        <v>4570410000</v>
      </c>
      <c r="L2393" t="str">
        <f t="shared" si="451"/>
        <v>'4570410000'</v>
      </c>
      <c r="M2393" t="str">
        <f t="shared" si="452"/>
        <v>'CONTRIBUICOES'</v>
      </c>
      <c r="N2393" t="str">
        <f t="shared" si="453"/>
        <v>'S'</v>
      </c>
      <c r="O2393">
        <f t="shared" si="454"/>
        <v>6</v>
      </c>
      <c r="P2393" t="str">
        <f t="shared" si="455"/>
        <v>Insert into CONTA_RECEITA_DESPESA  (VERSION,ATIVO,DATE_CREATED,LAST_UPDATED,TIPO,CODIGO,DESCRICAO,ANALITICO,TAMANHO) values (0,'S',sysdate,sysdate,'D','4570410000','CONTRIBUICOES','S',6);</v>
      </c>
    </row>
    <row r="2394" spans="1:16" ht="17" thickBot="1" x14ac:dyDescent="0.25">
      <c r="A2394" s="11" t="str">
        <f t="shared" si="456"/>
        <v>4</v>
      </c>
      <c r="B2394" s="12" t="str">
        <f t="shared" si="457"/>
        <v>5</v>
      </c>
      <c r="C2394" s="13" t="str">
        <f t="shared" si="458"/>
        <v>70</v>
      </c>
      <c r="D2394" s="13" t="str">
        <f t="shared" si="459"/>
        <v>42</v>
      </c>
      <c r="E2394" s="13" t="str">
        <f t="shared" si="460"/>
        <v>00</v>
      </c>
      <c r="F2394" s="14" t="str">
        <f t="shared" si="461"/>
        <v>00</v>
      </c>
      <c r="G2394" s="18">
        <v>4570420000</v>
      </c>
      <c r="H2394" s="15" t="s">
        <v>846</v>
      </c>
      <c r="I2394" s="12" t="s">
        <v>13</v>
      </c>
      <c r="K2394" t="str">
        <f t="shared" si="450"/>
        <v>4570420000</v>
      </c>
      <c r="L2394" t="str">
        <f t="shared" si="451"/>
        <v>'4570420000'</v>
      </c>
      <c r="M2394" t="str">
        <f t="shared" si="452"/>
        <v>'AUXILIOS'</v>
      </c>
      <c r="N2394" t="str">
        <f t="shared" si="453"/>
        <v>'S'</v>
      </c>
      <c r="O2394">
        <f t="shared" si="454"/>
        <v>6</v>
      </c>
      <c r="P2394" t="str">
        <f t="shared" si="455"/>
        <v>Insert into CONTA_RECEITA_DESPESA  (VERSION,ATIVO,DATE_CREATED,LAST_UPDATED,TIPO,CODIGO,DESCRICAO,ANALITICO,TAMANHO) values (0,'S',sysdate,sysdate,'D','4570420000','AUXILIOS','S',6);</v>
      </c>
    </row>
    <row r="2395" spans="1:16" ht="17" thickBot="1" x14ac:dyDescent="0.25">
      <c r="A2395" s="11" t="str">
        <f t="shared" si="456"/>
        <v>4</v>
      </c>
      <c r="B2395" s="12" t="str">
        <f t="shared" si="457"/>
        <v>5</v>
      </c>
      <c r="C2395" s="13" t="str">
        <f t="shared" si="458"/>
        <v>70</v>
      </c>
      <c r="D2395" s="13" t="str">
        <f t="shared" si="459"/>
        <v>99</v>
      </c>
      <c r="E2395" s="13" t="str">
        <f t="shared" si="460"/>
        <v>00</v>
      </c>
      <c r="F2395" s="14" t="str">
        <f t="shared" si="461"/>
        <v>00</v>
      </c>
      <c r="G2395" s="18">
        <v>4570990000</v>
      </c>
      <c r="H2395" s="15" t="s">
        <v>17</v>
      </c>
      <c r="I2395" s="12" t="s">
        <v>13</v>
      </c>
      <c r="K2395" t="str">
        <f t="shared" si="450"/>
        <v>4570990000</v>
      </c>
      <c r="L2395" t="str">
        <f t="shared" si="451"/>
        <v>'4570990000'</v>
      </c>
      <c r="M2395" t="str">
        <f t="shared" si="452"/>
        <v>'ELEMENTO GENÉRICO'</v>
      </c>
      <c r="N2395" t="str">
        <f t="shared" si="453"/>
        <v>'S'</v>
      </c>
      <c r="O2395">
        <f t="shared" si="454"/>
        <v>6</v>
      </c>
      <c r="P2395" t="str">
        <f t="shared" si="455"/>
        <v>Insert into CONTA_RECEITA_DESPESA  (VERSION,ATIVO,DATE_CREATED,LAST_UPDATED,TIPO,CODIGO,DESCRICAO,ANALITICO,TAMANHO) values (0,'S',sysdate,sysdate,'D','4570990000','ELEMENTO GENÉRICO','S',6);</v>
      </c>
    </row>
    <row r="2396" spans="1:16" ht="17" thickBot="1" x14ac:dyDescent="0.25">
      <c r="A2396" s="11" t="str">
        <f t="shared" si="456"/>
        <v>4</v>
      </c>
      <c r="B2396" s="12" t="str">
        <f t="shared" si="457"/>
        <v>5</v>
      </c>
      <c r="C2396" s="13" t="str">
        <f t="shared" si="458"/>
        <v>71</v>
      </c>
      <c r="D2396" s="13" t="str">
        <f t="shared" si="459"/>
        <v>00</v>
      </c>
      <c r="E2396" s="13" t="str">
        <f t="shared" si="460"/>
        <v>00</v>
      </c>
      <c r="F2396" s="14" t="str">
        <f t="shared" si="461"/>
        <v>00</v>
      </c>
      <c r="G2396" s="18">
        <v>4571000000</v>
      </c>
      <c r="H2396" s="15" t="s">
        <v>32</v>
      </c>
      <c r="I2396" s="12" t="s">
        <v>10</v>
      </c>
      <c r="K2396" t="str">
        <f t="shared" si="450"/>
        <v>4571000000</v>
      </c>
      <c r="L2396" t="str">
        <f t="shared" si="451"/>
        <v>'4571000000'</v>
      </c>
      <c r="M2396" t="str">
        <f t="shared" si="452"/>
        <v>'TRANSFERÊNCIAS A CONSÓRCIOS PÚBLICOS MEDIANTE CONTRATO DE RATEIO '</v>
      </c>
      <c r="N2396" t="str">
        <f t="shared" si="453"/>
        <v>'N'</v>
      </c>
      <c r="O2396">
        <f t="shared" si="454"/>
        <v>4</v>
      </c>
      <c r="P2396" t="str">
        <f t="shared" si="455"/>
        <v>Insert into CONTA_RECEITA_DESPESA  (VERSION,ATIVO,DATE_CREATED,LAST_UPDATED,TIPO,CODIGO,DESCRICAO,ANALITICO,TAMANHO) values (0,'S',sysdate,sysdate,'D','4571000000','TRANSFERÊNCIAS A CONSÓRCIOS PÚBLICOS MEDIANTE CONTRATO DE RATEIO ','N',4);</v>
      </c>
    </row>
    <row r="2397" spans="1:16" ht="17" thickBot="1" x14ac:dyDescent="0.25">
      <c r="A2397" s="11" t="str">
        <f t="shared" si="456"/>
        <v>4</v>
      </c>
      <c r="B2397" s="12" t="str">
        <f t="shared" si="457"/>
        <v>5</v>
      </c>
      <c r="C2397" s="13" t="str">
        <f t="shared" si="458"/>
        <v>71</v>
      </c>
      <c r="D2397" s="13" t="str">
        <f t="shared" si="459"/>
        <v>70</v>
      </c>
      <c r="E2397" s="13" t="str">
        <f t="shared" si="460"/>
        <v>00</v>
      </c>
      <c r="F2397" s="14" t="str">
        <f t="shared" si="461"/>
        <v>00</v>
      </c>
      <c r="G2397" s="18">
        <v>4571700000</v>
      </c>
      <c r="H2397" s="15" t="s">
        <v>847</v>
      </c>
      <c r="I2397" s="12" t="s">
        <v>13</v>
      </c>
      <c r="K2397" t="str">
        <f t="shared" si="450"/>
        <v>4571700000</v>
      </c>
      <c r="L2397" t="str">
        <f t="shared" si="451"/>
        <v>'4571700000'</v>
      </c>
      <c r="M2397" t="str">
        <f t="shared" si="452"/>
        <v>'RATEIO PELA PARTICIPAÇÃO EM CONSÓRCIO PÚBLICO (2) (I)'</v>
      </c>
      <c r="N2397" t="str">
        <f t="shared" si="453"/>
        <v>'S'</v>
      </c>
      <c r="O2397">
        <f t="shared" si="454"/>
        <v>6</v>
      </c>
      <c r="P2397" t="str">
        <f t="shared" si="455"/>
        <v>Insert into CONTA_RECEITA_DESPESA  (VERSION,ATIVO,DATE_CREATED,LAST_UPDATED,TIPO,CODIGO,DESCRICAO,ANALITICO,TAMANHO) values (0,'S',sysdate,sysdate,'D','4571700000','RATEIO PELA PARTICIPAÇÃO EM CONSÓRCIO PÚBLICO (2) (I)','S',6);</v>
      </c>
    </row>
    <row r="2398" spans="1:16" ht="17" thickBot="1" x14ac:dyDescent="0.25">
      <c r="A2398" s="11" t="str">
        <f t="shared" si="456"/>
        <v>4</v>
      </c>
      <c r="B2398" s="12" t="str">
        <f t="shared" si="457"/>
        <v>5</v>
      </c>
      <c r="C2398" s="13" t="str">
        <f t="shared" si="458"/>
        <v>71</v>
      </c>
      <c r="D2398" s="13" t="str">
        <f t="shared" si="459"/>
        <v>99</v>
      </c>
      <c r="E2398" s="13" t="str">
        <f t="shared" si="460"/>
        <v>00</v>
      </c>
      <c r="F2398" s="14" t="str">
        <f t="shared" si="461"/>
        <v>00</v>
      </c>
      <c r="G2398" s="18">
        <v>4571990000</v>
      </c>
      <c r="H2398" s="15" t="s">
        <v>17</v>
      </c>
      <c r="I2398" s="12" t="s">
        <v>13</v>
      </c>
      <c r="K2398" t="str">
        <f t="shared" si="450"/>
        <v>4571990000</v>
      </c>
      <c r="L2398" t="str">
        <f t="shared" si="451"/>
        <v>'4571990000'</v>
      </c>
      <c r="M2398" t="str">
        <f t="shared" si="452"/>
        <v>'ELEMENTO GENÉRICO'</v>
      </c>
      <c r="N2398" t="str">
        <f t="shared" si="453"/>
        <v>'S'</v>
      </c>
      <c r="O2398">
        <f t="shared" si="454"/>
        <v>6</v>
      </c>
      <c r="P2398" t="str">
        <f t="shared" si="455"/>
        <v>Insert into CONTA_RECEITA_DESPESA  (VERSION,ATIVO,DATE_CREATED,LAST_UPDATED,TIPO,CODIGO,DESCRICAO,ANALITICO,TAMANHO) values (0,'S',sysdate,sysdate,'D','4571990000','ELEMENTO GENÉRICO','S',6);</v>
      </c>
    </row>
    <row r="2399" spans="1:16" ht="17" thickBot="1" x14ac:dyDescent="0.25">
      <c r="A2399" s="11" t="str">
        <f t="shared" si="456"/>
        <v>4</v>
      </c>
      <c r="B2399" s="12" t="str">
        <f t="shared" si="457"/>
        <v>5</v>
      </c>
      <c r="C2399" s="13" t="str">
        <f t="shared" si="458"/>
        <v>72</v>
      </c>
      <c r="D2399" s="13" t="str">
        <f t="shared" si="459"/>
        <v>00</v>
      </c>
      <c r="E2399" s="13" t="str">
        <f t="shared" si="460"/>
        <v>00</v>
      </c>
      <c r="F2399" s="14" t="str">
        <f t="shared" si="461"/>
        <v>00</v>
      </c>
      <c r="G2399" s="18">
        <v>4572000000</v>
      </c>
      <c r="H2399" s="15" t="s">
        <v>34</v>
      </c>
      <c r="I2399" s="12" t="s">
        <v>10</v>
      </c>
      <c r="K2399" t="str">
        <f t="shared" si="450"/>
        <v>4572000000</v>
      </c>
      <c r="L2399" t="str">
        <f t="shared" si="451"/>
        <v>'4572000000'</v>
      </c>
      <c r="M2399" t="str">
        <f t="shared" si="452"/>
        <v>'EXECUÇÃO ORÇAMENTÁRIA DELEGADA A CONSÓRCIOS PÚBLICOS '</v>
      </c>
      <c r="N2399" t="str">
        <f t="shared" si="453"/>
        <v>'N'</v>
      </c>
      <c r="O2399">
        <f t="shared" si="454"/>
        <v>4</v>
      </c>
      <c r="P2399" t="str">
        <f t="shared" si="455"/>
        <v>Insert into CONTA_RECEITA_DESPESA  (VERSION,ATIVO,DATE_CREATED,LAST_UPDATED,TIPO,CODIGO,DESCRICAO,ANALITICO,TAMANHO) values (0,'S',sysdate,sysdate,'D','4572000000','EXECUÇÃO ORÇAMENTÁRIA DELEGADA A CONSÓRCIOS PÚBLICOS ','N',4);</v>
      </c>
    </row>
    <row r="2400" spans="1:16" ht="17" thickBot="1" x14ac:dyDescent="0.25">
      <c r="A2400" s="11" t="str">
        <f t="shared" si="456"/>
        <v>4</v>
      </c>
      <c r="B2400" s="12" t="str">
        <f t="shared" si="457"/>
        <v>5</v>
      </c>
      <c r="C2400" s="13" t="str">
        <f t="shared" si="458"/>
        <v>72</v>
      </c>
      <c r="D2400" s="13" t="str">
        <f t="shared" si="459"/>
        <v>14</v>
      </c>
      <c r="E2400" s="13" t="str">
        <f t="shared" si="460"/>
        <v>00</v>
      </c>
      <c r="F2400" s="14" t="str">
        <f t="shared" si="461"/>
        <v>00</v>
      </c>
      <c r="G2400" s="18">
        <v>4572140000</v>
      </c>
      <c r="H2400" s="15" t="s">
        <v>336</v>
      </c>
      <c r="I2400" s="12" t="s">
        <v>13</v>
      </c>
      <c r="K2400" t="str">
        <f t="shared" si="450"/>
        <v>4572140000</v>
      </c>
      <c r="L2400" t="str">
        <f t="shared" si="451"/>
        <v>'4572140000'</v>
      </c>
      <c r="M2400" t="str">
        <f t="shared" si="452"/>
        <v>'DIÁRIAS - CIVIL'</v>
      </c>
      <c r="N2400" t="str">
        <f t="shared" si="453"/>
        <v>'S'</v>
      </c>
      <c r="O2400">
        <f t="shared" si="454"/>
        <v>6</v>
      </c>
      <c r="P2400" t="str">
        <f t="shared" si="455"/>
        <v>Insert into CONTA_RECEITA_DESPESA  (VERSION,ATIVO,DATE_CREATED,LAST_UPDATED,TIPO,CODIGO,DESCRICAO,ANALITICO,TAMANHO) values (0,'S',sysdate,sysdate,'D','4572140000','DIÁRIAS - CIVIL','S',6);</v>
      </c>
    </row>
    <row r="2401" spans="1:16" ht="17" thickBot="1" x14ac:dyDescent="0.25">
      <c r="A2401" s="11" t="str">
        <f t="shared" si="456"/>
        <v>4</v>
      </c>
      <c r="B2401" s="12" t="str">
        <f t="shared" si="457"/>
        <v>5</v>
      </c>
      <c r="C2401" s="13" t="str">
        <f t="shared" si="458"/>
        <v>72</v>
      </c>
      <c r="D2401" s="13" t="str">
        <f t="shared" si="459"/>
        <v>30</v>
      </c>
      <c r="E2401" s="13" t="str">
        <f t="shared" si="460"/>
        <v>00</v>
      </c>
      <c r="F2401" s="14" t="str">
        <f t="shared" si="461"/>
        <v>00</v>
      </c>
      <c r="G2401" s="18">
        <v>4572300000</v>
      </c>
      <c r="H2401" s="15" t="s">
        <v>296</v>
      </c>
      <c r="I2401" s="12" t="s">
        <v>13</v>
      </c>
      <c r="K2401" t="str">
        <f t="shared" si="450"/>
        <v>4572300000</v>
      </c>
      <c r="L2401" t="str">
        <f t="shared" si="451"/>
        <v>'4572300000'</v>
      </c>
      <c r="M2401" t="str">
        <f t="shared" si="452"/>
        <v>'MATERIAL DE CONSUMO '</v>
      </c>
      <c r="N2401" t="str">
        <f t="shared" si="453"/>
        <v>'S'</v>
      </c>
      <c r="O2401">
        <f t="shared" si="454"/>
        <v>6</v>
      </c>
      <c r="P2401" t="str">
        <f t="shared" si="455"/>
        <v>Insert into CONTA_RECEITA_DESPESA  (VERSION,ATIVO,DATE_CREATED,LAST_UPDATED,TIPO,CODIGO,DESCRICAO,ANALITICO,TAMANHO) values (0,'S',sysdate,sysdate,'D','4572300000','MATERIAL DE CONSUMO ','S',6);</v>
      </c>
    </row>
    <row r="2402" spans="1:16" ht="17" thickBot="1" x14ac:dyDescent="0.25">
      <c r="A2402" s="11" t="str">
        <f t="shared" si="456"/>
        <v>4</v>
      </c>
      <c r="B2402" s="12" t="str">
        <f t="shared" si="457"/>
        <v>5</v>
      </c>
      <c r="C2402" s="13" t="str">
        <f t="shared" si="458"/>
        <v>72</v>
      </c>
      <c r="D2402" s="13" t="str">
        <f t="shared" si="459"/>
        <v>32</v>
      </c>
      <c r="E2402" s="13" t="str">
        <f t="shared" si="460"/>
        <v>00</v>
      </c>
      <c r="F2402" s="14" t="str">
        <f t="shared" si="461"/>
        <v>00</v>
      </c>
      <c r="G2402" s="18">
        <v>4572320000</v>
      </c>
      <c r="H2402" s="15" t="s">
        <v>329</v>
      </c>
      <c r="I2402" s="12" t="s">
        <v>13</v>
      </c>
      <c r="K2402" t="str">
        <f t="shared" si="450"/>
        <v>4572320000</v>
      </c>
      <c r="L2402" t="str">
        <f t="shared" si="451"/>
        <v>'4572320000'</v>
      </c>
      <c r="M2402" t="str">
        <f t="shared" si="452"/>
        <v>'MATERIAL, BEM OU SERVIÇO PARA DISTRIBUIÇÃO GRATUITA '</v>
      </c>
      <c r="N2402" t="str">
        <f t="shared" si="453"/>
        <v>'S'</v>
      </c>
      <c r="O2402">
        <f t="shared" si="454"/>
        <v>6</v>
      </c>
      <c r="P2402" t="str">
        <f t="shared" si="455"/>
        <v>Insert into CONTA_RECEITA_DESPESA  (VERSION,ATIVO,DATE_CREATED,LAST_UPDATED,TIPO,CODIGO,DESCRICAO,ANALITICO,TAMANHO) values (0,'S',sysdate,sysdate,'D','4572320000','MATERIAL, BEM OU SERVIÇO PARA DISTRIBUIÇÃO GRATUITA ','S',6);</v>
      </c>
    </row>
    <row r="2403" spans="1:16" ht="17" thickBot="1" x14ac:dyDescent="0.25">
      <c r="A2403" s="11" t="str">
        <f t="shared" si="456"/>
        <v>4</v>
      </c>
      <c r="B2403" s="12" t="str">
        <f t="shared" si="457"/>
        <v>5</v>
      </c>
      <c r="C2403" s="13" t="str">
        <f t="shared" si="458"/>
        <v>72</v>
      </c>
      <c r="D2403" s="13" t="str">
        <f t="shared" si="459"/>
        <v>33</v>
      </c>
      <c r="E2403" s="13" t="str">
        <f t="shared" si="460"/>
        <v>00</v>
      </c>
      <c r="F2403" s="14" t="str">
        <f t="shared" si="461"/>
        <v>00</v>
      </c>
      <c r="G2403" s="18">
        <v>4572330000</v>
      </c>
      <c r="H2403" s="15" t="s">
        <v>298</v>
      </c>
      <c r="I2403" s="12" t="s">
        <v>13</v>
      </c>
      <c r="K2403" t="str">
        <f t="shared" si="450"/>
        <v>4572330000</v>
      </c>
      <c r="L2403" t="str">
        <f t="shared" si="451"/>
        <v>'4572330000'</v>
      </c>
      <c r="M2403" t="str">
        <f t="shared" si="452"/>
        <v>'PASSAGENS E DESPESAS COM LOCOMOÇÃO '</v>
      </c>
      <c r="N2403" t="str">
        <f t="shared" si="453"/>
        <v>'S'</v>
      </c>
      <c r="O2403">
        <f t="shared" si="454"/>
        <v>6</v>
      </c>
      <c r="P2403" t="str">
        <f t="shared" si="455"/>
        <v>Insert into CONTA_RECEITA_DESPESA  (VERSION,ATIVO,DATE_CREATED,LAST_UPDATED,TIPO,CODIGO,DESCRICAO,ANALITICO,TAMANHO) values (0,'S',sysdate,sysdate,'D','4572330000','PASSAGENS E DESPESAS COM LOCOMOÇÃO ','S',6);</v>
      </c>
    </row>
    <row r="2404" spans="1:16" ht="17" thickBot="1" x14ac:dyDescent="0.25">
      <c r="A2404" s="11" t="str">
        <f t="shared" si="456"/>
        <v>4</v>
      </c>
      <c r="B2404" s="12" t="str">
        <f t="shared" si="457"/>
        <v>5</v>
      </c>
      <c r="C2404" s="13" t="str">
        <f t="shared" si="458"/>
        <v>72</v>
      </c>
      <c r="D2404" s="13" t="str">
        <f t="shared" si="459"/>
        <v>35</v>
      </c>
      <c r="E2404" s="13" t="str">
        <f t="shared" si="460"/>
        <v>00</v>
      </c>
      <c r="F2404" s="14" t="str">
        <f t="shared" si="461"/>
        <v>00</v>
      </c>
      <c r="G2404" s="18">
        <v>4572350000</v>
      </c>
      <c r="H2404" s="15" t="s">
        <v>299</v>
      </c>
      <c r="I2404" s="12" t="s">
        <v>13</v>
      </c>
      <c r="K2404" t="str">
        <f t="shared" si="450"/>
        <v>4572350000</v>
      </c>
      <c r="L2404" t="str">
        <f t="shared" si="451"/>
        <v>'4572350000'</v>
      </c>
      <c r="M2404" t="str">
        <f t="shared" si="452"/>
        <v>'SERVIÇOS DE CONSULTORIA '</v>
      </c>
      <c r="N2404" t="str">
        <f t="shared" si="453"/>
        <v>'S'</v>
      </c>
      <c r="O2404">
        <f t="shared" si="454"/>
        <v>6</v>
      </c>
      <c r="P2404" t="str">
        <f t="shared" si="455"/>
        <v>Insert into CONTA_RECEITA_DESPESA  (VERSION,ATIVO,DATE_CREATED,LAST_UPDATED,TIPO,CODIGO,DESCRICAO,ANALITICO,TAMANHO) values (0,'S',sysdate,sysdate,'D','4572350000','SERVIÇOS DE CONSULTORIA ','S',6);</v>
      </c>
    </row>
    <row r="2405" spans="1:16" ht="17" thickBot="1" x14ac:dyDescent="0.25">
      <c r="A2405" s="11" t="str">
        <f t="shared" si="456"/>
        <v>4</v>
      </c>
      <c r="B2405" s="12" t="str">
        <f t="shared" si="457"/>
        <v>5</v>
      </c>
      <c r="C2405" s="13" t="str">
        <f t="shared" si="458"/>
        <v>72</v>
      </c>
      <c r="D2405" s="13" t="str">
        <f t="shared" si="459"/>
        <v>36</v>
      </c>
      <c r="E2405" s="13" t="str">
        <f t="shared" si="460"/>
        <v>00</v>
      </c>
      <c r="F2405" s="14" t="str">
        <f t="shared" si="461"/>
        <v>00</v>
      </c>
      <c r="G2405" s="18">
        <v>4572360000</v>
      </c>
      <c r="H2405" s="15" t="s">
        <v>300</v>
      </c>
      <c r="I2405" s="12" t="s">
        <v>13</v>
      </c>
      <c r="K2405" t="str">
        <f t="shared" si="450"/>
        <v>4572360000</v>
      </c>
      <c r="L2405" t="str">
        <f t="shared" si="451"/>
        <v>'4572360000'</v>
      </c>
      <c r="M2405" t="str">
        <f t="shared" si="452"/>
        <v>'OUTROS SERVIÇOS DE TERCEIROS - PESSOA FÍSICA '</v>
      </c>
      <c r="N2405" t="str">
        <f t="shared" si="453"/>
        <v>'S'</v>
      </c>
      <c r="O2405">
        <f t="shared" si="454"/>
        <v>6</v>
      </c>
      <c r="P2405" t="str">
        <f t="shared" si="455"/>
        <v>Insert into CONTA_RECEITA_DESPESA  (VERSION,ATIVO,DATE_CREATED,LAST_UPDATED,TIPO,CODIGO,DESCRICAO,ANALITICO,TAMANHO) values (0,'S',sysdate,sysdate,'D','4572360000','OUTROS SERVIÇOS DE TERCEIROS - PESSOA FÍSICA ','S',6);</v>
      </c>
    </row>
    <row r="2406" spans="1:16" ht="17" thickBot="1" x14ac:dyDescent="0.25">
      <c r="A2406" s="11" t="str">
        <f t="shared" si="456"/>
        <v>4</v>
      </c>
      <c r="B2406" s="12" t="str">
        <f t="shared" si="457"/>
        <v>5</v>
      </c>
      <c r="C2406" s="13" t="str">
        <f t="shared" si="458"/>
        <v>72</v>
      </c>
      <c r="D2406" s="13" t="str">
        <f t="shared" si="459"/>
        <v>37</v>
      </c>
      <c r="E2406" s="13" t="str">
        <f t="shared" si="460"/>
        <v>00</v>
      </c>
      <c r="F2406" s="14" t="str">
        <f t="shared" si="461"/>
        <v>00</v>
      </c>
      <c r="G2406" s="18">
        <v>4572370000</v>
      </c>
      <c r="H2406" s="15" t="s">
        <v>342</v>
      </c>
      <c r="I2406" s="12" t="s">
        <v>13</v>
      </c>
      <c r="K2406" t="str">
        <f t="shared" si="450"/>
        <v>4572370000</v>
      </c>
      <c r="L2406" t="str">
        <f t="shared" si="451"/>
        <v>'4572370000'</v>
      </c>
      <c r="M2406" t="str">
        <f t="shared" si="452"/>
        <v>'LOCAÇÃO DE MÃO-DE-OBRA'</v>
      </c>
      <c r="N2406" t="str">
        <f t="shared" si="453"/>
        <v>'S'</v>
      </c>
      <c r="O2406">
        <f t="shared" si="454"/>
        <v>6</v>
      </c>
      <c r="P2406" t="str">
        <f t="shared" si="455"/>
        <v>Insert into CONTA_RECEITA_DESPESA  (VERSION,ATIVO,DATE_CREATED,LAST_UPDATED,TIPO,CODIGO,DESCRICAO,ANALITICO,TAMANHO) values (0,'S',sysdate,sysdate,'D','4572370000','LOCAÇÃO DE MÃO-DE-OBRA','S',6);</v>
      </c>
    </row>
    <row r="2407" spans="1:16" ht="17" thickBot="1" x14ac:dyDescent="0.25">
      <c r="A2407" s="11" t="str">
        <f t="shared" si="456"/>
        <v>4</v>
      </c>
      <c r="B2407" s="12" t="str">
        <f t="shared" si="457"/>
        <v>5</v>
      </c>
      <c r="C2407" s="13" t="str">
        <f t="shared" si="458"/>
        <v>72</v>
      </c>
      <c r="D2407" s="13" t="str">
        <f t="shared" si="459"/>
        <v>39</v>
      </c>
      <c r="E2407" s="13" t="str">
        <f t="shared" si="460"/>
        <v>00</v>
      </c>
      <c r="F2407" s="14" t="str">
        <f t="shared" si="461"/>
        <v>00</v>
      </c>
      <c r="G2407" s="18">
        <v>4572390000</v>
      </c>
      <c r="H2407" s="15" t="s">
        <v>301</v>
      </c>
      <c r="I2407" s="12" t="s">
        <v>13</v>
      </c>
      <c r="K2407" t="str">
        <f t="shared" si="450"/>
        <v>4572390000</v>
      </c>
      <c r="L2407" t="str">
        <f t="shared" si="451"/>
        <v>'4572390000'</v>
      </c>
      <c r="M2407" t="str">
        <f t="shared" si="452"/>
        <v>'OUTROS SERVIÇOS DE TERCEIROS - PESSOA JURÍDICA '</v>
      </c>
      <c r="N2407" t="str">
        <f t="shared" si="453"/>
        <v>'S'</v>
      </c>
      <c r="O2407">
        <f t="shared" si="454"/>
        <v>6</v>
      </c>
      <c r="P2407" t="str">
        <f t="shared" si="455"/>
        <v>Insert into CONTA_RECEITA_DESPESA  (VERSION,ATIVO,DATE_CREATED,LAST_UPDATED,TIPO,CODIGO,DESCRICAO,ANALITICO,TAMANHO) values (0,'S',sysdate,sysdate,'D','4572390000','OUTROS SERVIÇOS DE TERCEIROS - PESSOA JURÍDICA ','S',6);</v>
      </c>
    </row>
    <row r="2408" spans="1:16" ht="17" thickBot="1" x14ac:dyDescent="0.25">
      <c r="A2408" s="11" t="str">
        <f t="shared" si="456"/>
        <v>4</v>
      </c>
      <c r="B2408" s="12" t="str">
        <f t="shared" si="457"/>
        <v>5</v>
      </c>
      <c r="C2408" s="13" t="str">
        <f t="shared" si="458"/>
        <v>72</v>
      </c>
      <c r="D2408" s="13" t="str">
        <f t="shared" si="459"/>
        <v>40</v>
      </c>
      <c r="E2408" s="13" t="str">
        <f t="shared" si="460"/>
        <v>00</v>
      </c>
      <c r="F2408" s="14" t="str">
        <f t="shared" si="461"/>
        <v>00</v>
      </c>
      <c r="G2408" s="18">
        <v>4572400000</v>
      </c>
      <c r="H2408" s="15" t="s">
        <v>286</v>
      </c>
      <c r="I2408" s="12" t="s">
        <v>13</v>
      </c>
      <c r="K2408" t="str">
        <f t="shared" si="450"/>
        <v>4572400000</v>
      </c>
      <c r="L2408" t="str">
        <f t="shared" si="451"/>
        <v>'4572400000'</v>
      </c>
      <c r="M2408" t="str">
        <f t="shared" si="452"/>
        <v>'SERVIÇOS DE TECNOLOGIA DA INFORMAÇÃO E COMUNICAÇÃO - PESSOA JURÍDICA'</v>
      </c>
      <c r="N2408" t="str">
        <f t="shared" si="453"/>
        <v>'S'</v>
      </c>
      <c r="O2408">
        <f t="shared" si="454"/>
        <v>6</v>
      </c>
      <c r="P2408" t="str">
        <f t="shared" si="455"/>
        <v>Insert into CONTA_RECEITA_DESPESA  (VERSION,ATIVO,DATE_CREATED,LAST_UPDATED,TIPO,CODIGO,DESCRICAO,ANALITICO,TAMANHO) values (0,'S',sysdate,sysdate,'D','4572400000','SERVIÇOS DE TECNOLOGIA DA INFORMAÇÃO E COMUNICAÇÃO - PESSOA JURÍDICA','S',6);</v>
      </c>
    </row>
    <row r="2409" spans="1:16" ht="17" thickBot="1" x14ac:dyDescent="0.25">
      <c r="A2409" s="11" t="str">
        <f t="shared" si="456"/>
        <v>4</v>
      </c>
      <c r="B2409" s="12" t="str">
        <f t="shared" si="457"/>
        <v>5</v>
      </c>
      <c r="C2409" s="13" t="str">
        <f t="shared" si="458"/>
        <v>72</v>
      </c>
      <c r="D2409" s="13" t="str">
        <f t="shared" si="459"/>
        <v>51</v>
      </c>
      <c r="E2409" s="13" t="str">
        <f t="shared" si="460"/>
        <v>00</v>
      </c>
      <c r="F2409" s="14" t="str">
        <f t="shared" si="461"/>
        <v>00</v>
      </c>
      <c r="G2409" s="18">
        <v>4572510000</v>
      </c>
      <c r="H2409" s="15" t="s">
        <v>746</v>
      </c>
      <c r="I2409" s="12" t="s">
        <v>13</v>
      </c>
      <c r="K2409" t="str">
        <f t="shared" si="450"/>
        <v>4572510000</v>
      </c>
      <c r="L2409" t="str">
        <f t="shared" si="451"/>
        <v>'4572510000'</v>
      </c>
      <c r="M2409" t="str">
        <f t="shared" si="452"/>
        <v>'OBRAS E INSTALAÇÕES '</v>
      </c>
      <c r="N2409" t="str">
        <f t="shared" si="453"/>
        <v>'S'</v>
      </c>
      <c r="O2409">
        <f t="shared" si="454"/>
        <v>6</v>
      </c>
      <c r="P2409" t="str">
        <f t="shared" si="455"/>
        <v>Insert into CONTA_RECEITA_DESPESA  (VERSION,ATIVO,DATE_CREATED,LAST_UPDATED,TIPO,CODIGO,DESCRICAO,ANALITICO,TAMANHO) values (0,'S',sysdate,sysdate,'D','4572510000','OBRAS E INSTALAÇÕES ','S',6);</v>
      </c>
    </row>
    <row r="2410" spans="1:16" ht="17" thickBot="1" x14ac:dyDescent="0.25">
      <c r="A2410" s="11" t="str">
        <f t="shared" si="456"/>
        <v>4</v>
      </c>
      <c r="B2410" s="12" t="str">
        <f t="shared" si="457"/>
        <v>5</v>
      </c>
      <c r="C2410" s="13" t="str">
        <f t="shared" si="458"/>
        <v>72</v>
      </c>
      <c r="D2410" s="13" t="str">
        <f t="shared" si="459"/>
        <v>52</v>
      </c>
      <c r="E2410" s="13" t="str">
        <f t="shared" si="460"/>
        <v>00</v>
      </c>
      <c r="F2410" s="14" t="str">
        <f t="shared" si="461"/>
        <v>00</v>
      </c>
      <c r="G2410" s="18">
        <v>4572520000</v>
      </c>
      <c r="H2410" s="15" t="s">
        <v>747</v>
      </c>
      <c r="I2410" s="12" t="s">
        <v>13</v>
      </c>
      <c r="K2410" t="str">
        <f t="shared" si="450"/>
        <v>4572520000</v>
      </c>
      <c r="L2410" t="str">
        <f t="shared" si="451"/>
        <v>'4572520000'</v>
      </c>
      <c r="M2410" t="str">
        <f t="shared" si="452"/>
        <v>'EQUIPAMENTOS E MATERIAL PERMANENTE '</v>
      </c>
      <c r="N2410" t="str">
        <f t="shared" si="453"/>
        <v>'S'</v>
      </c>
      <c r="O2410">
        <f t="shared" si="454"/>
        <v>6</v>
      </c>
      <c r="P2410" t="str">
        <f t="shared" si="455"/>
        <v>Insert into CONTA_RECEITA_DESPESA  (VERSION,ATIVO,DATE_CREATED,LAST_UPDATED,TIPO,CODIGO,DESCRICAO,ANALITICO,TAMANHO) values (0,'S',sysdate,sysdate,'D','4572520000','EQUIPAMENTOS E MATERIAL PERMANENTE ','S',6);</v>
      </c>
    </row>
    <row r="2411" spans="1:16" ht="17" thickBot="1" x14ac:dyDescent="0.25">
      <c r="A2411" s="11" t="str">
        <f t="shared" si="456"/>
        <v>4</v>
      </c>
      <c r="B2411" s="12" t="str">
        <f t="shared" si="457"/>
        <v>5</v>
      </c>
      <c r="C2411" s="13" t="str">
        <f t="shared" si="458"/>
        <v>72</v>
      </c>
      <c r="D2411" s="13" t="str">
        <f t="shared" si="459"/>
        <v>61</v>
      </c>
      <c r="E2411" s="13" t="str">
        <f t="shared" si="460"/>
        <v>00</v>
      </c>
      <c r="F2411" s="14" t="str">
        <f t="shared" si="461"/>
        <v>00</v>
      </c>
      <c r="G2411" s="18">
        <v>4572610000</v>
      </c>
      <c r="H2411" s="15" t="s">
        <v>826</v>
      </c>
      <c r="I2411" s="12" t="s">
        <v>13</v>
      </c>
      <c r="K2411" t="str">
        <f t="shared" si="450"/>
        <v>4572610000</v>
      </c>
      <c r="L2411" t="str">
        <f t="shared" si="451"/>
        <v>'4572610000'</v>
      </c>
      <c r="M2411" t="str">
        <f t="shared" si="452"/>
        <v>'AQUISIÇÃO DE IMÓVEIS '</v>
      </c>
      <c r="N2411" t="str">
        <f t="shared" si="453"/>
        <v>'S'</v>
      </c>
      <c r="O2411">
        <f t="shared" si="454"/>
        <v>6</v>
      </c>
      <c r="P2411" t="str">
        <f t="shared" si="455"/>
        <v>Insert into CONTA_RECEITA_DESPESA  (VERSION,ATIVO,DATE_CREATED,LAST_UPDATED,TIPO,CODIGO,DESCRICAO,ANALITICO,TAMANHO) values (0,'S',sysdate,sysdate,'D','4572610000','AQUISIÇÃO DE IMÓVEIS ','S',6);</v>
      </c>
    </row>
    <row r="2412" spans="1:16" ht="17" thickBot="1" x14ac:dyDescent="0.25">
      <c r="A2412" s="11" t="str">
        <f t="shared" si="456"/>
        <v>4</v>
      </c>
      <c r="B2412" s="12" t="str">
        <f t="shared" si="457"/>
        <v>5</v>
      </c>
      <c r="C2412" s="13" t="str">
        <f t="shared" si="458"/>
        <v>72</v>
      </c>
      <c r="D2412" s="13" t="str">
        <f t="shared" si="459"/>
        <v>92</v>
      </c>
      <c r="E2412" s="13" t="str">
        <f t="shared" si="460"/>
        <v>00</v>
      </c>
      <c r="F2412" s="14" t="str">
        <f t="shared" si="461"/>
        <v>00</v>
      </c>
      <c r="G2412" s="18">
        <v>4572920000</v>
      </c>
      <c r="H2412" s="15" t="s">
        <v>216</v>
      </c>
      <c r="I2412" s="12" t="s">
        <v>13</v>
      </c>
      <c r="K2412" t="str">
        <f t="shared" si="450"/>
        <v>4572920000</v>
      </c>
      <c r="L2412" t="str">
        <f t="shared" si="451"/>
        <v>'4572920000'</v>
      </c>
      <c r="M2412" t="str">
        <f t="shared" si="452"/>
        <v>'DESPESAS DE EXERCÍCIOS ANTERIORES '</v>
      </c>
      <c r="N2412" t="str">
        <f t="shared" si="453"/>
        <v>'S'</v>
      </c>
      <c r="O2412">
        <f t="shared" si="454"/>
        <v>6</v>
      </c>
      <c r="P2412" t="str">
        <f t="shared" si="455"/>
        <v>Insert into CONTA_RECEITA_DESPESA  (VERSION,ATIVO,DATE_CREATED,LAST_UPDATED,TIPO,CODIGO,DESCRICAO,ANALITICO,TAMANHO) values (0,'S',sysdate,sysdate,'D','4572920000','DESPESAS DE EXERCÍCIOS ANTERIORES ','S',6);</v>
      </c>
    </row>
    <row r="2413" spans="1:16" ht="17" thickBot="1" x14ac:dyDescent="0.25">
      <c r="A2413" s="11" t="str">
        <f t="shared" si="456"/>
        <v>4</v>
      </c>
      <c r="B2413" s="12" t="str">
        <f t="shared" si="457"/>
        <v>5</v>
      </c>
      <c r="C2413" s="13" t="str">
        <f t="shared" si="458"/>
        <v>72</v>
      </c>
      <c r="D2413" s="13" t="str">
        <f t="shared" si="459"/>
        <v>99</v>
      </c>
      <c r="E2413" s="13" t="str">
        <f t="shared" si="460"/>
        <v>00</v>
      </c>
      <c r="F2413" s="14" t="str">
        <f t="shared" si="461"/>
        <v>00</v>
      </c>
      <c r="G2413" s="18">
        <v>4572990000</v>
      </c>
      <c r="H2413" s="15" t="s">
        <v>17</v>
      </c>
      <c r="I2413" s="12" t="s">
        <v>13</v>
      </c>
      <c r="K2413" t="str">
        <f t="shared" si="450"/>
        <v>4572990000</v>
      </c>
      <c r="L2413" t="str">
        <f t="shared" si="451"/>
        <v>'4572990000'</v>
      </c>
      <c r="M2413" t="str">
        <f t="shared" si="452"/>
        <v>'ELEMENTO GENÉRICO'</v>
      </c>
      <c r="N2413" t="str">
        <f t="shared" si="453"/>
        <v>'S'</v>
      </c>
      <c r="O2413">
        <f t="shared" si="454"/>
        <v>6</v>
      </c>
      <c r="P2413" t="str">
        <f t="shared" si="455"/>
        <v>Insert into CONTA_RECEITA_DESPESA  (VERSION,ATIVO,DATE_CREATED,LAST_UPDATED,TIPO,CODIGO,DESCRICAO,ANALITICO,TAMANHO) values (0,'S',sysdate,sysdate,'D','4572990000','ELEMENTO GENÉRICO','S',6);</v>
      </c>
    </row>
    <row r="2414" spans="1:16" ht="33" thickBot="1" x14ac:dyDescent="0.25">
      <c r="A2414" s="11" t="str">
        <f t="shared" si="456"/>
        <v>4</v>
      </c>
      <c r="B2414" s="12" t="str">
        <f t="shared" si="457"/>
        <v>5</v>
      </c>
      <c r="C2414" s="13" t="str">
        <f t="shared" si="458"/>
        <v>73</v>
      </c>
      <c r="D2414" s="13" t="str">
        <f t="shared" si="459"/>
        <v>00</v>
      </c>
      <c r="E2414" s="13" t="str">
        <f t="shared" si="460"/>
        <v>00</v>
      </c>
      <c r="F2414" s="14" t="str">
        <f t="shared" si="461"/>
        <v>00</v>
      </c>
      <c r="G2414" s="18">
        <v>4573000000</v>
      </c>
      <c r="H2414" s="15" t="s">
        <v>754</v>
      </c>
      <c r="I2414" s="12" t="s">
        <v>10</v>
      </c>
      <c r="K2414" t="str">
        <f t="shared" si="450"/>
        <v>4573000000</v>
      </c>
      <c r="L2414" t="str">
        <f t="shared" si="451"/>
        <v>'4573000000'</v>
      </c>
      <c r="M2414" t="str">
        <f t="shared" si="452"/>
        <v>'TRANSFERÊNCIAS A CONSÓRCIOS PÚBLICOS MEDIANTE CONTRATO DE RATEIO À CONTA DE RECURSOS DE QUE TRATAM OS §§1° E 2° DO ART. 24 DA LEI COMPLEMENTAR N° 141, DE 2012 '</v>
      </c>
      <c r="N2414" t="str">
        <f t="shared" si="453"/>
        <v>'N'</v>
      </c>
      <c r="O2414">
        <f t="shared" si="454"/>
        <v>4</v>
      </c>
      <c r="P2414" t="str">
        <f t="shared" si="455"/>
        <v>Insert into CONTA_RECEITA_DESPESA  (VERSION,ATIVO,DATE_CREATED,LAST_UPDATED,TIPO,CODIGO,DESCRICAO,ANALITICO,TAMANHO) values (0,'S',sysdate,sysdate,'D','4573000000','TRANSFERÊNCIAS A CONSÓRCIOS PÚBLICOS MEDIANTE CONTRATO DE RATEIO À CONTA DE RECURSOS DE QUE TRATAM OS §§1° E 2° DO ART. 24 DA LEI COMPLEMENTAR N° 141, DE 2012 ','N',4);</v>
      </c>
    </row>
    <row r="2415" spans="1:16" ht="17" thickBot="1" x14ac:dyDescent="0.25">
      <c r="A2415" s="11" t="str">
        <f t="shared" si="456"/>
        <v>4</v>
      </c>
      <c r="B2415" s="12" t="str">
        <f t="shared" si="457"/>
        <v>5</v>
      </c>
      <c r="C2415" s="13" t="str">
        <f t="shared" si="458"/>
        <v>73</v>
      </c>
      <c r="D2415" s="13" t="str">
        <f t="shared" si="459"/>
        <v>70</v>
      </c>
      <c r="E2415" s="13" t="str">
        <f t="shared" si="460"/>
        <v>00</v>
      </c>
      <c r="F2415" s="14" t="str">
        <f t="shared" si="461"/>
        <v>00</v>
      </c>
      <c r="G2415" s="18">
        <v>4573700000</v>
      </c>
      <c r="H2415" s="15" t="s">
        <v>333</v>
      </c>
      <c r="I2415" s="12" t="s">
        <v>13</v>
      </c>
      <c r="K2415" t="str">
        <f t="shared" si="450"/>
        <v>4573700000</v>
      </c>
      <c r="L2415" t="str">
        <f t="shared" si="451"/>
        <v>'4573700000'</v>
      </c>
      <c r="M2415" t="str">
        <f t="shared" si="452"/>
        <v>'RATEIO PELA PARTICIPAÇÃO EM CONSÓRCIO PÚBLICO'</v>
      </c>
      <c r="N2415" t="str">
        <f t="shared" si="453"/>
        <v>'S'</v>
      </c>
      <c r="O2415">
        <f t="shared" si="454"/>
        <v>6</v>
      </c>
      <c r="P2415" t="str">
        <f t="shared" si="455"/>
        <v>Insert into CONTA_RECEITA_DESPESA  (VERSION,ATIVO,DATE_CREATED,LAST_UPDATED,TIPO,CODIGO,DESCRICAO,ANALITICO,TAMANHO) values (0,'S',sysdate,sysdate,'D','4573700000','RATEIO PELA PARTICIPAÇÃO EM CONSÓRCIO PÚBLICO','S',6);</v>
      </c>
    </row>
    <row r="2416" spans="1:16" ht="17" thickBot="1" x14ac:dyDescent="0.25">
      <c r="A2416" s="11" t="str">
        <f t="shared" si="456"/>
        <v>4</v>
      </c>
      <c r="B2416" s="12" t="str">
        <f t="shared" si="457"/>
        <v>5</v>
      </c>
      <c r="C2416" s="13" t="str">
        <f t="shared" si="458"/>
        <v>73</v>
      </c>
      <c r="D2416" s="13" t="str">
        <f t="shared" si="459"/>
        <v>99</v>
      </c>
      <c r="E2416" s="13" t="str">
        <f t="shared" si="460"/>
        <v>00</v>
      </c>
      <c r="F2416" s="14" t="str">
        <f t="shared" si="461"/>
        <v>00</v>
      </c>
      <c r="G2416" s="18">
        <v>4573990000</v>
      </c>
      <c r="H2416" s="15" t="s">
        <v>17</v>
      </c>
      <c r="I2416" s="12" t="s">
        <v>13</v>
      </c>
      <c r="K2416" t="str">
        <f t="shared" si="450"/>
        <v>4573990000</v>
      </c>
      <c r="L2416" t="str">
        <f t="shared" si="451"/>
        <v>'4573990000'</v>
      </c>
      <c r="M2416" t="str">
        <f t="shared" si="452"/>
        <v>'ELEMENTO GENÉRICO'</v>
      </c>
      <c r="N2416" t="str">
        <f t="shared" si="453"/>
        <v>'S'</v>
      </c>
      <c r="O2416">
        <f t="shared" si="454"/>
        <v>6</v>
      </c>
      <c r="P2416" t="str">
        <f t="shared" si="455"/>
        <v>Insert into CONTA_RECEITA_DESPESA  (VERSION,ATIVO,DATE_CREATED,LAST_UPDATED,TIPO,CODIGO,DESCRICAO,ANALITICO,TAMANHO) values (0,'S',sysdate,sysdate,'D','4573990000','ELEMENTO GENÉRICO','S',6);</v>
      </c>
    </row>
    <row r="2417" spans="1:16" ht="33" thickBot="1" x14ac:dyDescent="0.25">
      <c r="A2417" s="11" t="str">
        <f t="shared" si="456"/>
        <v>4</v>
      </c>
      <c r="B2417" s="12" t="str">
        <f t="shared" si="457"/>
        <v>5</v>
      </c>
      <c r="C2417" s="13" t="str">
        <f t="shared" si="458"/>
        <v>74</v>
      </c>
      <c r="D2417" s="13" t="str">
        <f t="shared" si="459"/>
        <v>00</v>
      </c>
      <c r="E2417" s="13" t="str">
        <f t="shared" si="460"/>
        <v>00</v>
      </c>
      <c r="F2417" s="14" t="str">
        <f t="shared" si="461"/>
        <v>00</v>
      </c>
      <c r="G2417" s="18">
        <v>4574000000</v>
      </c>
      <c r="H2417" s="15" t="s">
        <v>36</v>
      </c>
      <c r="I2417" s="12" t="s">
        <v>10</v>
      </c>
      <c r="K2417" t="str">
        <f t="shared" si="450"/>
        <v>4574000000</v>
      </c>
      <c r="L2417" t="str">
        <f t="shared" si="451"/>
        <v>'4574000000'</v>
      </c>
      <c r="M2417" t="str">
        <f t="shared" si="452"/>
        <v>'TRANSFERÊNCIAS A CONSÓRCIOS PÚBLICOS MEDIANTE CONTRATO DE RATEIO À CONTA DE RECURSOS DE QUE TRATA O ART. 25 DA LEI COMPLEMENTAR N° 141, DE 2012 '</v>
      </c>
      <c r="N2417" t="str">
        <f t="shared" si="453"/>
        <v>'N'</v>
      </c>
      <c r="O2417">
        <f t="shared" si="454"/>
        <v>4</v>
      </c>
      <c r="P2417" t="str">
        <f t="shared" si="455"/>
        <v>Insert into CONTA_RECEITA_DESPESA  (VERSION,ATIVO,DATE_CREATED,LAST_UPDATED,TIPO,CODIGO,DESCRICAO,ANALITICO,TAMANHO) values (0,'S',sysdate,sysdate,'D','4574000000','TRANSFERÊNCIAS A CONSÓRCIOS PÚBLICOS MEDIANTE CONTRATO DE RATEIO À CONTA DE RECURSOS DE QUE TRATA O ART. 25 DA LEI COMPLEMENTAR N° 141, DE 2012 ','N',4);</v>
      </c>
    </row>
    <row r="2418" spans="1:16" ht="17" thickBot="1" x14ac:dyDescent="0.25">
      <c r="A2418" s="11" t="str">
        <f t="shared" si="456"/>
        <v>4</v>
      </c>
      <c r="B2418" s="12" t="str">
        <f t="shared" si="457"/>
        <v>5</v>
      </c>
      <c r="C2418" s="13" t="str">
        <f t="shared" si="458"/>
        <v>74</v>
      </c>
      <c r="D2418" s="13" t="str">
        <f t="shared" si="459"/>
        <v>70</v>
      </c>
      <c r="E2418" s="13" t="str">
        <f t="shared" si="460"/>
        <v>00</v>
      </c>
      <c r="F2418" s="14" t="str">
        <f t="shared" si="461"/>
        <v>00</v>
      </c>
      <c r="G2418" s="18">
        <v>4574700000</v>
      </c>
      <c r="H2418" s="15" t="s">
        <v>333</v>
      </c>
      <c r="I2418" s="12" t="s">
        <v>13</v>
      </c>
      <c r="K2418" t="str">
        <f t="shared" si="450"/>
        <v>4574700000</v>
      </c>
      <c r="L2418" t="str">
        <f t="shared" si="451"/>
        <v>'4574700000'</v>
      </c>
      <c r="M2418" t="str">
        <f t="shared" si="452"/>
        <v>'RATEIO PELA PARTICIPAÇÃO EM CONSÓRCIO PÚBLICO'</v>
      </c>
      <c r="N2418" t="str">
        <f t="shared" si="453"/>
        <v>'S'</v>
      </c>
      <c r="O2418">
        <f t="shared" si="454"/>
        <v>6</v>
      </c>
      <c r="P2418" t="str">
        <f t="shared" si="455"/>
        <v>Insert into CONTA_RECEITA_DESPESA  (VERSION,ATIVO,DATE_CREATED,LAST_UPDATED,TIPO,CODIGO,DESCRICAO,ANALITICO,TAMANHO) values (0,'S',sysdate,sysdate,'D','4574700000','RATEIO PELA PARTICIPAÇÃO EM CONSÓRCIO PÚBLICO','S',6);</v>
      </c>
    </row>
    <row r="2419" spans="1:16" ht="17" thickBot="1" x14ac:dyDescent="0.25">
      <c r="A2419" s="11" t="str">
        <f t="shared" si="456"/>
        <v>4</v>
      </c>
      <c r="B2419" s="12" t="str">
        <f t="shared" si="457"/>
        <v>5</v>
      </c>
      <c r="C2419" s="13" t="str">
        <f t="shared" si="458"/>
        <v>74</v>
      </c>
      <c r="D2419" s="13" t="str">
        <f t="shared" si="459"/>
        <v>99</v>
      </c>
      <c r="E2419" s="13" t="str">
        <f t="shared" si="460"/>
        <v>00</v>
      </c>
      <c r="F2419" s="14" t="str">
        <f t="shared" si="461"/>
        <v>00</v>
      </c>
      <c r="G2419" s="18">
        <v>4574990000</v>
      </c>
      <c r="H2419" s="15" t="s">
        <v>17</v>
      </c>
      <c r="I2419" s="12" t="s">
        <v>13</v>
      </c>
      <c r="K2419" t="str">
        <f t="shared" si="450"/>
        <v>4574990000</v>
      </c>
      <c r="L2419" t="str">
        <f t="shared" si="451"/>
        <v>'4574990000'</v>
      </c>
      <c r="M2419" t="str">
        <f t="shared" si="452"/>
        <v>'ELEMENTO GENÉRICO'</v>
      </c>
      <c r="N2419" t="str">
        <f t="shared" si="453"/>
        <v>'S'</v>
      </c>
      <c r="O2419">
        <f t="shared" si="454"/>
        <v>6</v>
      </c>
      <c r="P2419" t="str">
        <f t="shared" si="455"/>
        <v>Insert into CONTA_RECEITA_DESPESA  (VERSION,ATIVO,DATE_CREATED,LAST_UPDATED,TIPO,CODIGO,DESCRICAO,ANALITICO,TAMANHO) values (0,'S',sysdate,sysdate,'D','4574990000','ELEMENTO GENÉRICO','S',6);</v>
      </c>
    </row>
    <row r="2420" spans="1:16" ht="33" thickBot="1" x14ac:dyDescent="0.25">
      <c r="A2420" s="11" t="str">
        <f t="shared" si="456"/>
        <v>4</v>
      </c>
      <c r="B2420" s="12" t="str">
        <f t="shared" si="457"/>
        <v>5</v>
      </c>
      <c r="C2420" s="13" t="str">
        <f t="shared" si="458"/>
        <v>75</v>
      </c>
      <c r="D2420" s="13" t="str">
        <f t="shared" si="459"/>
        <v>00</v>
      </c>
      <c r="E2420" s="13" t="str">
        <f t="shared" si="460"/>
        <v>00</v>
      </c>
      <c r="F2420" s="14" t="str">
        <f t="shared" si="461"/>
        <v>00</v>
      </c>
      <c r="G2420" s="18">
        <v>4575000000</v>
      </c>
      <c r="H2420" s="15" t="s">
        <v>254</v>
      </c>
      <c r="I2420" s="12" t="s">
        <v>13</v>
      </c>
      <c r="K2420" t="str">
        <f t="shared" si="450"/>
        <v>4575000000</v>
      </c>
      <c r="L2420" t="str">
        <f t="shared" si="451"/>
        <v>'4575000000'</v>
      </c>
      <c r="M2420" t="str">
        <f t="shared" si="452"/>
        <v>'TRANSFERÊNCIAS A INSTITUIÇÕES MULTIGOVERNAMENTAIS À CONTA DE RECURSOS DE QUE TRATAM OS §§ 1O E 2O DO ART. 24 DA LEI COMPLEMENTAR NO 141, DE 2012 '</v>
      </c>
      <c r="N2420" t="str">
        <f t="shared" si="453"/>
        <v>'S'</v>
      </c>
      <c r="O2420">
        <f t="shared" si="454"/>
        <v>4</v>
      </c>
      <c r="P2420" t="str">
        <f t="shared" si="455"/>
        <v>Insert into CONTA_RECEITA_DESPESA  (VERSION,ATIVO,DATE_CREATED,LAST_UPDATED,TIPO,CODIGO,DESCRICAO,ANALITICO,TAMANHO) values (0,'S',sysdate,sysdate,'D','4575000000','TRANSFERÊNCIAS A INSTITUIÇÕES MULTIGOVERNAMENTAIS À CONTA DE RECURSOS DE QUE TRATAM OS §§ 1O E 2O DO ART. 24 DA LEI COMPLEMENTAR NO 141, DE 2012 ','S',4);</v>
      </c>
    </row>
    <row r="2421" spans="1:16" ht="33" thickBot="1" x14ac:dyDescent="0.25">
      <c r="A2421" s="11" t="str">
        <f t="shared" si="456"/>
        <v>4</v>
      </c>
      <c r="B2421" s="12" t="str">
        <f t="shared" si="457"/>
        <v>5</v>
      </c>
      <c r="C2421" s="13" t="str">
        <f t="shared" si="458"/>
        <v>76</v>
      </c>
      <c r="D2421" s="13" t="str">
        <f t="shared" si="459"/>
        <v>00</v>
      </c>
      <c r="E2421" s="13" t="str">
        <f t="shared" si="460"/>
        <v>00</v>
      </c>
      <c r="F2421" s="14" t="str">
        <f t="shared" si="461"/>
        <v>00</v>
      </c>
      <c r="G2421" s="18">
        <v>4576000000</v>
      </c>
      <c r="H2421" s="15" t="s">
        <v>255</v>
      </c>
      <c r="I2421" s="12" t="s">
        <v>13</v>
      </c>
      <c r="K2421" t="str">
        <f t="shared" si="450"/>
        <v>4576000000</v>
      </c>
      <c r="L2421" t="str">
        <f t="shared" si="451"/>
        <v>'4576000000'</v>
      </c>
      <c r="M2421" t="str">
        <f t="shared" si="452"/>
        <v>'TRANSFERÊNCIAS A INSTITUIÇÕES MULTIGOVERNAMENTAIS À CONTA DE RECURSOS DE QUE TRATA O ART. 25 DA LEI COMPLEMENTAR NO 141, DE 2012 '</v>
      </c>
      <c r="N2421" t="str">
        <f t="shared" si="453"/>
        <v>'S'</v>
      </c>
      <c r="O2421">
        <f t="shared" si="454"/>
        <v>4</v>
      </c>
      <c r="P2421" t="str">
        <f t="shared" si="455"/>
        <v>Insert into CONTA_RECEITA_DESPESA  (VERSION,ATIVO,DATE_CREATED,LAST_UPDATED,TIPO,CODIGO,DESCRICAO,ANALITICO,TAMANHO) values (0,'S',sysdate,sysdate,'D','4576000000','TRANSFERÊNCIAS A INSTITUIÇÕES MULTIGOVERNAMENTAIS À CONTA DE RECURSOS DE QUE TRATA O ART. 25 DA LEI COMPLEMENTAR NO 141, DE 2012 ','S',4);</v>
      </c>
    </row>
    <row r="2422" spans="1:16" ht="17" thickBot="1" x14ac:dyDescent="0.25">
      <c r="A2422" s="11" t="str">
        <f t="shared" si="456"/>
        <v>4</v>
      </c>
      <c r="B2422" s="12" t="str">
        <f t="shared" si="457"/>
        <v>5</v>
      </c>
      <c r="C2422" s="13" t="str">
        <f t="shared" si="458"/>
        <v>80</v>
      </c>
      <c r="D2422" s="13" t="str">
        <f t="shared" si="459"/>
        <v>00</v>
      </c>
      <c r="E2422" s="13" t="str">
        <f t="shared" si="460"/>
        <v>00</v>
      </c>
      <c r="F2422" s="14" t="str">
        <f t="shared" si="461"/>
        <v>00</v>
      </c>
      <c r="G2422" s="18">
        <v>4580000000</v>
      </c>
      <c r="H2422" s="15" t="s">
        <v>39</v>
      </c>
      <c r="I2422" s="12" t="s">
        <v>13</v>
      </c>
      <c r="K2422" t="str">
        <f t="shared" si="450"/>
        <v>4580000000</v>
      </c>
      <c r="L2422" t="str">
        <f t="shared" si="451"/>
        <v>'4580000000'</v>
      </c>
      <c r="M2422" t="str">
        <f t="shared" si="452"/>
        <v>'TRANSFERÊNCIAS AO EXTERIOR'</v>
      </c>
      <c r="N2422" t="str">
        <f t="shared" si="453"/>
        <v>'S'</v>
      </c>
      <c r="O2422">
        <f t="shared" si="454"/>
        <v>4</v>
      </c>
      <c r="P2422" t="str">
        <f t="shared" si="455"/>
        <v>Insert into CONTA_RECEITA_DESPESA  (VERSION,ATIVO,DATE_CREATED,LAST_UPDATED,TIPO,CODIGO,DESCRICAO,ANALITICO,TAMANHO) values (0,'S',sysdate,sysdate,'D','4580000000','TRANSFERÊNCIAS AO EXTERIOR','S',4);</v>
      </c>
    </row>
    <row r="2423" spans="1:16" ht="17" thickBot="1" x14ac:dyDescent="0.25">
      <c r="A2423" s="11" t="str">
        <f t="shared" si="456"/>
        <v>4</v>
      </c>
      <c r="B2423" s="12" t="str">
        <f t="shared" si="457"/>
        <v>5</v>
      </c>
      <c r="C2423" s="13" t="str">
        <f t="shared" si="458"/>
        <v>90</v>
      </c>
      <c r="D2423" s="13" t="str">
        <f t="shared" si="459"/>
        <v>00</v>
      </c>
      <c r="E2423" s="13" t="str">
        <f t="shared" si="460"/>
        <v>00</v>
      </c>
      <c r="F2423" s="14" t="str">
        <f t="shared" si="461"/>
        <v>00</v>
      </c>
      <c r="G2423" s="18">
        <v>4590000000</v>
      </c>
      <c r="H2423" s="15" t="s">
        <v>41</v>
      </c>
      <c r="I2423" s="12" t="s">
        <v>10</v>
      </c>
      <c r="K2423" t="str">
        <f t="shared" si="450"/>
        <v>4590000000</v>
      </c>
      <c r="L2423" t="str">
        <f t="shared" si="451"/>
        <v>'4590000000'</v>
      </c>
      <c r="M2423" t="str">
        <f t="shared" si="452"/>
        <v>'APLICAÇÕES DIRETAS'</v>
      </c>
      <c r="N2423" t="str">
        <f t="shared" si="453"/>
        <v>'N'</v>
      </c>
      <c r="O2423">
        <f t="shared" si="454"/>
        <v>4</v>
      </c>
      <c r="P2423" t="str">
        <f t="shared" si="455"/>
        <v>Insert into CONTA_RECEITA_DESPESA  (VERSION,ATIVO,DATE_CREATED,LAST_UPDATED,TIPO,CODIGO,DESCRICAO,ANALITICO,TAMANHO) values (0,'S',sysdate,sysdate,'D','4590000000','APLICAÇÕES DIRETAS','N',4);</v>
      </c>
    </row>
    <row r="2424" spans="1:16" ht="17" thickBot="1" x14ac:dyDescent="0.25">
      <c r="A2424" s="11" t="str">
        <f t="shared" si="456"/>
        <v>4</v>
      </c>
      <c r="B2424" s="12" t="str">
        <f t="shared" si="457"/>
        <v>5</v>
      </c>
      <c r="C2424" s="13" t="str">
        <f t="shared" si="458"/>
        <v>90</v>
      </c>
      <c r="D2424" s="13" t="str">
        <f t="shared" si="459"/>
        <v>27</v>
      </c>
      <c r="E2424" s="13" t="str">
        <f t="shared" si="460"/>
        <v>00</v>
      </c>
      <c r="F2424" s="14" t="str">
        <f t="shared" si="461"/>
        <v>00</v>
      </c>
      <c r="G2424" s="18">
        <v>4590270000</v>
      </c>
      <c r="H2424" s="15" t="s">
        <v>848</v>
      </c>
      <c r="I2424" s="12" t="s">
        <v>13</v>
      </c>
      <c r="K2424" t="str">
        <f t="shared" si="450"/>
        <v>4590270000</v>
      </c>
      <c r="L2424" t="str">
        <f t="shared" si="451"/>
        <v>'4590270000'</v>
      </c>
      <c r="M2424" t="str">
        <f t="shared" si="452"/>
        <v>'ENCARGOS PELA HONRA DE AVAIS, GARANTIAS, SEGUROS E SIMILARES '</v>
      </c>
      <c r="N2424" t="str">
        <f t="shared" si="453"/>
        <v>'S'</v>
      </c>
      <c r="O2424">
        <f t="shared" si="454"/>
        <v>6</v>
      </c>
      <c r="P2424" t="str">
        <f t="shared" si="455"/>
        <v>Insert into CONTA_RECEITA_DESPESA  (VERSION,ATIVO,DATE_CREATED,LAST_UPDATED,TIPO,CODIGO,DESCRICAO,ANALITICO,TAMANHO) values (0,'S',sysdate,sysdate,'D','4590270000','ENCARGOS PELA HONRA DE AVAIS, GARANTIAS, SEGUROS E SIMILARES ','S',6);</v>
      </c>
    </row>
    <row r="2425" spans="1:16" ht="17" thickBot="1" x14ac:dyDescent="0.25">
      <c r="A2425" s="11" t="str">
        <f t="shared" si="456"/>
        <v>4</v>
      </c>
      <c r="B2425" s="12" t="str">
        <f t="shared" si="457"/>
        <v>5</v>
      </c>
      <c r="C2425" s="13" t="str">
        <f t="shared" si="458"/>
        <v>90</v>
      </c>
      <c r="D2425" s="13" t="str">
        <f t="shared" si="459"/>
        <v>52</v>
      </c>
      <c r="E2425" s="13" t="str">
        <f t="shared" si="460"/>
        <v>00</v>
      </c>
      <c r="F2425" s="14" t="str">
        <f t="shared" si="461"/>
        <v>00</v>
      </c>
      <c r="G2425" s="18">
        <v>4590520000</v>
      </c>
      <c r="H2425" s="15" t="s">
        <v>752</v>
      </c>
      <c r="I2425" s="12" t="s">
        <v>13</v>
      </c>
      <c r="K2425" t="str">
        <f t="shared" si="450"/>
        <v>4590520000</v>
      </c>
      <c r="L2425" t="str">
        <f t="shared" si="451"/>
        <v>'4590520000'</v>
      </c>
      <c r="M2425" t="str">
        <f t="shared" si="452"/>
        <v>'EQUIPAMENTOS E MATERIAL PERMANENTE'</v>
      </c>
      <c r="N2425" t="str">
        <f t="shared" si="453"/>
        <v>'S'</v>
      </c>
      <c r="O2425">
        <f t="shared" si="454"/>
        <v>6</v>
      </c>
      <c r="P2425" t="str">
        <f t="shared" si="455"/>
        <v>Insert into CONTA_RECEITA_DESPESA  (VERSION,ATIVO,DATE_CREATED,LAST_UPDATED,TIPO,CODIGO,DESCRICAO,ANALITICO,TAMANHO) values (0,'S',sysdate,sysdate,'D','4590520000','EQUIPAMENTOS E MATERIAL PERMANENTE','S',6);</v>
      </c>
    </row>
    <row r="2426" spans="1:16" ht="17" thickBot="1" x14ac:dyDescent="0.25">
      <c r="A2426" s="11" t="str">
        <f t="shared" si="456"/>
        <v>4</v>
      </c>
      <c r="B2426" s="12" t="str">
        <f t="shared" si="457"/>
        <v>5</v>
      </c>
      <c r="C2426" s="13" t="str">
        <f t="shared" si="458"/>
        <v>90</v>
      </c>
      <c r="D2426" s="13" t="str">
        <f t="shared" si="459"/>
        <v>61</v>
      </c>
      <c r="E2426" s="13" t="str">
        <f t="shared" si="460"/>
        <v>00</v>
      </c>
      <c r="F2426" s="14" t="str">
        <f t="shared" si="461"/>
        <v>00</v>
      </c>
      <c r="G2426" s="18">
        <v>4590610000</v>
      </c>
      <c r="H2426" s="15" t="s">
        <v>815</v>
      </c>
      <c r="I2426" s="12" t="s">
        <v>10</v>
      </c>
      <c r="K2426" t="str">
        <f t="shared" si="450"/>
        <v>4590610000</v>
      </c>
      <c r="L2426" t="str">
        <f t="shared" si="451"/>
        <v>'4590610000'</v>
      </c>
      <c r="M2426" t="str">
        <f t="shared" si="452"/>
        <v>'AQUISIÇÃO DE IMÓVEIS'</v>
      </c>
      <c r="N2426" t="str">
        <f t="shared" si="453"/>
        <v>'N'</v>
      </c>
      <c r="O2426">
        <f t="shared" si="454"/>
        <v>6</v>
      </c>
      <c r="P2426" t="str">
        <f t="shared" si="455"/>
        <v>Insert into CONTA_RECEITA_DESPESA  (VERSION,ATIVO,DATE_CREATED,LAST_UPDATED,TIPO,CODIGO,DESCRICAO,ANALITICO,TAMANHO) values (0,'S',sysdate,sysdate,'D','4590610000','AQUISIÇÃO DE IMÓVEIS','N',6);</v>
      </c>
    </row>
    <row r="2427" spans="1:16" ht="17" thickBot="1" x14ac:dyDescent="0.25">
      <c r="A2427" s="11" t="str">
        <f t="shared" si="456"/>
        <v>4</v>
      </c>
      <c r="B2427" s="12" t="str">
        <f t="shared" si="457"/>
        <v>5</v>
      </c>
      <c r="C2427" s="13" t="str">
        <f t="shared" si="458"/>
        <v>90</v>
      </c>
      <c r="D2427" s="13" t="str">
        <f t="shared" si="459"/>
        <v>61</v>
      </c>
      <c r="E2427" s="13" t="str">
        <f t="shared" si="460"/>
        <v>01</v>
      </c>
      <c r="F2427" s="14" t="str">
        <f t="shared" si="461"/>
        <v>00</v>
      </c>
      <c r="G2427" s="18">
        <v>4590610100</v>
      </c>
      <c r="H2427" s="15" t="s">
        <v>816</v>
      </c>
      <c r="I2427" s="12" t="s">
        <v>13</v>
      </c>
      <c r="K2427" t="str">
        <f t="shared" si="450"/>
        <v>4590610100</v>
      </c>
      <c r="L2427" t="str">
        <f t="shared" si="451"/>
        <v>'4590610100'</v>
      </c>
      <c r="M2427" t="str">
        <f t="shared" si="452"/>
        <v>'AQUISIÇÃO DE IMÓVEIS DE DOMÍNIO PÚBLICO'</v>
      </c>
      <c r="N2427" t="str">
        <f t="shared" si="453"/>
        <v>'S'</v>
      </c>
      <c r="O2427">
        <f t="shared" si="454"/>
        <v>8</v>
      </c>
      <c r="P2427" t="str">
        <f t="shared" si="455"/>
        <v>Insert into CONTA_RECEITA_DESPESA  (VERSION,ATIVO,DATE_CREATED,LAST_UPDATED,TIPO,CODIGO,DESCRICAO,ANALITICO,TAMANHO) values (0,'S',sysdate,sysdate,'D','4590610100','AQUISIÇÃO DE IMÓVEIS DE DOMÍNIO PÚBLICO','S',8);</v>
      </c>
    </row>
    <row r="2428" spans="1:16" ht="17" thickBot="1" x14ac:dyDescent="0.25">
      <c r="A2428" s="11" t="str">
        <f t="shared" si="456"/>
        <v>4</v>
      </c>
      <c r="B2428" s="12" t="str">
        <f t="shared" si="457"/>
        <v>5</v>
      </c>
      <c r="C2428" s="13" t="str">
        <f t="shared" si="458"/>
        <v>90</v>
      </c>
      <c r="D2428" s="13" t="str">
        <f t="shared" si="459"/>
        <v>61</v>
      </c>
      <c r="E2428" s="13" t="str">
        <f t="shared" si="460"/>
        <v>02</v>
      </c>
      <c r="F2428" s="14" t="str">
        <f t="shared" si="461"/>
        <v>00</v>
      </c>
      <c r="G2428" s="18">
        <v>4590610200</v>
      </c>
      <c r="H2428" s="15" t="s">
        <v>817</v>
      </c>
      <c r="I2428" s="12" t="s">
        <v>13</v>
      </c>
      <c r="K2428" t="str">
        <f t="shared" si="450"/>
        <v>4590610200</v>
      </c>
      <c r="L2428" t="str">
        <f t="shared" si="451"/>
        <v>'4590610200'</v>
      </c>
      <c r="M2428" t="str">
        <f t="shared" si="452"/>
        <v>'AQUISIÇÃO DE IMÓVEIS DE DOMÍNIO PATRIMONIAL'</v>
      </c>
      <c r="N2428" t="str">
        <f t="shared" si="453"/>
        <v>'S'</v>
      </c>
      <c r="O2428">
        <f t="shared" si="454"/>
        <v>8</v>
      </c>
      <c r="P2428" t="str">
        <f t="shared" si="455"/>
        <v>Insert into CONTA_RECEITA_DESPESA  (VERSION,ATIVO,DATE_CREATED,LAST_UPDATED,TIPO,CODIGO,DESCRICAO,ANALITICO,TAMANHO) values (0,'S',sysdate,sysdate,'D','4590610200','AQUISIÇÃO DE IMÓVEIS DE DOMÍNIO PATRIMONIAL','S',8);</v>
      </c>
    </row>
    <row r="2429" spans="1:16" ht="17" thickBot="1" x14ac:dyDescent="0.25">
      <c r="A2429" s="11" t="str">
        <f t="shared" si="456"/>
        <v>4</v>
      </c>
      <c r="B2429" s="12" t="str">
        <f t="shared" si="457"/>
        <v>5</v>
      </c>
      <c r="C2429" s="13" t="str">
        <f t="shared" si="458"/>
        <v>90</v>
      </c>
      <c r="D2429" s="13" t="str">
        <f t="shared" si="459"/>
        <v>61</v>
      </c>
      <c r="E2429" s="13" t="str">
        <f t="shared" si="460"/>
        <v>03</v>
      </c>
      <c r="F2429" s="14" t="str">
        <f t="shared" si="461"/>
        <v>00</v>
      </c>
      <c r="G2429" s="18">
        <v>4590610300</v>
      </c>
      <c r="H2429" s="15" t="s">
        <v>818</v>
      </c>
      <c r="I2429" s="12" t="s">
        <v>13</v>
      </c>
      <c r="K2429" t="str">
        <f t="shared" si="450"/>
        <v>4590610300</v>
      </c>
      <c r="L2429" t="str">
        <f t="shared" si="451"/>
        <v>'4590610300'</v>
      </c>
      <c r="M2429" t="str">
        <f t="shared" si="452"/>
        <v>'AQUISIÇÃO DE IMÓVEIS DE NATUREZA INDUSTRIAL'</v>
      </c>
      <c r="N2429" t="str">
        <f t="shared" si="453"/>
        <v>'S'</v>
      </c>
      <c r="O2429">
        <f t="shared" si="454"/>
        <v>8</v>
      </c>
      <c r="P2429" t="str">
        <f t="shared" si="455"/>
        <v>Insert into CONTA_RECEITA_DESPESA  (VERSION,ATIVO,DATE_CREATED,LAST_UPDATED,TIPO,CODIGO,DESCRICAO,ANALITICO,TAMANHO) values (0,'S',sysdate,sysdate,'D','4590610300','AQUISIÇÃO DE IMÓVEIS DE NATUREZA INDUSTRIAL','S',8);</v>
      </c>
    </row>
    <row r="2430" spans="1:16" ht="17" thickBot="1" x14ac:dyDescent="0.25">
      <c r="A2430" s="11" t="str">
        <f t="shared" si="456"/>
        <v>4</v>
      </c>
      <c r="B2430" s="12" t="str">
        <f t="shared" si="457"/>
        <v>5</v>
      </c>
      <c r="C2430" s="13" t="str">
        <f t="shared" si="458"/>
        <v>90</v>
      </c>
      <c r="D2430" s="13" t="str">
        <f t="shared" si="459"/>
        <v>62</v>
      </c>
      <c r="E2430" s="13" t="str">
        <f t="shared" si="460"/>
        <v>00</v>
      </c>
      <c r="F2430" s="14" t="str">
        <f t="shared" si="461"/>
        <v>00</v>
      </c>
      <c r="G2430" s="18">
        <v>4590620000</v>
      </c>
      <c r="H2430" s="15" t="s">
        <v>599</v>
      </c>
      <c r="I2430" s="12" t="s">
        <v>13</v>
      </c>
      <c r="K2430" t="str">
        <f t="shared" si="450"/>
        <v>4590620000</v>
      </c>
      <c r="L2430" t="str">
        <f t="shared" si="451"/>
        <v>'4590620000'</v>
      </c>
      <c r="M2430" t="str">
        <f t="shared" si="452"/>
        <v>'AQUISIÇÃO DE PRODUTOS PARA REVENDA'</v>
      </c>
      <c r="N2430" t="str">
        <f t="shared" si="453"/>
        <v>'S'</v>
      </c>
      <c r="O2430">
        <f t="shared" si="454"/>
        <v>6</v>
      </c>
      <c r="P2430" t="str">
        <f t="shared" si="455"/>
        <v>Insert into CONTA_RECEITA_DESPESA  (VERSION,ATIVO,DATE_CREATED,LAST_UPDATED,TIPO,CODIGO,DESCRICAO,ANALITICO,TAMANHO) values (0,'S',sysdate,sysdate,'D','4590620000','AQUISIÇÃO DE PRODUTOS PARA REVENDA','S',6);</v>
      </c>
    </row>
    <row r="2431" spans="1:16" ht="17" thickBot="1" x14ac:dyDescent="0.25">
      <c r="A2431" s="11" t="str">
        <f t="shared" si="456"/>
        <v>4</v>
      </c>
      <c r="B2431" s="12" t="str">
        <f t="shared" si="457"/>
        <v>5</v>
      </c>
      <c r="C2431" s="13" t="str">
        <f t="shared" si="458"/>
        <v>90</v>
      </c>
      <c r="D2431" s="13" t="str">
        <f t="shared" si="459"/>
        <v>63</v>
      </c>
      <c r="E2431" s="13" t="str">
        <f t="shared" si="460"/>
        <v>00</v>
      </c>
      <c r="F2431" s="14" t="str">
        <f t="shared" si="461"/>
        <v>00</v>
      </c>
      <c r="G2431" s="18">
        <v>4590630000</v>
      </c>
      <c r="H2431" s="15" t="s">
        <v>849</v>
      </c>
      <c r="I2431" s="12" t="s">
        <v>13</v>
      </c>
      <c r="K2431" t="str">
        <f t="shared" si="450"/>
        <v>4590630000</v>
      </c>
      <c r="L2431" t="str">
        <f t="shared" si="451"/>
        <v>'4590630000'</v>
      </c>
      <c r="M2431" t="str">
        <f t="shared" si="452"/>
        <v>'AQUISIÇÃO DE TÍTULOS DE CRÉDITO'</v>
      </c>
      <c r="N2431" t="str">
        <f t="shared" si="453"/>
        <v>'S'</v>
      </c>
      <c r="O2431">
        <f t="shared" si="454"/>
        <v>6</v>
      </c>
      <c r="P2431" t="str">
        <f t="shared" si="455"/>
        <v>Insert into CONTA_RECEITA_DESPESA  (VERSION,ATIVO,DATE_CREATED,LAST_UPDATED,TIPO,CODIGO,DESCRICAO,ANALITICO,TAMANHO) values (0,'S',sysdate,sysdate,'D','4590630000','AQUISIÇÃO DE TÍTULOS DE CRÉDITO','S',6);</v>
      </c>
    </row>
    <row r="2432" spans="1:16" ht="17" thickBot="1" x14ac:dyDescent="0.25">
      <c r="A2432" s="11" t="str">
        <f t="shared" si="456"/>
        <v>4</v>
      </c>
      <c r="B2432" s="12" t="str">
        <f t="shared" si="457"/>
        <v>5</v>
      </c>
      <c r="C2432" s="13" t="str">
        <f t="shared" si="458"/>
        <v>90</v>
      </c>
      <c r="D2432" s="13" t="str">
        <f t="shared" si="459"/>
        <v>64</v>
      </c>
      <c r="E2432" s="13" t="str">
        <f t="shared" si="460"/>
        <v>00</v>
      </c>
      <c r="F2432" s="14" t="str">
        <f t="shared" si="461"/>
        <v>00</v>
      </c>
      <c r="G2432" s="18">
        <v>4590640000</v>
      </c>
      <c r="H2432" s="15" t="s">
        <v>850</v>
      </c>
      <c r="I2432" s="12" t="s">
        <v>13</v>
      </c>
      <c r="K2432" t="str">
        <f t="shared" si="450"/>
        <v>4590640000</v>
      </c>
      <c r="L2432" t="str">
        <f t="shared" si="451"/>
        <v>'4590640000'</v>
      </c>
      <c r="M2432" t="str">
        <f t="shared" si="452"/>
        <v>'AQUISIÇÃO DE TÍTULOS REPRESENTATIVOS DE CAPITAL JÁ INTEGRALIZADO'</v>
      </c>
      <c r="N2432" t="str">
        <f t="shared" si="453"/>
        <v>'S'</v>
      </c>
      <c r="O2432">
        <f t="shared" si="454"/>
        <v>6</v>
      </c>
      <c r="P2432" t="str">
        <f t="shared" si="455"/>
        <v>Insert into CONTA_RECEITA_DESPESA  (VERSION,ATIVO,DATE_CREATED,LAST_UPDATED,TIPO,CODIGO,DESCRICAO,ANALITICO,TAMANHO) values (0,'S',sysdate,sysdate,'D','4590640000','AQUISIÇÃO DE TÍTULOS REPRESENTATIVOS DE CAPITAL JÁ INTEGRALIZADO','S',6);</v>
      </c>
    </row>
    <row r="2433" spans="1:16" ht="17" thickBot="1" x14ac:dyDescent="0.25">
      <c r="A2433" s="11" t="str">
        <f t="shared" si="456"/>
        <v>4</v>
      </c>
      <c r="B2433" s="12" t="str">
        <f t="shared" si="457"/>
        <v>5</v>
      </c>
      <c r="C2433" s="13" t="str">
        <f t="shared" si="458"/>
        <v>90</v>
      </c>
      <c r="D2433" s="13" t="str">
        <f t="shared" si="459"/>
        <v>65</v>
      </c>
      <c r="E2433" s="13" t="str">
        <f t="shared" si="460"/>
        <v>00</v>
      </c>
      <c r="F2433" s="14" t="str">
        <f t="shared" si="461"/>
        <v>00</v>
      </c>
      <c r="G2433" s="18">
        <v>4590650000</v>
      </c>
      <c r="H2433" s="15" t="s">
        <v>819</v>
      </c>
      <c r="I2433" s="12" t="s">
        <v>13</v>
      </c>
      <c r="K2433" t="str">
        <f t="shared" si="450"/>
        <v>4590650000</v>
      </c>
      <c r="L2433" t="str">
        <f t="shared" si="451"/>
        <v>'4590650000'</v>
      </c>
      <c r="M2433" t="str">
        <f t="shared" si="452"/>
        <v>'CONSTITUIÇÃO OU AUMENTO DE CAPITAL DE EMPRESAS'</v>
      </c>
      <c r="N2433" t="str">
        <f t="shared" si="453"/>
        <v>'S'</v>
      </c>
      <c r="O2433">
        <f t="shared" si="454"/>
        <v>6</v>
      </c>
      <c r="P2433" t="str">
        <f t="shared" si="455"/>
        <v>Insert into CONTA_RECEITA_DESPESA  (VERSION,ATIVO,DATE_CREATED,LAST_UPDATED,TIPO,CODIGO,DESCRICAO,ANALITICO,TAMANHO) values (0,'S',sysdate,sysdate,'D','4590650000','CONSTITUIÇÃO OU AUMENTO DE CAPITAL DE EMPRESAS','S',6);</v>
      </c>
    </row>
    <row r="2434" spans="1:16" ht="17" thickBot="1" x14ac:dyDescent="0.25">
      <c r="A2434" s="11" t="str">
        <f t="shared" si="456"/>
        <v>4</v>
      </c>
      <c r="B2434" s="12" t="str">
        <f t="shared" si="457"/>
        <v>5</v>
      </c>
      <c r="C2434" s="13" t="str">
        <f t="shared" si="458"/>
        <v>90</v>
      </c>
      <c r="D2434" s="13" t="str">
        <f t="shared" si="459"/>
        <v>66</v>
      </c>
      <c r="E2434" s="13" t="str">
        <f t="shared" si="460"/>
        <v>00</v>
      </c>
      <c r="F2434" s="14" t="str">
        <f t="shared" si="461"/>
        <v>00</v>
      </c>
      <c r="G2434" s="18">
        <v>4590660000</v>
      </c>
      <c r="H2434" s="15" t="s">
        <v>842</v>
      </c>
      <c r="I2434" s="12" t="s">
        <v>13</v>
      </c>
      <c r="K2434" t="str">
        <f t="shared" si="450"/>
        <v>4590660000</v>
      </c>
      <c r="L2434" t="str">
        <f t="shared" si="451"/>
        <v>'4590660000'</v>
      </c>
      <c r="M2434" t="str">
        <f t="shared" si="452"/>
        <v>'CONCESSÃO DE EMPRÉSTIMOS E FINANCIAMENTOS'</v>
      </c>
      <c r="N2434" t="str">
        <f t="shared" si="453"/>
        <v>'S'</v>
      </c>
      <c r="O2434">
        <f t="shared" si="454"/>
        <v>6</v>
      </c>
      <c r="P2434" t="str">
        <f t="shared" si="455"/>
        <v>Insert into CONTA_RECEITA_DESPESA  (VERSION,ATIVO,DATE_CREATED,LAST_UPDATED,TIPO,CODIGO,DESCRICAO,ANALITICO,TAMANHO) values (0,'S',sysdate,sysdate,'D','4590660000','CONCESSÃO DE EMPRÉSTIMOS E FINANCIAMENTOS','S',6);</v>
      </c>
    </row>
    <row r="2435" spans="1:16" ht="17" thickBot="1" x14ac:dyDescent="0.25">
      <c r="A2435" s="11" t="str">
        <f t="shared" si="456"/>
        <v>4</v>
      </c>
      <c r="B2435" s="12" t="str">
        <f t="shared" si="457"/>
        <v>5</v>
      </c>
      <c r="C2435" s="13" t="str">
        <f t="shared" si="458"/>
        <v>90</v>
      </c>
      <c r="D2435" s="13" t="str">
        <f t="shared" si="459"/>
        <v>67</v>
      </c>
      <c r="E2435" s="13" t="str">
        <f t="shared" si="460"/>
        <v>00</v>
      </c>
      <c r="F2435" s="14" t="str">
        <f t="shared" si="461"/>
        <v>00</v>
      </c>
      <c r="G2435" s="18">
        <v>4590670000</v>
      </c>
      <c r="H2435" s="15" t="s">
        <v>142</v>
      </c>
      <c r="I2435" s="12" t="s">
        <v>13</v>
      </c>
      <c r="K2435" t="str">
        <f t="shared" si="450"/>
        <v>4590670000</v>
      </c>
      <c r="L2435" t="str">
        <f t="shared" si="451"/>
        <v>'4590670000'</v>
      </c>
      <c r="M2435" t="str">
        <f t="shared" si="452"/>
        <v>'DEPÓSITOS COMPULSÓRIOS'</v>
      </c>
      <c r="N2435" t="str">
        <f t="shared" si="453"/>
        <v>'S'</v>
      </c>
      <c r="O2435">
        <f t="shared" si="454"/>
        <v>6</v>
      </c>
      <c r="P2435" t="str">
        <f t="shared" si="455"/>
        <v>Insert into CONTA_RECEITA_DESPESA  (VERSION,ATIVO,DATE_CREATED,LAST_UPDATED,TIPO,CODIGO,DESCRICAO,ANALITICO,TAMANHO) values (0,'S',sysdate,sysdate,'D','4590670000','DEPÓSITOS COMPULSÓRIOS','S',6);</v>
      </c>
    </row>
    <row r="2436" spans="1:16" ht="33" thickBot="1" x14ac:dyDescent="0.25">
      <c r="A2436" s="11" t="str">
        <f t="shared" si="456"/>
        <v>4</v>
      </c>
      <c r="B2436" s="12" t="str">
        <f t="shared" si="457"/>
        <v>5</v>
      </c>
      <c r="C2436" s="13" t="str">
        <f t="shared" si="458"/>
        <v>90</v>
      </c>
      <c r="D2436" s="13" t="str">
        <f t="shared" si="459"/>
        <v>84</v>
      </c>
      <c r="E2436" s="13" t="str">
        <f t="shared" si="460"/>
        <v>00</v>
      </c>
      <c r="F2436" s="14" t="str">
        <f t="shared" si="461"/>
        <v>00</v>
      </c>
      <c r="G2436" s="18">
        <v>4590840000</v>
      </c>
      <c r="H2436" s="15" t="s">
        <v>845</v>
      </c>
      <c r="I2436" s="12" t="s">
        <v>13</v>
      </c>
      <c r="K2436" t="str">
        <f t="shared" si="450"/>
        <v>4590840000</v>
      </c>
      <c r="L2436" t="str">
        <f t="shared" si="451"/>
        <v>'4590840000'</v>
      </c>
      <c r="M2436" t="str">
        <f t="shared" si="452"/>
        <v>'DESPESAS DECORRENTES DA PARTICIPAÇÃO EM FUNDOS, ORGANISMOS, OU ENTIDADES ASSEMELHADAS, NACIONAIS E INTERNACIONAIS.'</v>
      </c>
      <c r="N2436" t="str">
        <f t="shared" si="453"/>
        <v>'S'</v>
      </c>
      <c r="O2436">
        <f t="shared" si="454"/>
        <v>6</v>
      </c>
      <c r="P2436" t="str">
        <f t="shared" si="455"/>
        <v>Insert into CONTA_RECEITA_DESPESA  (VERSION,ATIVO,DATE_CREATED,LAST_UPDATED,TIPO,CODIGO,DESCRICAO,ANALITICO,TAMANHO) values (0,'S',sysdate,sysdate,'D','4590840000','DESPESAS DECORRENTES DA PARTICIPAÇÃO EM FUNDOS, ORGANISMOS, OU ENTIDADES ASSEMELHADAS, NACIONAIS E INTERNACIONAIS.','S',6);</v>
      </c>
    </row>
    <row r="2437" spans="1:16" ht="17" thickBot="1" x14ac:dyDescent="0.25">
      <c r="A2437" s="11" t="str">
        <f t="shared" si="456"/>
        <v>4</v>
      </c>
      <c r="B2437" s="12" t="str">
        <f t="shared" si="457"/>
        <v>5</v>
      </c>
      <c r="C2437" s="13" t="str">
        <f t="shared" si="458"/>
        <v>90</v>
      </c>
      <c r="D2437" s="13" t="str">
        <f t="shared" si="459"/>
        <v>91</v>
      </c>
      <c r="E2437" s="13" t="str">
        <f t="shared" si="460"/>
        <v>00</v>
      </c>
      <c r="F2437" s="14" t="str">
        <f t="shared" si="461"/>
        <v>00</v>
      </c>
      <c r="G2437" s="18">
        <v>4590910000</v>
      </c>
      <c r="H2437" s="15" t="s">
        <v>211</v>
      </c>
      <c r="I2437" s="12" t="s">
        <v>13</v>
      </c>
      <c r="K2437" t="str">
        <f t="shared" si="450"/>
        <v>4590910000</v>
      </c>
      <c r="L2437" t="str">
        <f t="shared" si="451"/>
        <v>'4590910000'</v>
      </c>
      <c r="M2437" t="str">
        <f t="shared" si="452"/>
        <v>'SENTENÇAS JUDICIAIS '</v>
      </c>
      <c r="N2437" t="str">
        <f t="shared" si="453"/>
        <v>'S'</v>
      </c>
      <c r="O2437">
        <f t="shared" si="454"/>
        <v>6</v>
      </c>
      <c r="P2437" t="str">
        <f t="shared" si="455"/>
        <v>Insert into CONTA_RECEITA_DESPESA  (VERSION,ATIVO,DATE_CREATED,LAST_UPDATED,TIPO,CODIGO,DESCRICAO,ANALITICO,TAMANHO) values (0,'S',sysdate,sysdate,'D','4590910000','SENTENÇAS JUDICIAIS ','S',6);</v>
      </c>
    </row>
    <row r="2438" spans="1:16" ht="17" thickBot="1" x14ac:dyDescent="0.25">
      <c r="A2438" s="11" t="str">
        <f t="shared" si="456"/>
        <v>4</v>
      </c>
      <c r="B2438" s="12" t="str">
        <f t="shared" si="457"/>
        <v>5</v>
      </c>
      <c r="C2438" s="13" t="str">
        <f t="shared" si="458"/>
        <v>90</v>
      </c>
      <c r="D2438" s="13" t="str">
        <f t="shared" si="459"/>
        <v>92</v>
      </c>
      <c r="E2438" s="13" t="str">
        <f t="shared" si="460"/>
        <v>00</v>
      </c>
      <c r="F2438" s="14" t="str">
        <f t="shared" si="461"/>
        <v>00</v>
      </c>
      <c r="G2438" s="18">
        <v>4590920000</v>
      </c>
      <c r="H2438" s="15" t="s">
        <v>172</v>
      </c>
      <c r="I2438" s="12" t="s">
        <v>10</v>
      </c>
      <c r="K2438" t="str">
        <f t="shared" ref="K2438:K2501" si="462">SUBSTITUTE(G2438,".","")</f>
        <v>4590920000</v>
      </c>
      <c r="L2438" t="str">
        <f t="shared" ref="L2438:L2501" si="463">_xlfn.CONCAT("'",K2438,"'")</f>
        <v>'4590920000'</v>
      </c>
      <c r="M2438" t="str">
        <f t="shared" ref="M2438:M2501" si="464">_xlfn.CONCAT("'",CLEAN(H2438),"'")</f>
        <v>'DESPESAS DE EXERCÍCIOS ANTERIORES'</v>
      </c>
      <c r="N2438" t="str">
        <f t="shared" ref="N2438:N2501" si="465">IF(TRIM(I2438)="Sintética","'N'",IF(TRIM(I2438)="Analítica","'S'","*ERR0*"))</f>
        <v>'N'</v>
      </c>
      <c r="O2438">
        <f t="shared" ref="O2438:O2501" si="466">IF(RIGHT(K2438,2)&lt;&gt;"00",10,IF(MID(K2438,7,2)&lt;&gt;"00",8,IF(MID(K2438,5,2)&lt;&gt;"00",6,IF(MID(K2438,3,2)&lt;&gt;"00",4,IF(MID(K2438,2,1)&lt;&gt;"0",2,IF(LEFT(K2438,1)&lt;&gt;"0",1,"*ERR0*"))))))</f>
        <v>6</v>
      </c>
      <c r="P2438" t="str">
        <f t="shared" ref="P2438:P2501" si="467">_xlfn.CONCAT("Insert into CONTA_RECEITA_DESPESA  (VERSION,ATIVO,DATE_CREATED,LAST_UPDATED,TIPO,CODIGO,DESCRICAO,ANALITICO,TAMANHO) values (0,'S',sysdate,sysdate,'D',",L2438,",",M2438,",",N2438,",",O2438,");")</f>
        <v>Insert into CONTA_RECEITA_DESPESA  (VERSION,ATIVO,DATE_CREATED,LAST_UPDATED,TIPO,CODIGO,DESCRICAO,ANALITICO,TAMANHO) values (0,'S',sysdate,sysdate,'D','4590920000','DESPESAS DE EXERCÍCIOS ANTERIORES','N',6);</v>
      </c>
    </row>
    <row r="2439" spans="1:16" ht="17" thickBot="1" x14ac:dyDescent="0.25">
      <c r="A2439" s="11" t="str">
        <f t="shared" si="456"/>
        <v>4</v>
      </c>
      <c r="B2439" s="12" t="str">
        <f t="shared" si="457"/>
        <v>5</v>
      </c>
      <c r="C2439" s="13" t="str">
        <f t="shared" si="458"/>
        <v>90</v>
      </c>
      <c r="D2439" s="13" t="str">
        <f t="shared" si="459"/>
        <v>92</v>
      </c>
      <c r="E2439" s="13" t="str">
        <f t="shared" si="460"/>
        <v>61</v>
      </c>
      <c r="F2439" s="14" t="str">
        <f t="shared" si="461"/>
        <v>00</v>
      </c>
      <c r="G2439" s="18">
        <v>4590926100</v>
      </c>
      <c r="H2439" s="15" t="s">
        <v>851</v>
      </c>
      <c r="I2439" s="12" t="s">
        <v>13</v>
      </c>
      <c r="K2439" t="str">
        <f t="shared" si="462"/>
        <v>4590926100</v>
      </c>
      <c r="L2439" t="str">
        <f t="shared" si="463"/>
        <v>'4590926100'</v>
      </c>
      <c r="M2439" t="str">
        <f t="shared" si="464"/>
        <v>'AQUISICAO DE IMOVEIS'</v>
      </c>
      <c r="N2439" t="str">
        <f t="shared" si="465"/>
        <v>'S'</v>
      </c>
      <c r="O2439">
        <f t="shared" si="466"/>
        <v>8</v>
      </c>
      <c r="P2439" t="str">
        <f t="shared" si="467"/>
        <v>Insert into CONTA_RECEITA_DESPESA  (VERSION,ATIVO,DATE_CREATED,LAST_UPDATED,TIPO,CODIGO,DESCRICAO,ANALITICO,TAMANHO) values (0,'S',sysdate,sysdate,'D','4590926100','AQUISICAO DE IMOVEIS','S',8);</v>
      </c>
    </row>
    <row r="2440" spans="1:16" ht="17" thickBot="1" x14ac:dyDescent="0.25">
      <c r="A2440" s="11" t="str">
        <f t="shared" si="456"/>
        <v>4</v>
      </c>
      <c r="B2440" s="12" t="str">
        <f t="shared" si="457"/>
        <v>5</v>
      </c>
      <c r="C2440" s="13" t="str">
        <f t="shared" si="458"/>
        <v>90</v>
      </c>
      <c r="D2440" s="13" t="str">
        <f t="shared" si="459"/>
        <v>92</v>
      </c>
      <c r="E2440" s="13" t="str">
        <f t="shared" si="460"/>
        <v>62</v>
      </c>
      <c r="F2440" s="14" t="str">
        <f t="shared" si="461"/>
        <v>00</v>
      </c>
      <c r="G2440" s="18">
        <v>4590926200</v>
      </c>
      <c r="H2440" s="15" t="s">
        <v>852</v>
      </c>
      <c r="I2440" s="12" t="s">
        <v>13</v>
      </c>
      <c r="K2440" t="str">
        <f t="shared" si="462"/>
        <v>4590926200</v>
      </c>
      <c r="L2440" t="str">
        <f t="shared" si="463"/>
        <v>'4590926200'</v>
      </c>
      <c r="M2440" t="str">
        <f t="shared" si="464"/>
        <v>'AQUISICAO DE PRODUTOS PARA REVENDA'</v>
      </c>
      <c r="N2440" t="str">
        <f t="shared" si="465"/>
        <v>'S'</v>
      </c>
      <c r="O2440">
        <f t="shared" si="466"/>
        <v>8</v>
      </c>
      <c r="P2440" t="str">
        <f t="shared" si="467"/>
        <v>Insert into CONTA_RECEITA_DESPESA  (VERSION,ATIVO,DATE_CREATED,LAST_UPDATED,TIPO,CODIGO,DESCRICAO,ANALITICO,TAMANHO) values (0,'S',sysdate,sysdate,'D','4590926200','AQUISICAO DE PRODUTOS PARA REVENDA','S',8);</v>
      </c>
    </row>
    <row r="2441" spans="1:16" ht="17" thickBot="1" x14ac:dyDescent="0.25">
      <c r="A2441" s="11" t="str">
        <f t="shared" ref="A2441:A2504" si="468">MID($G2441,1,1)</f>
        <v>4</v>
      </c>
      <c r="B2441" s="12" t="str">
        <f t="shared" ref="B2441:B2504" si="469">MID($G2441,2,1)</f>
        <v>5</v>
      </c>
      <c r="C2441" s="13" t="str">
        <f t="shared" ref="C2441:C2504" si="470">MID($G2441,3,2)</f>
        <v>90</v>
      </c>
      <c r="D2441" s="13" t="str">
        <f t="shared" ref="D2441:D2504" si="471">MID($G2441,5,2)</f>
        <v>92</v>
      </c>
      <c r="E2441" s="13" t="str">
        <f t="shared" ref="E2441:E2504" si="472">MID($G2441,7,2)</f>
        <v>63</v>
      </c>
      <c r="F2441" s="14" t="str">
        <f t="shared" ref="F2441:F2504" si="473">MID($G2441,9,2)</f>
        <v>00</v>
      </c>
      <c r="G2441" s="18">
        <v>4590926300</v>
      </c>
      <c r="H2441" s="15" t="s">
        <v>853</v>
      </c>
      <c r="I2441" s="12" t="s">
        <v>13</v>
      </c>
      <c r="K2441" t="str">
        <f t="shared" si="462"/>
        <v>4590926300</v>
      </c>
      <c r="L2441" t="str">
        <f t="shared" si="463"/>
        <v>'4590926300'</v>
      </c>
      <c r="M2441" t="str">
        <f t="shared" si="464"/>
        <v>'AQUISICAO DE TITULOS DE CREDITO'</v>
      </c>
      <c r="N2441" t="str">
        <f t="shared" si="465"/>
        <v>'S'</v>
      </c>
      <c r="O2441">
        <f t="shared" si="466"/>
        <v>8</v>
      </c>
      <c r="P2441" t="str">
        <f t="shared" si="467"/>
        <v>Insert into CONTA_RECEITA_DESPESA  (VERSION,ATIVO,DATE_CREATED,LAST_UPDATED,TIPO,CODIGO,DESCRICAO,ANALITICO,TAMANHO) values (0,'S',sysdate,sysdate,'D','4590926300','AQUISICAO DE TITULOS DE CREDITO','S',8);</v>
      </c>
    </row>
    <row r="2442" spans="1:16" ht="17" thickBot="1" x14ac:dyDescent="0.25">
      <c r="A2442" s="11" t="str">
        <f t="shared" si="468"/>
        <v>4</v>
      </c>
      <c r="B2442" s="12" t="str">
        <f t="shared" si="469"/>
        <v>5</v>
      </c>
      <c r="C2442" s="13" t="str">
        <f t="shared" si="470"/>
        <v>90</v>
      </c>
      <c r="D2442" s="13" t="str">
        <f t="shared" si="471"/>
        <v>92</v>
      </c>
      <c r="E2442" s="13" t="str">
        <f t="shared" si="472"/>
        <v>64</v>
      </c>
      <c r="F2442" s="14" t="str">
        <f t="shared" si="473"/>
        <v>00</v>
      </c>
      <c r="G2442" s="18">
        <v>4590926400</v>
      </c>
      <c r="H2442" s="15" t="s">
        <v>854</v>
      </c>
      <c r="I2442" s="12" t="s">
        <v>13</v>
      </c>
      <c r="K2442" t="str">
        <f t="shared" si="462"/>
        <v>4590926400</v>
      </c>
      <c r="L2442" t="str">
        <f t="shared" si="463"/>
        <v>'4590926400'</v>
      </c>
      <c r="M2442" t="str">
        <f t="shared" si="464"/>
        <v>'AQUIS.DE TITULOS REP.DE CAP.JA INTEGRALIZADO'</v>
      </c>
      <c r="N2442" t="str">
        <f t="shared" si="465"/>
        <v>'S'</v>
      </c>
      <c r="O2442">
        <f t="shared" si="466"/>
        <v>8</v>
      </c>
      <c r="P2442" t="str">
        <f t="shared" si="467"/>
        <v>Insert into CONTA_RECEITA_DESPESA  (VERSION,ATIVO,DATE_CREATED,LAST_UPDATED,TIPO,CODIGO,DESCRICAO,ANALITICO,TAMANHO) values (0,'S',sysdate,sysdate,'D','4590926400','AQUIS.DE TITULOS REP.DE CAP.JA INTEGRALIZADO','S',8);</v>
      </c>
    </row>
    <row r="2443" spans="1:16" ht="17" thickBot="1" x14ac:dyDescent="0.25">
      <c r="A2443" s="11" t="str">
        <f t="shared" si="468"/>
        <v>4</v>
      </c>
      <c r="B2443" s="12" t="str">
        <f t="shared" si="469"/>
        <v>5</v>
      </c>
      <c r="C2443" s="13" t="str">
        <f t="shared" si="470"/>
        <v>90</v>
      </c>
      <c r="D2443" s="13" t="str">
        <f t="shared" si="471"/>
        <v>92</v>
      </c>
      <c r="E2443" s="13" t="str">
        <f t="shared" si="472"/>
        <v>65</v>
      </c>
      <c r="F2443" s="14" t="str">
        <f t="shared" si="473"/>
        <v>00</v>
      </c>
      <c r="G2443" s="18">
        <v>4590926500</v>
      </c>
      <c r="H2443" s="15" t="s">
        <v>855</v>
      </c>
      <c r="I2443" s="12" t="s">
        <v>13</v>
      </c>
      <c r="K2443" t="str">
        <f t="shared" si="462"/>
        <v>4590926500</v>
      </c>
      <c r="L2443" t="str">
        <f t="shared" si="463"/>
        <v>'4590926500'</v>
      </c>
      <c r="M2443" t="str">
        <f t="shared" si="464"/>
        <v>'CONSTIT. OU AUM.DE CAPITAL DE EMPRESAS'</v>
      </c>
      <c r="N2443" t="str">
        <f t="shared" si="465"/>
        <v>'S'</v>
      </c>
      <c r="O2443">
        <f t="shared" si="466"/>
        <v>8</v>
      </c>
      <c r="P2443" t="str">
        <f t="shared" si="467"/>
        <v>Insert into CONTA_RECEITA_DESPESA  (VERSION,ATIVO,DATE_CREATED,LAST_UPDATED,TIPO,CODIGO,DESCRICAO,ANALITICO,TAMANHO) values (0,'S',sysdate,sysdate,'D','4590926500','CONSTIT. OU AUM.DE CAPITAL DE EMPRESAS','S',8);</v>
      </c>
    </row>
    <row r="2444" spans="1:16" ht="17" thickBot="1" x14ac:dyDescent="0.25">
      <c r="A2444" s="11" t="str">
        <f t="shared" si="468"/>
        <v>4</v>
      </c>
      <c r="B2444" s="12" t="str">
        <f t="shared" si="469"/>
        <v>5</v>
      </c>
      <c r="C2444" s="13" t="str">
        <f t="shared" si="470"/>
        <v>90</v>
      </c>
      <c r="D2444" s="13" t="str">
        <f t="shared" si="471"/>
        <v>92</v>
      </c>
      <c r="E2444" s="13" t="str">
        <f t="shared" si="472"/>
        <v>66</v>
      </c>
      <c r="F2444" s="14" t="str">
        <f t="shared" si="473"/>
        <v>00</v>
      </c>
      <c r="G2444" s="18">
        <v>4590926600</v>
      </c>
      <c r="H2444" s="15" t="s">
        <v>856</v>
      </c>
      <c r="I2444" s="12" t="s">
        <v>13</v>
      </c>
      <c r="K2444" t="str">
        <f t="shared" si="462"/>
        <v>4590926600</v>
      </c>
      <c r="L2444" t="str">
        <f t="shared" si="463"/>
        <v>'4590926600'</v>
      </c>
      <c r="M2444" t="str">
        <f t="shared" si="464"/>
        <v>'CONCESSAO DE EMPRESTIMOS E FINANCIAMENTOS'</v>
      </c>
      <c r="N2444" t="str">
        <f t="shared" si="465"/>
        <v>'S'</v>
      </c>
      <c r="O2444">
        <f t="shared" si="466"/>
        <v>8</v>
      </c>
      <c r="P2444" t="str">
        <f t="shared" si="467"/>
        <v>Insert into CONTA_RECEITA_DESPESA  (VERSION,ATIVO,DATE_CREATED,LAST_UPDATED,TIPO,CODIGO,DESCRICAO,ANALITICO,TAMANHO) values (0,'S',sysdate,sysdate,'D','4590926600','CONCESSAO DE EMPRESTIMOS E FINANCIAMENTOS','S',8);</v>
      </c>
    </row>
    <row r="2445" spans="1:16" ht="17" thickBot="1" x14ac:dyDescent="0.25">
      <c r="A2445" s="11" t="str">
        <f t="shared" si="468"/>
        <v>4</v>
      </c>
      <c r="B2445" s="12" t="str">
        <f t="shared" si="469"/>
        <v>5</v>
      </c>
      <c r="C2445" s="13" t="str">
        <f t="shared" si="470"/>
        <v>90</v>
      </c>
      <c r="D2445" s="13" t="str">
        <f t="shared" si="471"/>
        <v>92</v>
      </c>
      <c r="E2445" s="13" t="str">
        <f t="shared" si="472"/>
        <v>67</v>
      </c>
      <c r="F2445" s="14" t="str">
        <f t="shared" si="473"/>
        <v>00</v>
      </c>
      <c r="G2445" s="18">
        <v>4590926700</v>
      </c>
      <c r="H2445" s="15" t="s">
        <v>632</v>
      </c>
      <c r="I2445" s="12" t="s">
        <v>13</v>
      </c>
      <c r="K2445" t="str">
        <f t="shared" si="462"/>
        <v>4590926700</v>
      </c>
      <c r="L2445" t="str">
        <f t="shared" si="463"/>
        <v>'4590926700'</v>
      </c>
      <c r="M2445" t="str">
        <f t="shared" si="464"/>
        <v>'DEPOSITOS COMPULSORIOS'</v>
      </c>
      <c r="N2445" t="str">
        <f t="shared" si="465"/>
        <v>'S'</v>
      </c>
      <c r="O2445">
        <f t="shared" si="466"/>
        <v>8</v>
      </c>
      <c r="P2445" t="str">
        <f t="shared" si="467"/>
        <v>Insert into CONTA_RECEITA_DESPESA  (VERSION,ATIVO,DATE_CREATED,LAST_UPDATED,TIPO,CODIGO,DESCRICAO,ANALITICO,TAMANHO) values (0,'S',sysdate,sysdate,'D','4590926700','DEPOSITOS COMPULSORIOS','S',8);</v>
      </c>
    </row>
    <row r="2446" spans="1:16" ht="17" thickBot="1" x14ac:dyDescent="0.25">
      <c r="A2446" s="11" t="str">
        <f t="shared" si="468"/>
        <v>4</v>
      </c>
      <c r="B2446" s="12" t="str">
        <f t="shared" si="469"/>
        <v>5</v>
      </c>
      <c r="C2446" s="13" t="str">
        <f t="shared" si="470"/>
        <v>90</v>
      </c>
      <c r="D2446" s="13" t="str">
        <f t="shared" si="471"/>
        <v>92</v>
      </c>
      <c r="E2446" s="13" t="str">
        <f t="shared" si="472"/>
        <v>91</v>
      </c>
      <c r="F2446" s="14" t="str">
        <f t="shared" si="473"/>
        <v>00</v>
      </c>
      <c r="G2446" s="18">
        <v>4590929100</v>
      </c>
      <c r="H2446" s="15" t="s">
        <v>181</v>
      </c>
      <c r="I2446" s="12" t="s">
        <v>13</v>
      </c>
      <c r="K2446" t="str">
        <f t="shared" si="462"/>
        <v>4590929100</v>
      </c>
      <c r="L2446" t="str">
        <f t="shared" si="463"/>
        <v>'4590929100'</v>
      </c>
      <c r="M2446" t="str">
        <f t="shared" si="464"/>
        <v>'SENTENCAS JUDICIAIS'</v>
      </c>
      <c r="N2446" t="str">
        <f t="shared" si="465"/>
        <v>'S'</v>
      </c>
      <c r="O2446">
        <f t="shared" si="466"/>
        <v>8</v>
      </c>
      <c r="P2446" t="str">
        <f t="shared" si="467"/>
        <v>Insert into CONTA_RECEITA_DESPESA  (VERSION,ATIVO,DATE_CREATED,LAST_UPDATED,TIPO,CODIGO,DESCRICAO,ANALITICO,TAMANHO) values (0,'S',sysdate,sysdate,'D','4590929100','SENTENCAS JUDICIAIS','S',8);</v>
      </c>
    </row>
    <row r="2447" spans="1:16" ht="17" thickBot="1" x14ac:dyDescent="0.25">
      <c r="A2447" s="11" t="str">
        <f t="shared" si="468"/>
        <v>4</v>
      </c>
      <c r="B2447" s="12" t="str">
        <f t="shared" si="469"/>
        <v>5</v>
      </c>
      <c r="C2447" s="13" t="str">
        <f t="shared" si="470"/>
        <v>90</v>
      </c>
      <c r="D2447" s="13" t="str">
        <f t="shared" si="471"/>
        <v>92</v>
      </c>
      <c r="E2447" s="13" t="str">
        <f t="shared" si="472"/>
        <v>99</v>
      </c>
      <c r="F2447" s="14" t="str">
        <f t="shared" si="473"/>
        <v>00</v>
      </c>
      <c r="G2447" s="18">
        <v>4590929900</v>
      </c>
      <c r="H2447" s="15" t="s">
        <v>185</v>
      </c>
      <c r="I2447" s="12" t="s">
        <v>13</v>
      </c>
      <c r="K2447" t="str">
        <f t="shared" si="462"/>
        <v>4590929900</v>
      </c>
      <c r="L2447" t="str">
        <f t="shared" si="463"/>
        <v>'4590929900'</v>
      </c>
      <c r="M2447" t="str">
        <f t="shared" si="464"/>
        <v>'OUTRAS DESPESAS DE EXERCICIOS ANTERIORES'</v>
      </c>
      <c r="N2447" t="str">
        <f t="shared" si="465"/>
        <v>'S'</v>
      </c>
      <c r="O2447">
        <f t="shared" si="466"/>
        <v>8</v>
      </c>
      <c r="P2447" t="str">
        <f t="shared" si="467"/>
        <v>Insert into CONTA_RECEITA_DESPESA  (VERSION,ATIVO,DATE_CREATED,LAST_UPDATED,TIPO,CODIGO,DESCRICAO,ANALITICO,TAMANHO) values (0,'S',sysdate,sysdate,'D','4590929900','OUTRAS DESPESAS DE EXERCICIOS ANTERIORES','S',8);</v>
      </c>
    </row>
    <row r="2448" spans="1:16" ht="18" thickBot="1" x14ac:dyDescent="0.25">
      <c r="A2448" s="11" t="str">
        <f t="shared" si="468"/>
        <v>4</v>
      </c>
      <c r="B2448" s="12" t="str">
        <f t="shared" si="469"/>
        <v>5</v>
      </c>
      <c r="C2448" s="13" t="str">
        <f t="shared" si="470"/>
        <v>90</v>
      </c>
      <c r="D2448" s="13" t="str">
        <f t="shared" si="471"/>
        <v>93</v>
      </c>
      <c r="E2448" s="13" t="str">
        <f t="shared" si="472"/>
        <v>00</v>
      </c>
      <c r="F2448" s="14" t="str">
        <f t="shared" si="473"/>
        <v>00</v>
      </c>
      <c r="G2448" s="18">
        <v>4590930000</v>
      </c>
      <c r="H2448" s="17" t="s">
        <v>277</v>
      </c>
      <c r="I2448" s="16" t="s">
        <v>13</v>
      </c>
      <c r="K2448" t="str">
        <f t="shared" si="462"/>
        <v>4590930000</v>
      </c>
      <c r="L2448" t="str">
        <f t="shared" si="463"/>
        <v>'4590930000'</v>
      </c>
      <c r="M2448" t="str">
        <f t="shared" si="464"/>
        <v>'INDENIZAÇÕES E RESTITUIÇÕES'</v>
      </c>
      <c r="N2448" t="str">
        <f t="shared" si="465"/>
        <v>'S'</v>
      </c>
      <c r="O2448">
        <f t="shared" si="466"/>
        <v>6</v>
      </c>
      <c r="P2448" t="str">
        <f t="shared" si="467"/>
        <v>Insert into CONTA_RECEITA_DESPESA  (VERSION,ATIVO,DATE_CREATED,LAST_UPDATED,TIPO,CODIGO,DESCRICAO,ANALITICO,TAMANHO) values (0,'S',sysdate,sysdate,'D','4590930000','INDENIZAÇÕES E RESTITUIÇÕES','S',6);</v>
      </c>
    </row>
    <row r="2449" spans="1:16" ht="17" thickBot="1" x14ac:dyDescent="0.25">
      <c r="A2449" s="11" t="str">
        <f t="shared" si="468"/>
        <v>4</v>
      </c>
      <c r="B2449" s="12" t="str">
        <f t="shared" si="469"/>
        <v>5</v>
      </c>
      <c r="C2449" s="13" t="str">
        <f t="shared" si="470"/>
        <v>90</v>
      </c>
      <c r="D2449" s="13" t="str">
        <f t="shared" si="471"/>
        <v>99</v>
      </c>
      <c r="E2449" s="13" t="str">
        <f t="shared" si="472"/>
        <v>00</v>
      </c>
      <c r="F2449" s="14" t="str">
        <f t="shared" si="473"/>
        <v>00</v>
      </c>
      <c r="G2449" s="18">
        <v>4590990000</v>
      </c>
      <c r="H2449" s="15" t="s">
        <v>17</v>
      </c>
      <c r="I2449" s="12" t="s">
        <v>13</v>
      </c>
      <c r="K2449" t="str">
        <f t="shared" si="462"/>
        <v>4590990000</v>
      </c>
      <c r="L2449" t="str">
        <f t="shared" si="463"/>
        <v>'4590990000'</v>
      </c>
      <c r="M2449" t="str">
        <f t="shared" si="464"/>
        <v>'ELEMENTO GENÉRICO'</v>
      </c>
      <c r="N2449" t="str">
        <f t="shared" si="465"/>
        <v>'S'</v>
      </c>
      <c r="O2449">
        <f t="shared" si="466"/>
        <v>6</v>
      </c>
      <c r="P2449" t="str">
        <f t="shared" si="467"/>
        <v>Insert into CONTA_RECEITA_DESPESA  (VERSION,ATIVO,DATE_CREATED,LAST_UPDATED,TIPO,CODIGO,DESCRICAO,ANALITICO,TAMANHO) values (0,'S',sysdate,sysdate,'D','4590990000','ELEMENTO GENÉRICO','S',6);</v>
      </c>
    </row>
    <row r="2450" spans="1:16" ht="33" thickBot="1" x14ac:dyDescent="0.25">
      <c r="A2450" s="11" t="str">
        <f t="shared" si="468"/>
        <v>4</v>
      </c>
      <c r="B2450" s="12" t="str">
        <f t="shared" si="469"/>
        <v>5</v>
      </c>
      <c r="C2450" s="13" t="str">
        <f t="shared" si="470"/>
        <v>91</v>
      </c>
      <c r="D2450" s="13" t="str">
        <f t="shared" si="471"/>
        <v>00</v>
      </c>
      <c r="E2450" s="13" t="str">
        <f t="shared" si="472"/>
        <v>00</v>
      </c>
      <c r="F2450" s="14" t="str">
        <f t="shared" si="473"/>
        <v>00</v>
      </c>
      <c r="G2450" s="18">
        <v>4591000000</v>
      </c>
      <c r="H2450" s="15" t="s">
        <v>823</v>
      </c>
      <c r="I2450" s="12" t="s">
        <v>10</v>
      </c>
      <c r="K2450" t="str">
        <f t="shared" si="462"/>
        <v>4591000000</v>
      </c>
      <c r="L2450" t="str">
        <f t="shared" si="463"/>
        <v>'4591000000'</v>
      </c>
      <c r="M2450" t="str">
        <f t="shared" si="464"/>
        <v>'APLICAÇÃO DIRETA DECORRENTE DE OPERAÇÃO ENTRE ÓRGÃOS, FUNDOS E ENTIDADES INTEGRANTES DOS ORÇAMENTOS FISCAL E DA SEGURIDADE SOCIAL'</v>
      </c>
      <c r="N2450" t="str">
        <f t="shared" si="465"/>
        <v>'N'</v>
      </c>
      <c r="O2450">
        <f t="shared" si="466"/>
        <v>4</v>
      </c>
      <c r="P2450" t="str">
        <f t="shared" si="467"/>
        <v>Insert into CONTA_RECEITA_DESPESA  (VERSION,ATIVO,DATE_CREATED,LAST_UPDATED,TIPO,CODIGO,DESCRICAO,ANALITICO,TAMANHO) values (0,'S',sysdate,sysdate,'D','4591000000','APLICAÇÃO DIRETA DECORRENTE DE OPERAÇÃO ENTRE ÓRGÃOS, FUNDOS E ENTIDADES INTEGRANTES DOS ORÇAMENTOS FISCAL E DA SEGURIDADE SOCIAL','N',4);</v>
      </c>
    </row>
    <row r="2451" spans="1:16" ht="17" thickBot="1" x14ac:dyDescent="0.25">
      <c r="A2451" s="11" t="str">
        <f t="shared" si="468"/>
        <v>4</v>
      </c>
      <c r="B2451" s="12" t="str">
        <f t="shared" si="469"/>
        <v>5</v>
      </c>
      <c r="C2451" s="13" t="str">
        <f t="shared" si="470"/>
        <v>91</v>
      </c>
      <c r="D2451" s="13" t="str">
        <f t="shared" si="471"/>
        <v>47</v>
      </c>
      <c r="E2451" s="13" t="str">
        <f t="shared" si="472"/>
        <v>00</v>
      </c>
      <c r="F2451" s="14" t="str">
        <f t="shared" si="473"/>
        <v>00</v>
      </c>
      <c r="G2451" s="18">
        <v>4591470000</v>
      </c>
      <c r="H2451" s="15" t="s">
        <v>588</v>
      </c>
      <c r="I2451" s="12" t="s">
        <v>13</v>
      </c>
      <c r="K2451" t="str">
        <f t="shared" si="462"/>
        <v>4591470000</v>
      </c>
      <c r="L2451" t="str">
        <f t="shared" si="463"/>
        <v>'4591470000'</v>
      </c>
      <c r="M2451" t="str">
        <f t="shared" si="464"/>
        <v>'OBRIGAÇÕES TRIBUTÁRIAS E CONTRIBUTIVAS'</v>
      </c>
      <c r="N2451" t="str">
        <f t="shared" si="465"/>
        <v>'S'</v>
      </c>
      <c r="O2451">
        <f t="shared" si="466"/>
        <v>6</v>
      </c>
      <c r="P2451" t="str">
        <f t="shared" si="467"/>
        <v>Insert into CONTA_RECEITA_DESPESA  (VERSION,ATIVO,DATE_CREATED,LAST_UPDATED,TIPO,CODIGO,DESCRICAO,ANALITICO,TAMANHO) values (0,'S',sysdate,sysdate,'D','4591470000','OBRIGAÇÕES TRIBUTÁRIAS E CONTRIBUTIVAS','S',6);</v>
      </c>
    </row>
    <row r="2452" spans="1:16" ht="17" thickBot="1" x14ac:dyDescent="0.25">
      <c r="A2452" s="11" t="str">
        <f t="shared" si="468"/>
        <v>4</v>
      </c>
      <c r="B2452" s="12" t="str">
        <f t="shared" si="469"/>
        <v>5</v>
      </c>
      <c r="C2452" s="13" t="str">
        <f t="shared" si="470"/>
        <v>91</v>
      </c>
      <c r="D2452" s="13" t="str">
        <f t="shared" si="471"/>
        <v>52</v>
      </c>
      <c r="E2452" s="13" t="str">
        <f t="shared" si="472"/>
        <v>00</v>
      </c>
      <c r="F2452" s="14" t="str">
        <f t="shared" si="473"/>
        <v>00</v>
      </c>
      <c r="G2452" s="18">
        <v>4591520000</v>
      </c>
      <c r="H2452" s="15" t="s">
        <v>747</v>
      </c>
      <c r="I2452" s="12" t="s">
        <v>13</v>
      </c>
      <c r="K2452" t="str">
        <f t="shared" si="462"/>
        <v>4591520000</v>
      </c>
      <c r="L2452" t="str">
        <f t="shared" si="463"/>
        <v>'4591520000'</v>
      </c>
      <c r="M2452" t="str">
        <f t="shared" si="464"/>
        <v>'EQUIPAMENTOS E MATERIAL PERMANENTE '</v>
      </c>
      <c r="N2452" t="str">
        <f t="shared" si="465"/>
        <v>'S'</v>
      </c>
      <c r="O2452">
        <f t="shared" si="466"/>
        <v>6</v>
      </c>
      <c r="P2452" t="str">
        <f t="shared" si="467"/>
        <v>Insert into CONTA_RECEITA_DESPESA  (VERSION,ATIVO,DATE_CREATED,LAST_UPDATED,TIPO,CODIGO,DESCRICAO,ANALITICO,TAMANHO) values (0,'S',sysdate,sysdate,'D','4591520000','EQUIPAMENTOS E MATERIAL PERMANENTE ','S',6);</v>
      </c>
    </row>
    <row r="2453" spans="1:16" ht="17" thickBot="1" x14ac:dyDescent="0.25">
      <c r="A2453" s="11" t="str">
        <f t="shared" si="468"/>
        <v>4</v>
      </c>
      <c r="B2453" s="12" t="str">
        <f t="shared" si="469"/>
        <v>5</v>
      </c>
      <c r="C2453" s="13" t="str">
        <f t="shared" si="470"/>
        <v>91</v>
      </c>
      <c r="D2453" s="13" t="str">
        <f t="shared" si="471"/>
        <v>61</v>
      </c>
      <c r="E2453" s="13" t="str">
        <f t="shared" si="472"/>
        <v>00</v>
      </c>
      <c r="F2453" s="14" t="str">
        <f t="shared" si="473"/>
        <v>00</v>
      </c>
      <c r="G2453" s="18">
        <v>4591610000</v>
      </c>
      <c r="H2453" s="15" t="s">
        <v>826</v>
      </c>
      <c r="I2453" s="12" t="s">
        <v>13</v>
      </c>
      <c r="K2453" t="str">
        <f t="shared" si="462"/>
        <v>4591610000</v>
      </c>
      <c r="L2453" t="str">
        <f t="shared" si="463"/>
        <v>'4591610000'</v>
      </c>
      <c r="M2453" t="str">
        <f t="shared" si="464"/>
        <v>'AQUISIÇÃO DE IMÓVEIS '</v>
      </c>
      <c r="N2453" t="str">
        <f t="shared" si="465"/>
        <v>'S'</v>
      </c>
      <c r="O2453">
        <f t="shared" si="466"/>
        <v>6</v>
      </c>
      <c r="P2453" t="str">
        <f t="shared" si="467"/>
        <v>Insert into CONTA_RECEITA_DESPESA  (VERSION,ATIVO,DATE_CREATED,LAST_UPDATED,TIPO,CODIGO,DESCRICAO,ANALITICO,TAMANHO) values (0,'S',sysdate,sysdate,'D','4591610000','AQUISIÇÃO DE IMÓVEIS ','S',6);</v>
      </c>
    </row>
    <row r="2454" spans="1:16" ht="17" thickBot="1" x14ac:dyDescent="0.25">
      <c r="A2454" s="11" t="str">
        <f t="shared" si="468"/>
        <v>4</v>
      </c>
      <c r="B2454" s="12" t="str">
        <f t="shared" si="469"/>
        <v>5</v>
      </c>
      <c r="C2454" s="13" t="str">
        <f t="shared" si="470"/>
        <v>91</v>
      </c>
      <c r="D2454" s="13" t="str">
        <f t="shared" si="471"/>
        <v>62</v>
      </c>
      <c r="E2454" s="13" t="str">
        <f t="shared" si="472"/>
        <v>00</v>
      </c>
      <c r="F2454" s="14" t="str">
        <f t="shared" si="473"/>
        <v>00</v>
      </c>
      <c r="G2454" s="18">
        <v>4591620000</v>
      </c>
      <c r="H2454" s="15" t="s">
        <v>599</v>
      </c>
      <c r="I2454" s="12" t="s">
        <v>13</v>
      </c>
      <c r="K2454" t="str">
        <f t="shared" si="462"/>
        <v>4591620000</v>
      </c>
      <c r="L2454" t="str">
        <f t="shared" si="463"/>
        <v>'4591620000'</v>
      </c>
      <c r="M2454" t="str">
        <f t="shared" si="464"/>
        <v>'AQUISIÇÃO DE PRODUTOS PARA REVENDA'</v>
      </c>
      <c r="N2454" t="str">
        <f t="shared" si="465"/>
        <v>'S'</v>
      </c>
      <c r="O2454">
        <f t="shared" si="466"/>
        <v>6</v>
      </c>
      <c r="P2454" t="str">
        <f t="shared" si="467"/>
        <v>Insert into CONTA_RECEITA_DESPESA  (VERSION,ATIVO,DATE_CREATED,LAST_UPDATED,TIPO,CODIGO,DESCRICAO,ANALITICO,TAMANHO) values (0,'S',sysdate,sysdate,'D','4591620000','AQUISIÇÃO DE PRODUTOS PARA REVENDA','S',6);</v>
      </c>
    </row>
    <row r="2455" spans="1:16" ht="17" thickBot="1" x14ac:dyDescent="0.25">
      <c r="A2455" s="11" t="str">
        <f t="shared" si="468"/>
        <v>4</v>
      </c>
      <c r="B2455" s="12" t="str">
        <f t="shared" si="469"/>
        <v>5</v>
      </c>
      <c r="C2455" s="13" t="str">
        <f t="shared" si="470"/>
        <v>91</v>
      </c>
      <c r="D2455" s="13" t="str">
        <f t="shared" si="471"/>
        <v>63</v>
      </c>
      <c r="E2455" s="13" t="str">
        <f t="shared" si="472"/>
        <v>00</v>
      </c>
      <c r="F2455" s="14" t="str">
        <f t="shared" si="473"/>
        <v>00</v>
      </c>
      <c r="G2455" s="18">
        <v>4591630000</v>
      </c>
      <c r="H2455" s="15" t="s">
        <v>849</v>
      </c>
      <c r="I2455" s="12" t="s">
        <v>13</v>
      </c>
      <c r="K2455" t="str">
        <f t="shared" si="462"/>
        <v>4591630000</v>
      </c>
      <c r="L2455" t="str">
        <f t="shared" si="463"/>
        <v>'4591630000'</v>
      </c>
      <c r="M2455" t="str">
        <f t="shared" si="464"/>
        <v>'AQUISIÇÃO DE TÍTULOS DE CRÉDITO'</v>
      </c>
      <c r="N2455" t="str">
        <f t="shared" si="465"/>
        <v>'S'</v>
      </c>
      <c r="O2455">
        <f t="shared" si="466"/>
        <v>6</v>
      </c>
      <c r="P2455" t="str">
        <f t="shared" si="467"/>
        <v>Insert into CONTA_RECEITA_DESPESA  (VERSION,ATIVO,DATE_CREATED,LAST_UPDATED,TIPO,CODIGO,DESCRICAO,ANALITICO,TAMANHO) values (0,'S',sysdate,sysdate,'D','4591630000','AQUISIÇÃO DE TÍTULOS DE CRÉDITO','S',6);</v>
      </c>
    </row>
    <row r="2456" spans="1:16" ht="17" thickBot="1" x14ac:dyDescent="0.25">
      <c r="A2456" s="11" t="str">
        <f t="shared" si="468"/>
        <v>4</v>
      </c>
      <c r="B2456" s="12" t="str">
        <f t="shared" si="469"/>
        <v>5</v>
      </c>
      <c r="C2456" s="13" t="str">
        <f t="shared" si="470"/>
        <v>91</v>
      </c>
      <c r="D2456" s="13" t="str">
        <f t="shared" si="471"/>
        <v>64</v>
      </c>
      <c r="E2456" s="13" t="str">
        <f t="shared" si="472"/>
        <v>00</v>
      </c>
      <c r="F2456" s="14" t="str">
        <f t="shared" si="473"/>
        <v>00</v>
      </c>
      <c r="G2456" s="18">
        <v>4591640000</v>
      </c>
      <c r="H2456" s="15" t="s">
        <v>850</v>
      </c>
      <c r="I2456" s="12" t="s">
        <v>13</v>
      </c>
      <c r="K2456" t="str">
        <f t="shared" si="462"/>
        <v>4591640000</v>
      </c>
      <c r="L2456" t="str">
        <f t="shared" si="463"/>
        <v>'4591640000'</v>
      </c>
      <c r="M2456" t="str">
        <f t="shared" si="464"/>
        <v>'AQUISIÇÃO DE TÍTULOS REPRESENTATIVOS DE CAPITAL JÁ INTEGRALIZADO'</v>
      </c>
      <c r="N2456" t="str">
        <f t="shared" si="465"/>
        <v>'S'</v>
      </c>
      <c r="O2456">
        <f t="shared" si="466"/>
        <v>6</v>
      </c>
      <c r="P2456" t="str">
        <f t="shared" si="467"/>
        <v>Insert into CONTA_RECEITA_DESPESA  (VERSION,ATIVO,DATE_CREATED,LAST_UPDATED,TIPO,CODIGO,DESCRICAO,ANALITICO,TAMANHO) values (0,'S',sysdate,sysdate,'D','4591640000','AQUISIÇÃO DE TÍTULOS REPRESENTATIVOS DE CAPITAL JÁ INTEGRALIZADO','S',6);</v>
      </c>
    </row>
    <row r="2457" spans="1:16" ht="17" thickBot="1" x14ac:dyDescent="0.25">
      <c r="A2457" s="11" t="str">
        <f t="shared" si="468"/>
        <v>4</v>
      </c>
      <c r="B2457" s="12" t="str">
        <f t="shared" si="469"/>
        <v>5</v>
      </c>
      <c r="C2457" s="13" t="str">
        <f t="shared" si="470"/>
        <v>91</v>
      </c>
      <c r="D2457" s="13" t="str">
        <f t="shared" si="471"/>
        <v>65</v>
      </c>
      <c r="E2457" s="13" t="str">
        <f t="shared" si="472"/>
        <v>00</v>
      </c>
      <c r="F2457" s="14" t="str">
        <f t="shared" si="473"/>
        <v>00</v>
      </c>
      <c r="G2457" s="18">
        <v>4591650000</v>
      </c>
      <c r="H2457" s="15" t="s">
        <v>819</v>
      </c>
      <c r="I2457" s="12" t="s">
        <v>13</v>
      </c>
      <c r="K2457" t="str">
        <f t="shared" si="462"/>
        <v>4591650000</v>
      </c>
      <c r="L2457" t="str">
        <f t="shared" si="463"/>
        <v>'4591650000'</v>
      </c>
      <c r="M2457" t="str">
        <f t="shared" si="464"/>
        <v>'CONSTITUIÇÃO OU AUMENTO DE CAPITAL DE EMPRESAS'</v>
      </c>
      <c r="N2457" t="str">
        <f t="shared" si="465"/>
        <v>'S'</v>
      </c>
      <c r="O2457">
        <f t="shared" si="466"/>
        <v>6</v>
      </c>
      <c r="P2457" t="str">
        <f t="shared" si="467"/>
        <v>Insert into CONTA_RECEITA_DESPESA  (VERSION,ATIVO,DATE_CREATED,LAST_UPDATED,TIPO,CODIGO,DESCRICAO,ANALITICO,TAMANHO) values (0,'S',sysdate,sysdate,'D','4591650000','CONSTITUIÇÃO OU AUMENTO DE CAPITAL DE EMPRESAS','S',6);</v>
      </c>
    </row>
    <row r="2458" spans="1:16" ht="17" thickBot="1" x14ac:dyDescent="0.25">
      <c r="A2458" s="11" t="str">
        <f t="shared" si="468"/>
        <v>4</v>
      </c>
      <c r="B2458" s="12" t="str">
        <f t="shared" si="469"/>
        <v>5</v>
      </c>
      <c r="C2458" s="13" t="str">
        <f t="shared" si="470"/>
        <v>91</v>
      </c>
      <c r="D2458" s="13" t="str">
        <f t="shared" si="471"/>
        <v>66</v>
      </c>
      <c r="E2458" s="13" t="str">
        <f t="shared" si="472"/>
        <v>00</v>
      </c>
      <c r="F2458" s="14" t="str">
        <f t="shared" si="473"/>
        <v>00</v>
      </c>
      <c r="G2458" s="18">
        <v>4591660000</v>
      </c>
      <c r="H2458" s="15" t="s">
        <v>842</v>
      </c>
      <c r="I2458" s="12" t="s">
        <v>13</v>
      </c>
      <c r="K2458" t="str">
        <f t="shared" si="462"/>
        <v>4591660000</v>
      </c>
      <c r="L2458" t="str">
        <f t="shared" si="463"/>
        <v>'4591660000'</v>
      </c>
      <c r="M2458" t="str">
        <f t="shared" si="464"/>
        <v>'CONCESSÃO DE EMPRÉSTIMOS E FINANCIAMENTOS'</v>
      </c>
      <c r="N2458" t="str">
        <f t="shared" si="465"/>
        <v>'S'</v>
      </c>
      <c r="O2458">
        <f t="shared" si="466"/>
        <v>6</v>
      </c>
      <c r="P2458" t="str">
        <f t="shared" si="467"/>
        <v>Insert into CONTA_RECEITA_DESPESA  (VERSION,ATIVO,DATE_CREATED,LAST_UPDATED,TIPO,CODIGO,DESCRICAO,ANALITICO,TAMANHO) values (0,'S',sysdate,sysdate,'D','4591660000','CONCESSÃO DE EMPRÉSTIMOS E FINANCIAMENTOS','S',6);</v>
      </c>
    </row>
    <row r="2459" spans="1:16" ht="17" thickBot="1" x14ac:dyDescent="0.25">
      <c r="A2459" s="11" t="str">
        <f t="shared" si="468"/>
        <v>4</v>
      </c>
      <c r="B2459" s="12" t="str">
        <f t="shared" si="469"/>
        <v>5</v>
      </c>
      <c r="C2459" s="13" t="str">
        <f t="shared" si="470"/>
        <v>91</v>
      </c>
      <c r="D2459" s="13" t="str">
        <f t="shared" si="471"/>
        <v>67</v>
      </c>
      <c r="E2459" s="13" t="str">
        <f t="shared" si="472"/>
        <v>00</v>
      </c>
      <c r="F2459" s="14" t="str">
        <f t="shared" si="473"/>
        <v>00</v>
      </c>
      <c r="G2459" s="18">
        <v>4591670000</v>
      </c>
      <c r="H2459" s="15" t="s">
        <v>142</v>
      </c>
      <c r="I2459" s="12" t="s">
        <v>13</v>
      </c>
      <c r="K2459" t="str">
        <f t="shared" si="462"/>
        <v>4591670000</v>
      </c>
      <c r="L2459" t="str">
        <f t="shared" si="463"/>
        <v>'4591670000'</v>
      </c>
      <c r="M2459" t="str">
        <f t="shared" si="464"/>
        <v>'DEPÓSITOS COMPULSÓRIOS'</v>
      </c>
      <c r="N2459" t="str">
        <f t="shared" si="465"/>
        <v>'S'</v>
      </c>
      <c r="O2459">
        <f t="shared" si="466"/>
        <v>6</v>
      </c>
      <c r="P2459" t="str">
        <f t="shared" si="467"/>
        <v>Insert into CONTA_RECEITA_DESPESA  (VERSION,ATIVO,DATE_CREATED,LAST_UPDATED,TIPO,CODIGO,DESCRICAO,ANALITICO,TAMANHO) values (0,'S',sysdate,sysdate,'D','4591670000','DEPÓSITOS COMPULSÓRIOS','S',6);</v>
      </c>
    </row>
    <row r="2460" spans="1:16" ht="33" thickBot="1" x14ac:dyDescent="0.25">
      <c r="A2460" s="11" t="str">
        <f t="shared" si="468"/>
        <v>4</v>
      </c>
      <c r="B2460" s="12" t="str">
        <f t="shared" si="469"/>
        <v>5</v>
      </c>
      <c r="C2460" s="13" t="str">
        <f t="shared" si="470"/>
        <v>91</v>
      </c>
      <c r="D2460" s="13" t="str">
        <f t="shared" si="471"/>
        <v>84</v>
      </c>
      <c r="E2460" s="13" t="str">
        <f t="shared" si="472"/>
        <v>00</v>
      </c>
      <c r="F2460" s="14" t="str">
        <f t="shared" si="473"/>
        <v>00</v>
      </c>
      <c r="G2460" s="18">
        <v>4591840000</v>
      </c>
      <c r="H2460" s="15" t="s">
        <v>857</v>
      </c>
      <c r="I2460" s="12" t="s">
        <v>13</v>
      </c>
      <c r="K2460" t="str">
        <f t="shared" si="462"/>
        <v>4591840000</v>
      </c>
      <c r="L2460" t="str">
        <f t="shared" si="463"/>
        <v>'4591840000'</v>
      </c>
      <c r="M2460" t="str">
        <f t="shared" si="464"/>
        <v>'DESPESAS DECORRENTES DA PARTICIPAÇÃO EM FUNDOS, ORGANISMOS, OU ENTIDADES  ASSEMELHADAS, NACIONAIS E INTERNACIONAIS '</v>
      </c>
      <c r="N2460" t="str">
        <f t="shared" si="465"/>
        <v>'S'</v>
      </c>
      <c r="O2460">
        <f t="shared" si="466"/>
        <v>6</v>
      </c>
      <c r="P2460" t="str">
        <f t="shared" si="467"/>
        <v>Insert into CONTA_RECEITA_DESPESA  (VERSION,ATIVO,DATE_CREATED,LAST_UPDATED,TIPO,CODIGO,DESCRICAO,ANALITICO,TAMANHO) values (0,'S',sysdate,sysdate,'D','4591840000','DESPESAS DECORRENTES DA PARTICIPAÇÃO EM FUNDOS, ORGANISMOS, OU ENTIDADES  ASSEMELHADAS, NACIONAIS E INTERNACIONAIS ','S',6);</v>
      </c>
    </row>
    <row r="2461" spans="1:16" ht="17" thickBot="1" x14ac:dyDescent="0.25">
      <c r="A2461" s="11" t="str">
        <f t="shared" si="468"/>
        <v>4</v>
      </c>
      <c r="B2461" s="12" t="str">
        <f t="shared" si="469"/>
        <v>5</v>
      </c>
      <c r="C2461" s="13" t="str">
        <f t="shared" si="470"/>
        <v>91</v>
      </c>
      <c r="D2461" s="13" t="str">
        <f t="shared" si="471"/>
        <v>91</v>
      </c>
      <c r="E2461" s="13" t="str">
        <f t="shared" si="472"/>
        <v>00</v>
      </c>
      <c r="F2461" s="14" t="str">
        <f t="shared" si="473"/>
        <v>00</v>
      </c>
      <c r="G2461" s="18">
        <v>4591910000</v>
      </c>
      <c r="H2461" s="15" t="s">
        <v>211</v>
      </c>
      <c r="I2461" s="12" t="s">
        <v>13</v>
      </c>
      <c r="K2461" t="str">
        <f t="shared" si="462"/>
        <v>4591910000</v>
      </c>
      <c r="L2461" t="str">
        <f t="shared" si="463"/>
        <v>'4591910000'</v>
      </c>
      <c r="M2461" t="str">
        <f t="shared" si="464"/>
        <v>'SENTENÇAS JUDICIAIS '</v>
      </c>
      <c r="N2461" t="str">
        <f t="shared" si="465"/>
        <v>'S'</v>
      </c>
      <c r="O2461">
        <f t="shared" si="466"/>
        <v>6</v>
      </c>
      <c r="P2461" t="str">
        <f t="shared" si="467"/>
        <v>Insert into CONTA_RECEITA_DESPESA  (VERSION,ATIVO,DATE_CREATED,LAST_UPDATED,TIPO,CODIGO,DESCRICAO,ANALITICO,TAMANHO) values (0,'S',sysdate,sysdate,'D','4591910000','SENTENÇAS JUDICIAIS ','S',6);</v>
      </c>
    </row>
    <row r="2462" spans="1:16" ht="17" thickBot="1" x14ac:dyDescent="0.25">
      <c r="A2462" s="11" t="str">
        <f t="shared" si="468"/>
        <v>4</v>
      </c>
      <c r="B2462" s="12" t="str">
        <f t="shared" si="469"/>
        <v>5</v>
      </c>
      <c r="C2462" s="13" t="str">
        <f t="shared" si="470"/>
        <v>91</v>
      </c>
      <c r="D2462" s="13" t="str">
        <f t="shared" si="471"/>
        <v>92</v>
      </c>
      <c r="E2462" s="13" t="str">
        <f t="shared" si="472"/>
        <v>00</v>
      </c>
      <c r="F2462" s="14" t="str">
        <f t="shared" si="473"/>
        <v>00</v>
      </c>
      <c r="G2462" s="18">
        <v>4591920000</v>
      </c>
      <c r="H2462" s="15" t="s">
        <v>216</v>
      </c>
      <c r="I2462" s="12" t="s">
        <v>13</v>
      </c>
      <c r="K2462" t="str">
        <f t="shared" si="462"/>
        <v>4591920000</v>
      </c>
      <c r="L2462" t="str">
        <f t="shared" si="463"/>
        <v>'4591920000'</v>
      </c>
      <c r="M2462" t="str">
        <f t="shared" si="464"/>
        <v>'DESPESAS DE EXERCÍCIOS ANTERIORES '</v>
      </c>
      <c r="N2462" t="str">
        <f t="shared" si="465"/>
        <v>'S'</v>
      </c>
      <c r="O2462">
        <f t="shared" si="466"/>
        <v>6</v>
      </c>
      <c r="P2462" t="str">
        <f t="shared" si="467"/>
        <v>Insert into CONTA_RECEITA_DESPESA  (VERSION,ATIVO,DATE_CREATED,LAST_UPDATED,TIPO,CODIGO,DESCRICAO,ANALITICO,TAMANHO) values (0,'S',sysdate,sysdate,'D','4591920000','DESPESAS DE EXERCÍCIOS ANTERIORES ','S',6);</v>
      </c>
    </row>
    <row r="2463" spans="1:16" ht="17" thickBot="1" x14ac:dyDescent="0.25">
      <c r="A2463" s="11" t="str">
        <f t="shared" si="468"/>
        <v>4</v>
      </c>
      <c r="B2463" s="12" t="str">
        <f t="shared" si="469"/>
        <v>5</v>
      </c>
      <c r="C2463" s="13" t="str">
        <f t="shared" si="470"/>
        <v>91</v>
      </c>
      <c r="D2463" s="13" t="str">
        <f t="shared" si="471"/>
        <v>93</v>
      </c>
      <c r="E2463" s="13" t="str">
        <f t="shared" si="472"/>
        <v>00</v>
      </c>
      <c r="F2463" s="14" t="str">
        <f t="shared" si="473"/>
        <v>00</v>
      </c>
      <c r="G2463" s="18">
        <v>4591930000</v>
      </c>
      <c r="H2463" s="15" t="s">
        <v>277</v>
      </c>
      <c r="I2463" s="12" t="s">
        <v>13</v>
      </c>
      <c r="K2463" t="str">
        <f t="shared" si="462"/>
        <v>4591930000</v>
      </c>
      <c r="L2463" t="str">
        <f t="shared" si="463"/>
        <v>'4591930000'</v>
      </c>
      <c r="M2463" t="str">
        <f t="shared" si="464"/>
        <v>'INDENIZAÇÕES E RESTITUIÇÕES'</v>
      </c>
      <c r="N2463" t="str">
        <f t="shared" si="465"/>
        <v>'S'</v>
      </c>
      <c r="O2463">
        <f t="shared" si="466"/>
        <v>6</v>
      </c>
      <c r="P2463" t="str">
        <f t="shared" si="467"/>
        <v>Insert into CONTA_RECEITA_DESPESA  (VERSION,ATIVO,DATE_CREATED,LAST_UPDATED,TIPO,CODIGO,DESCRICAO,ANALITICO,TAMANHO) values (0,'S',sysdate,sysdate,'D','4591930000','INDENIZAÇÕES E RESTITUIÇÕES','S',6);</v>
      </c>
    </row>
    <row r="2464" spans="1:16" ht="17" thickBot="1" x14ac:dyDescent="0.25">
      <c r="A2464" s="11" t="str">
        <f t="shared" si="468"/>
        <v>4</v>
      </c>
      <c r="B2464" s="12" t="str">
        <f t="shared" si="469"/>
        <v>5</v>
      </c>
      <c r="C2464" s="13" t="str">
        <f t="shared" si="470"/>
        <v>91</v>
      </c>
      <c r="D2464" s="13" t="str">
        <f t="shared" si="471"/>
        <v>99</v>
      </c>
      <c r="E2464" s="13" t="str">
        <f t="shared" si="472"/>
        <v>00</v>
      </c>
      <c r="F2464" s="14" t="str">
        <f t="shared" si="473"/>
        <v>00</v>
      </c>
      <c r="G2464" s="18">
        <v>4591990000</v>
      </c>
      <c r="H2464" s="15" t="s">
        <v>17</v>
      </c>
      <c r="I2464" s="12" t="s">
        <v>13</v>
      </c>
      <c r="K2464" t="str">
        <f t="shared" si="462"/>
        <v>4591990000</v>
      </c>
      <c r="L2464" t="str">
        <f t="shared" si="463"/>
        <v>'4591990000'</v>
      </c>
      <c r="M2464" t="str">
        <f t="shared" si="464"/>
        <v>'ELEMENTO GENÉRICO'</v>
      </c>
      <c r="N2464" t="str">
        <f t="shared" si="465"/>
        <v>'S'</v>
      </c>
      <c r="O2464">
        <f t="shared" si="466"/>
        <v>6</v>
      </c>
      <c r="P2464" t="str">
        <f t="shared" si="467"/>
        <v>Insert into CONTA_RECEITA_DESPESA  (VERSION,ATIVO,DATE_CREATED,LAST_UPDATED,TIPO,CODIGO,DESCRICAO,ANALITICO,TAMANHO) values (0,'S',sysdate,sysdate,'D','4591990000','ELEMENTO GENÉRICO','S',6);</v>
      </c>
    </row>
    <row r="2465" spans="1:16" ht="17" thickBot="1" x14ac:dyDescent="0.25">
      <c r="A2465" s="11" t="str">
        <f t="shared" si="468"/>
        <v>4</v>
      </c>
      <c r="B2465" s="12" t="str">
        <f t="shared" si="469"/>
        <v>5</v>
      </c>
      <c r="C2465" s="13" t="str">
        <f t="shared" si="470"/>
        <v>92</v>
      </c>
      <c r="D2465" s="13" t="str">
        <f t="shared" si="471"/>
        <v>00</v>
      </c>
      <c r="E2465" s="13" t="str">
        <f t="shared" si="472"/>
        <v>00</v>
      </c>
      <c r="F2465" s="14" t="str">
        <f t="shared" si="473"/>
        <v>00</v>
      </c>
      <c r="G2465" s="20">
        <v>4592000000</v>
      </c>
      <c r="H2465" s="21" t="s">
        <v>895</v>
      </c>
      <c r="I2465" s="19" t="s">
        <v>13</v>
      </c>
      <c r="K2465" t="str">
        <f t="shared" si="462"/>
        <v>4592000000</v>
      </c>
      <c r="L2465" t="str">
        <f t="shared" si="463"/>
        <v>'4592000000'</v>
      </c>
      <c r="M2465" t="str">
        <f t="shared" si="464"/>
        <v>'APLICAÇÃO DIRETA DE RECURSOS  RECEBIDOS DE OUTROS ENTES'</v>
      </c>
      <c r="N2465" t="str">
        <f t="shared" si="465"/>
        <v>'S'</v>
      </c>
      <c r="O2465">
        <f t="shared" si="466"/>
        <v>4</v>
      </c>
      <c r="P2465" t="str">
        <f t="shared" si="467"/>
        <v>Insert into CONTA_RECEITA_DESPESA  (VERSION,ATIVO,DATE_CREATED,LAST_UPDATED,TIPO,CODIGO,DESCRICAO,ANALITICO,TAMANHO) values (0,'S',sysdate,sysdate,'D','4592000000','APLICAÇÃO DIRETA DE RECURSOS  RECEBIDOS DE OUTROS ENTES','S',4);</v>
      </c>
    </row>
    <row r="2466" spans="1:16" ht="49" thickBot="1" x14ac:dyDescent="0.25">
      <c r="A2466" s="11" t="str">
        <f t="shared" si="468"/>
        <v>4</v>
      </c>
      <c r="B2466" s="12" t="str">
        <f t="shared" si="469"/>
        <v>5</v>
      </c>
      <c r="C2466" s="13" t="str">
        <f t="shared" si="470"/>
        <v>93</v>
      </c>
      <c r="D2466" s="13" t="str">
        <f t="shared" si="471"/>
        <v>00</v>
      </c>
      <c r="E2466" s="13" t="str">
        <f t="shared" si="472"/>
        <v>00</v>
      </c>
      <c r="F2466" s="14" t="str">
        <f t="shared" si="473"/>
        <v>00</v>
      </c>
      <c r="G2466" s="18">
        <v>4593000000</v>
      </c>
      <c r="H2466" s="15" t="s">
        <v>232</v>
      </c>
      <c r="I2466" s="12" t="s">
        <v>13</v>
      </c>
      <c r="K2466" t="str">
        <f t="shared" si="462"/>
        <v>4593000000</v>
      </c>
      <c r="L2466" t="str">
        <f t="shared" si="463"/>
        <v>'4593000000'</v>
      </c>
      <c r="M2466" t="str">
        <f t="shared" si="464"/>
        <v>'APLICAÇÃO DIRETA DECORRENTE DE OPERAÇÃO DE ÓRGÃOS, FUNDOS E ENTIDADES INTEGRANTES DOS ORÇAMENTOS FISCAL E DA SEGURIDADE SOCIAL COM CONSÓRCIO PÚBLICO DO QUAL O ENTE PARTICIPE '</v>
      </c>
      <c r="N2466" t="str">
        <f t="shared" si="465"/>
        <v>'S'</v>
      </c>
      <c r="O2466">
        <f t="shared" si="466"/>
        <v>4</v>
      </c>
      <c r="P2466" t="str">
        <f t="shared" si="467"/>
        <v>Insert into CONTA_RECEITA_DESPESA  (VERSION,ATIVO,DATE_CREATED,LAST_UPDATED,TIPO,CODIGO,DESCRICAO,ANALITICO,TAMANHO) values (0,'S',sysdate,sysdate,'D','4593000000','APLICAÇÃO DIRETA DECORRENTE DE OPERAÇÃO DE ÓRGÃOS, FUNDOS E ENTIDADES INTEGRANTES DOS ORÇAMENTOS FISCAL E DA SEGURIDADE SOCIAL COM CONSÓRCIO PÚBLICO DO QUAL O ENTE PARTICIPE ','S',4);</v>
      </c>
    </row>
    <row r="2467" spans="1:16" ht="49" thickBot="1" x14ac:dyDescent="0.25">
      <c r="A2467" s="11" t="str">
        <f t="shared" si="468"/>
        <v>4</v>
      </c>
      <c r="B2467" s="12" t="str">
        <f t="shared" si="469"/>
        <v>5</v>
      </c>
      <c r="C2467" s="13" t="str">
        <f t="shared" si="470"/>
        <v>94</v>
      </c>
      <c r="D2467" s="13" t="str">
        <f t="shared" si="471"/>
        <v>00</v>
      </c>
      <c r="E2467" s="13" t="str">
        <f t="shared" si="472"/>
        <v>00</v>
      </c>
      <c r="F2467" s="14" t="str">
        <f t="shared" si="473"/>
        <v>00</v>
      </c>
      <c r="G2467" s="18">
        <v>4594000000</v>
      </c>
      <c r="H2467" s="15" t="s">
        <v>233</v>
      </c>
      <c r="I2467" s="12" t="s">
        <v>13</v>
      </c>
      <c r="K2467" t="str">
        <f t="shared" si="462"/>
        <v>4594000000</v>
      </c>
      <c r="L2467" t="str">
        <f t="shared" si="463"/>
        <v>'4594000000'</v>
      </c>
      <c r="M2467" t="str">
        <f t="shared" si="464"/>
        <v>'APLICAÇÃO DIRETA DECORRENTE DE OPERAÇÃO DE ÓRGÃOS, FUNDOS E ENTIDADES INTEGRANTES DOS ORÇAMENTOS FISCAL E DA SEGURIDADE SOCIAL COM CONSÓRCIO PÚBLICO DO QUAL O ENTE NÃO PARTICIPE '</v>
      </c>
      <c r="N2467" t="str">
        <f t="shared" si="465"/>
        <v>'S'</v>
      </c>
      <c r="O2467">
        <f t="shared" si="466"/>
        <v>4</v>
      </c>
      <c r="P2467" t="str">
        <f t="shared" si="467"/>
        <v>Insert into CONTA_RECEITA_DESPESA  (VERSION,ATIVO,DATE_CREATED,LAST_UPDATED,TIPO,CODIGO,DESCRICAO,ANALITICO,TAMANHO) values (0,'S',sysdate,sysdate,'D','4594000000','APLICAÇÃO DIRETA DECORRENTE DE OPERAÇÃO DE ÓRGÃOS, FUNDOS E ENTIDADES INTEGRANTES DOS ORÇAMENTOS FISCAL E DA SEGURIDADE SOCIAL COM CONSÓRCIO PÚBLICO DO QUAL O ENTE NÃO PARTICIPE ','S',4);</v>
      </c>
    </row>
    <row r="2468" spans="1:16" ht="33" thickBot="1" x14ac:dyDescent="0.25">
      <c r="A2468" s="11" t="str">
        <f t="shared" si="468"/>
        <v>4</v>
      </c>
      <c r="B2468" s="12" t="str">
        <f t="shared" si="469"/>
        <v>5</v>
      </c>
      <c r="C2468" s="13" t="str">
        <f t="shared" si="470"/>
        <v>95</v>
      </c>
      <c r="D2468" s="13" t="str">
        <f t="shared" si="471"/>
        <v>00</v>
      </c>
      <c r="E2468" s="13" t="str">
        <f t="shared" si="472"/>
        <v>00</v>
      </c>
      <c r="F2468" s="14" t="str">
        <f t="shared" si="473"/>
        <v>00</v>
      </c>
      <c r="G2468" s="18">
        <v>4595000000</v>
      </c>
      <c r="H2468" s="15" t="s">
        <v>234</v>
      </c>
      <c r="I2468" s="12" t="s">
        <v>10</v>
      </c>
      <c r="K2468" t="str">
        <f t="shared" si="462"/>
        <v>4595000000</v>
      </c>
      <c r="L2468" t="str">
        <f t="shared" si="463"/>
        <v>'4595000000'</v>
      </c>
      <c r="M2468" t="str">
        <f t="shared" si="464"/>
        <v>'APLICAÇÃO DIRETA À CONTA DE RECURSOS DE QUE TRATAM OS §§ 1º E 2º DO ART. 24 DA LEI COMPLEMENTAR Nº 141, DE 2012.'</v>
      </c>
      <c r="N2468" t="str">
        <f t="shared" si="465"/>
        <v>'N'</v>
      </c>
      <c r="O2468">
        <f t="shared" si="466"/>
        <v>4</v>
      </c>
      <c r="P2468" t="str">
        <f t="shared" si="467"/>
        <v>Insert into CONTA_RECEITA_DESPESA  (VERSION,ATIVO,DATE_CREATED,LAST_UPDATED,TIPO,CODIGO,DESCRICAO,ANALITICO,TAMANHO) values (0,'S',sysdate,sysdate,'D','4595000000','APLICAÇÃO DIRETA À CONTA DE RECURSOS DE QUE TRATAM OS §§ 1º E 2º DO ART. 24 DA LEI COMPLEMENTAR Nº 141, DE 2012.','N',4);</v>
      </c>
    </row>
    <row r="2469" spans="1:16" ht="17" thickBot="1" x14ac:dyDescent="0.25">
      <c r="A2469" s="11" t="str">
        <f t="shared" si="468"/>
        <v>4</v>
      </c>
      <c r="B2469" s="12" t="str">
        <f t="shared" si="469"/>
        <v>5</v>
      </c>
      <c r="C2469" s="13" t="str">
        <f t="shared" si="470"/>
        <v>95</v>
      </c>
      <c r="D2469" s="13" t="str">
        <f t="shared" si="471"/>
        <v>61</v>
      </c>
      <c r="E2469" s="13" t="str">
        <f t="shared" si="472"/>
        <v>00</v>
      </c>
      <c r="F2469" s="14" t="str">
        <f t="shared" si="473"/>
        <v>00</v>
      </c>
      <c r="G2469" s="18">
        <v>4595610000</v>
      </c>
      <c r="H2469" s="15" t="s">
        <v>815</v>
      </c>
      <c r="I2469" s="12" t="s">
        <v>10</v>
      </c>
      <c r="K2469" t="str">
        <f t="shared" si="462"/>
        <v>4595610000</v>
      </c>
      <c r="L2469" t="str">
        <f t="shared" si="463"/>
        <v>'4595610000'</v>
      </c>
      <c r="M2469" t="str">
        <f t="shared" si="464"/>
        <v>'AQUISIÇÃO DE IMÓVEIS'</v>
      </c>
      <c r="N2469" t="str">
        <f t="shared" si="465"/>
        <v>'N'</v>
      </c>
      <c r="O2469">
        <f t="shared" si="466"/>
        <v>6</v>
      </c>
      <c r="P2469" t="str">
        <f t="shared" si="467"/>
        <v>Insert into CONTA_RECEITA_DESPESA  (VERSION,ATIVO,DATE_CREATED,LAST_UPDATED,TIPO,CODIGO,DESCRICAO,ANALITICO,TAMANHO) values (0,'S',sysdate,sysdate,'D','4595610000','AQUISIÇÃO DE IMÓVEIS','N',6);</v>
      </c>
    </row>
    <row r="2470" spans="1:16" ht="17" thickBot="1" x14ac:dyDescent="0.25">
      <c r="A2470" s="11" t="str">
        <f t="shared" si="468"/>
        <v>4</v>
      </c>
      <c r="B2470" s="12" t="str">
        <f t="shared" si="469"/>
        <v>5</v>
      </c>
      <c r="C2470" s="13" t="str">
        <f t="shared" si="470"/>
        <v>95</v>
      </c>
      <c r="D2470" s="13" t="str">
        <f t="shared" si="471"/>
        <v>61</v>
      </c>
      <c r="E2470" s="13" t="str">
        <f t="shared" si="472"/>
        <v>01</v>
      </c>
      <c r="F2470" s="14" t="str">
        <f t="shared" si="473"/>
        <v>00</v>
      </c>
      <c r="G2470" s="18">
        <v>4595610100</v>
      </c>
      <c r="H2470" s="15" t="s">
        <v>816</v>
      </c>
      <c r="I2470" s="12" t="s">
        <v>13</v>
      </c>
      <c r="K2470" t="str">
        <f t="shared" si="462"/>
        <v>4595610100</v>
      </c>
      <c r="L2470" t="str">
        <f t="shared" si="463"/>
        <v>'4595610100'</v>
      </c>
      <c r="M2470" t="str">
        <f t="shared" si="464"/>
        <v>'AQUISIÇÃO DE IMÓVEIS DE DOMÍNIO PÚBLICO'</v>
      </c>
      <c r="N2470" t="str">
        <f t="shared" si="465"/>
        <v>'S'</v>
      </c>
      <c r="O2470">
        <f t="shared" si="466"/>
        <v>8</v>
      </c>
      <c r="P2470" t="str">
        <f t="shared" si="467"/>
        <v>Insert into CONTA_RECEITA_DESPESA  (VERSION,ATIVO,DATE_CREATED,LAST_UPDATED,TIPO,CODIGO,DESCRICAO,ANALITICO,TAMANHO) values (0,'S',sysdate,sysdate,'D','4595610100','AQUISIÇÃO DE IMÓVEIS DE DOMÍNIO PÚBLICO','S',8);</v>
      </c>
    </row>
    <row r="2471" spans="1:16" ht="17" thickBot="1" x14ac:dyDescent="0.25">
      <c r="A2471" s="11" t="str">
        <f t="shared" si="468"/>
        <v>4</v>
      </c>
      <c r="B2471" s="12" t="str">
        <f t="shared" si="469"/>
        <v>5</v>
      </c>
      <c r="C2471" s="13" t="str">
        <f t="shared" si="470"/>
        <v>95</v>
      </c>
      <c r="D2471" s="13" t="str">
        <f t="shared" si="471"/>
        <v>61</v>
      </c>
      <c r="E2471" s="13" t="str">
        <f t="shared" si="472"/>
        <v>02</v>
      </c>
      <c r="F2471" s="14" t="str">
        <f t="shared" si="473"/>
        <v>00</v>
      </c>
      <c r="G2471" s="18">
        <v>4595610200</v>
      </c>
      <c r="H2471" s="15" t="s">
        <v>817</v>
      </c>
      <c r="I2471" s="12" t="s">
        <v>13</v>
      </c>
      <c r="K2471" t="str">
        <f t="shared" si="462"/>
        <v>4595610200</v>
      </c>
      <c r="L2471" t="str">
        <f t="shared" si="463"/>
        <v>'4595610200'</v>
      </c>
      <c r="M2471" t="str">
        <f t="shared" si="464"/>
        <v>'AQUISIÇÃO DE IMÓVEIS DE DOMÍNIO PATRIMONIAL'</v>
      </c>
      <c r="N2471" t="str">
        <f t="shared" si="465"/>
        <v>'S'</v>
      </c>
      <c r="O2471">
        <f t="shared" si="466"/>
        <v>8</v>
      </c>
      <c r="P2471" t="str">
        <f t="shared" si="467"/>
        <v>Insert into CONTA_RECEITA_DESPESA  (VERSION,ATIVO,DATE_CREATED,LAST_UPDATED,TIPO,CODIGO,DESCRICAO,ANALITICO,TAMANHO) values (0,'S',sysdate,sysdate,'D','4595610200','AQUISIÇÃO DE IMÓVEIS DE DOMÍNIO PATRIMONIAL','S',8);</v>
      </c>
    </row>
    <row r="2472" spans="1:16" ht="17" thickBot="1" x14ac:dyDescent="0.25">
      <c r="A2472" s="11" t="str">
        <f t="shared" si="468"/>
        <v>4</v>
      </c>
      <c r="B2472" s="12" t="str">
        <f t="shared" si="469"/>
        <v>5</v>
      </c>
      <c r="C2472" s="13" t="str">
        <f t="shared" si="470"/>
        <v>95</v>
      </c>
      <c r="D2472" s="13" t="str">
        <f t="shared" si="471"/>
        <v>61</v>
      </c>
      <c r="E2472" s="13" t="str">
        <f t="shared" si="472"/>
        <v>03</v>
      </c>
      <c r="F2472" s="14" t="str">
        <f t="shared" si="473"/>
        <v>00</v>
      </c>
      <c r="G2472" s="18">
        <v>4595610300</v>
      </c>
      <c r="H2472" s="15" t="s">
        <v>818</v>
      </c>
      <c r="I2472" s="12" t="s">
        <v>13</v>
      </c>
      <c r="K2472" t="str">
        <f t="shared" si="462"/>
        <v>4595610300</v>
      </c>
      <c r="L2472" t="str">
        <f t="shared" si="463"/>
        <v>'4595610300'</v>
      </c>
      <c r="M2472" t="str">
        <f t="shared" si="464"/>
        <v>'AQUISIÇÃO DE IMÓVEIS DE NATUREZA INDUSTRIAL'</v>
      </c>
      <c r="N2472" t="str">
        <f t="shared" si="465"/>
        <v>'S'</v>
      </c>
      <c r="O2472">
        <f t="shared" si="466"/>
        <v>8</v>
      </c>
      <c r="P2472" t="str">
        <f t="shared" si="467"/>
        <v>Insert into CONTA_RECEITA_DESPESA  (VERSION,ATIVO,DATE_CREATED,LAST_UPDATED,TIPO,CODIGO,DESCRICAO,ANALITICO,TAMANHO) values (0,'S',sysdate,sysdate,'D','4595610300','AQUISIÇÃO DE IMÓVEIS DE NATUREZA INDUSTRIAL','S',8);</v>
      </c>
    </row>
    <row r="2473" spans="1:16" ht="17" thickBot="1" x14ac:dyDescent="0.25">
      <c r="A2473" s="11" t="str">
        <f t="shared" si="468"/>
        <v>4</v>
      </c>
      <c r="B2473" s="12" t="str">
        <f t="shared" si="469"/>
        <v>5</v>
      </c>
      <c r="C2473" s="13" t="str">
        <f t="shared" si="470"/>
        <v>95</v>
      </c>
      <c r="D2473" s="13" t="str">
        <f t="shared" si="471"/>
        <v>67</v>
      </c>
      <c r="E2473" s="13" t="str">
        <f t="shared" si="472"/>
        <v>00</v>
      </c>
      <c r="F2473" s="14" t="str">
        <f t="shared" si="473"/>
        <v>00</v>
      </c>
      <c r="G2473" s="18">
        <v>4595670000</v>
      </c>
      <c r="H2473" s="15" t="s">
        <v>239</v>
      </c>
      <c r="I2473" s="12" t="s">
        <v>13</v>
      </c>
      <c r="K2473" t="str">
        <f t="shared" si="462"/>
        <v>4595670000</v>
      </c>
      <c r="L2473" t="str">
        <f t="shared" si="463"/>
        <v>'4595670000'</v>
      </c>
      <c r="M2473" t="str">
        <f t="shared" si="464"/>
        <v>'DEPÓSITOS COMPULSÓRIOS '</v>
      </c>
      <c r="N2473" t="str">
        <f t="shared" si="465"/>
        <v>'S'</v>
      </c>
      <c r="O2473">
        <f t="shared" si="466"/>
        <v>6</v>
      </c>
      <c r="P2473" t="str">
        <f t="shared" si="467"/>
        <v>Insert into CONTA_RECEITA_DESPESA  (VERSION,ATIVO,DATE_CREATED,LAST_UPDATED,TIPO,CODIGO,DESCRICAO,ANALITICO,TAMANHO) values (0,'S',sysdate,sysdate,'D','4595670000','DEPÓSITOS COMPULSÓRIOS ','S',6);</v>
      </c>
    </row>
    <row r="2474" spans="1:16" ht="17" thickBot="1" x14ac:dyDescent="0.25">
      <c r="A2474" s="11" t="str">
        <f t="shared" si="468"/>
        <v>4</v>
      </c>
      <c r="B2474" s="12" t="str">
        <f t="shared" si="469"/>
        <v>5</v>
      </c>
      <c r="C2474" s="13" t="str">
        <f t="shared" si="470"/>
        <v>95</v>
      </c>
      <c r="D2474" s="13" t="str">
        <f t="shared" si="471"/>
        <v>91</v>
      </c>
      <c r="E2474" s="13" t="str">
        <f t="shared" si="472"/>
        <v>00</v>
      </c>
      <c r="F2474" s="14" t="str">
        <f t="shared" si="473"/>
        <v>00</v>
      </c>
      <c r="G2474" s="18">
        <v>4595910000</v>
      </c>
      <c r="H2474" s="15" t="s">
        <v>211</v>
      </c>
      <c r="I2474" s="12" t="s">
        <v>13</v>
      </c>
      <c r="K2474" t="str">
        <f t="shared" si="462"/>
        <v>4595910000</v>
      </c>
      <c r="L2474" t="str">
        <f t="shared" si="463"/>
        <v>'4595910000'</v>
      </c>
      <c r="M2474" t="str">
        <f t="shared" si="464"/>
        <v>'SENTENÇAS JUDICIAIS '</v>
      </c>
      <c r="N2474" t="str">
        <f t="shared" si="465"/>
        <v>'S'</v>
      </c>
      <c r="O2474">
        <f t="shared" si="466"/>
        <v>6</v>
      </c>
      <c r="P2474" t="str">
        <f t="shared" si="467"/>
        <v>Insert into CONTA_RECEITA_DESPESA  (VERSION,ATIVO,DATE_CREATED,LAST_UPDATED,TIPO,CODIGO,DESCRICAO,ANALITICO,TAMANHO) values (0,'S',sysdate,sysdate,'D','4595910000','SENTENÇAS JUDICIAIS ','S',6);</v>
      </c>
    </row>
    <row r="2475" spans="1:16" ht="17" thickBot="1" x14ac:dyDescent="0.25">
      <c r="A2475" s="11" t="str">
        <f t="shared" si="468"/>
        <v>4</v>
      </c>
      <c r="B2475" s="12" t="str">
        <f t="shared" si="469"/>
        <v>5</v>
      </c>
      <c r="C2475" s="13" t="str">
        <f t="shared" si="470"/>
        <v>95</v>
      </c>
      <c r="D2475" s="13" t="str">
        <f t="shared" si="471"/>
        <v>92</v>
      </c>
      <c r="E2475" s="13" t="str">
        <f t="shared" si="472"/>
        <v>00</v>
      </c>
      <c r="F2475" s="14" t="str">
        <f t="shared" si="473"/>
        <v>00</v>
      </c>
      <c r="G2475" s="18">
        <v>4595920000</v>
      </c>
      <c r="H2475" s="15" t="s">
        <v>216</v>
      </c>
      <c r="I2475" s="12" t="s">
        <v>13</v>
      </c>
      <c r="K2475" t="str">
        <f t="shared" si="462"/>
        <v>4595920000</v>
      </c>
      <c r="L2475" t="str">
        <f t="shared" si="463"/>
        <v>'4595920000'</v>
      </c>
      <c r="M2475" t="str">
        <f t="shared" si="464"/>
        <v>'DESPESAS DE EXERCÍCIOS ANTERIORES '</v>
      </c>
      <c r="N2475" t="str">
        <f t="shared" si="465"/>
        <v>'S'</v>
      </c>
      <c r="O2475">
        <f t="shared" si="466"/>
        <v>6</v>
      </c>
      <c r="P2475" t="str">
        <f t="shared" si="467"/>
        <v>Insert into CONTA_RECEITA_DESPESA  (VERSION,ATIVO,DATE_CREATED,LAST_UPDATED,TIPO,CODIGO,DESCRICAO,ANALITICO,TAMANHO) values (0,'S',sysdate,sysdate,'D','4595920000','DESPESAS DE EXERCÍCIOS ANTERIORES ','S',6);</v>
      </c>
    </row>
    <row r="2476" spans="1:16" ht="17" thickBot="1" x14ac:dyDescent="0.25">
      <c r="A2476" s="11" t="str">
        <f t="shared" si="468"/>
        <v>4</v>
      </c>
      <c r="B2476" s="12" t="str">
        <f t="shared" si="469"/>
        <v>5</v>
      </c>
      <c r="C2476" s="13" t="str">
        <f t="shared" si="470"/>
        <v>95</v>
      </c>
      <c r="D2476" s="13" t="str">
        <f t="shared" si="471"/>
        <v>93</v>
      </c>
      <c r="E2476" s="13" t="str">
        <f t="shared" si="472"/>
        <v>00</v>
      </c>
      <c r="F2476" s="14" t="str">
        <f t="shared" si="473"/>
        <v>00</v>
      </c>
      <c r="G2476" s="18">
        <v>4595930000</v>
      </c>
      <c r="H2476" s="15" t="s">
        <v>290</v>
      </c>
      <c r="I2476" s="12" t="s">
        <v>13</v>
      </c>
      <c r="K2476" t="str">
        <f t="shared" si="462"/>
        <v>4595930000</v>
      </c>
      <c r="L2476" t="str">
        <f t="shared" si="463"/>
        <v>'4595930000'</v>
      </c>
      <c r="M2476" t="str">
        <f t="shared" si="464"/>
        <v>'INDENIZAÇÕES E RESTITUIÇÕES '</v>
      </c>
      <c r="N2476" t="str">
        <f t="shared" si="465"/>
        <v>'S'</v>
      </c>
      <c r="O2476">
        <f t="shared" si="466"/>
        <v>6</v>
      </c>
      <c r="P2476" t="str">
        <f t="shared" si="467"/>
        <v>Insert into CONTA_RECEITA_DESPESA  (VERSION,ATIVO,DATE_CREATED,LAST_UPDATED,TIPO,CODIGO,DESCRICAO,ANALITICO,TAMANHO) values (0,'S',sysdate,sysdate,'D','4595930000','INDENIZAÇÕES E RESTITUIÇÕES ','S',6);</v>
      </c>
    </row>
    <row r="2477" spans="1:16" ht="17" thickBot="1" x14ac:dyDescent="0.25">
      <c r="A2477" s="11" t="str">
        <f t="shared" si="468"/>
        <v>4</v>
      </c>
      <c r="B2477" s="12" t="str">
        <f t="shared" si="469"/>
        <v>5</v>
      </c>
      <c r="C2477" s="13" t="str">
        <f t="shared" si="470"/>
        <v>95</v>
      </c>
      <c r="D2477" s="13" t="str">
        <f t="shared" si="471"/>
        <v>99</v>
      </c>
      <c r="E2477" s="13" t="str">
        <f t="shared" si="472"/>
        <v>00</v>
      </c>
      <c r="F2477" s="14" t="str">
        <f t="shared" si="473"/>
        <v>00</v>
      </c>
      <c r="G2477" s="18">
        <v>4595990000</v>
      </c>
      <c r="H2477" s="15" t="s">
        <v>17</v>
      </c>
      <c r="I2477" s="12" t="s">
        <v>13</v>
      </c>
      <c r="K2477" t="str">
        <f t="shared" si="462"/>
        <v>4595990000</v>
      </c>
      <c r="L2477" t="str">
        <f t="shared" si="463"/>
        <v>'4595990000'</v>
      </c>
      <c r="M2477" t="str">
        <f t="shared" si="464"/>
        <v>'ELEMENTO GENÉRICO'</v>
      </c>
      <c r="N2477" t="str">
        <f t="shared" si="465"/>
        <v>'S'</v>
      </c>
      <c r="O2477">
        <f t="shared" si="466"/>
        <v>6</v>
      </c>
      <c r="P2477" t="str">
        <f t="shared" si="467"/>
        <v>Insert into CONTA_RECEITA_DESPESA  (VERSION,ATIVO,DATE_CREATED,LAST_UPDATED,TIPO,CODIGO,DESCRICAO,ANALITICO,TAMANHO) values (0,'S',sysdate,sysdate,'D','4595990000','ELEMENTO GENÉRICO','S',6);</v>
      </c>
    </row>
    <row r="2478" spans="1:16" ht="33" thickBot="1" x14ac:dyDescent="0.25">
      <c r="A2478" s="11" t="str">
        <f t="shared" si="468"/>
        <v>4</v>
      </c>
      <c r="B2478" s="12" t="str">
        <f t="shared" si="469"/>
        <v>5</v>
      </c>
      <c r="C2478" s="13" t="str">
        <f t="shared" si="470"/>
        <v>96</v>
      </c>
      <c r="D2478" s="13" t="str">
        <f t="shared" si="471"/>
        <v>00</v>
      </c>
      <c r="E2478" s="13" t="str">
        <f t="shared" si="472"/>
        <v>00</v>
      </c>
      <c r="F2478" s="14" t="str">
        <f t="shared" si="473"/>
        <v>00</v>
      </c>
      <c r="G2478" s="18">
        <v>4596000000</v>
      </c>
      <c r="H2478" s="15" t="s">
        <v>858</v>
      </c>
      <c r="I2478" s="12" t="s">
        <v>10</v>
      </c>
      <c r="K2478" t="str">
        <f t="shared" si="462"/>
        <v>4596000000</v>
      </c>
      <c r="L2478" t="str">
        <f t="shared" si="463"/>
        <v>'4596000000'</v>
      </c>
      <c r="M2478" t="str">
        <f t="shared" si="464"/>
        <v>'APLICAÇÃO DIRETA À CONTA DE RECURSOS DE QUE TRATA O ART. 25 DA LEI COMPLEMENTAR N° 141, DE 2012 '</v>
      </c>
      <c r="N2478" t="str">
        <f t="shared" si="465"/>
        <v>'N'</v>
      </c>
      <c r="O2478">
        <f t="shared" si="466"/>
        <v>4</v>
      </c>
      <c r="P2478" t="str">
        <f t="shared" si="467"/>
        <v>Insert into CONTA_RECEITA_DESPESA  (VERSION,ATIVO,DATE_CREATED,LAST_UPDATED,TIPO,CODIGO,DESCRICAO,ANALITICO,TAMANHO) values (0,'S',sysdate,sysdate,'D','4596000000','APLICAÇÃO DIRETA À CONTA DE RECURSOS DE QUE TRATA O ART. 25 DA LEI COMPLEMENTAR N° 141, DE 2012 ','N',4);</v>
      </c>
    </row>
    <row r="2479" spans="1:16" ht="17" thickBot="1" x14ac:dyDescent="0.25">
      <c r="A2479" s="11" t="str">
        <f t="shared" si="468"/>
        <v>4</v>
      </c>
      <c r="B2479" s="12" t="str">
        <f t="shared" si="469"/>
        <v>5</v>
      </c>
      <c r="C2479" s="13" t="str">
        <f t="shared" si="470"/>
        <v>96</v>
      </c>
      <c r="D2479" s="13" t="str">
        <f t="shared" si="471"/>
        <v>61</v>
      </c>
      <c r="E2479" s="13" t="str">
        <f t="shared" si="472"/>
        <v>00</v>
      </c>
      <c r="F2479" s="14" t="str">
        <f t="shared" si="473"/>
        <v>00</v>
      </c>
      <c r="G2479" s="18">
        <v>4596610000</v>
      </c>
      <c r="H2479" s="15" t="s">
        <v>815</v>
      </c>
      <c r="I2479" s="12" t="s">
        <v>10</v>
      </c>
      <c r="K2479" t="str">
        <f t="shared" si="462"/>
        <v>4596610000</v>
      </c>
      <c r="L2479" t="str">
        <f t="shared" si="463"/>
        <v>'4596610000'</v>
      </c>
      <c r="M2479" t="str">
        <f t="shared" si="464"/>
        <v>'AQUISIÇÃO DE IMÓVEIS'</v>
      </c>
      <c r="N2479" t="str">
        <f t="shared" si="465"/>
        <v>'N'</v>
      </c>
      <c r="O2479">
        <f t="shared" si="466"/>
        <v>6</v>
      </c>
      <c r="P2479" t="str">
        <f t="shared" si="467"/>
        <v>Insert into CONTA_RECEITA_DESPESA  (VERSION,ATIVO,DATE_CREATED,LAST_UPDATED,TIPO,CODIGO,DESCRICAO,ANALITICO,TAMANHO) values (0,'S',sysdate,sysdate,'D','4596610000','AQUISIÇÃO DE IMÓVEIS','N',6);</v>
      </c>
    </row>
    <row r="2480" spans="1:16" ht="17" thickBot="1" x14ac:dyDescent="0.25">
      <c r="A2480" s="11" t="str">
        <f t="shared" si="468"/>
        <v>4</v>
      </c>
      <c r="B2480" s="12" t="str">
        <f t="shared" si="469"/>
        <v>5</v>
      </c>
      <c r="C2480" s="13" t="str">
        <f t="shared" si="470"/>
        <v>96</v>
      </c>
      <c r="D2480" s="13" t="str">
        <f t="shared" si="471"/>
        <v>61</v>
      </c>
      <c r="E2480" s="13" t="str">
        <f t="shared" si="472"/>
        <v>01</v>
      </c>
      <c r="F2480" s="14" t="str">
        <f t="shared" si="473"/>
        <v>00</v>
      </c>
      <c r="G2480" s="18">
        <v>4596610100</v>
      </c>
      <c r="H2480" s="15" t="s">
        <v>816</v>
      </c>
      <c r="I2480" s="12" t="s">
        <v>13</v>
      </c>
      <c r="K2480" t="str">
        <f t="shared" si="462"/>
        <v>4596610100</v>
      </c>
      <c r="L2480" t="str">
        <f t="shared" si="463"/>
        <v>'4596610100'</v>
      </c>
      <c r="M2480" t="str">
        <f t="shared" si="464"/>
        <v>'AQUISIÇÃO DE IMÓVEIS DE DOMÍNIO PÚBLICO'</v>
      </c>
      <c r="N2480" t="str">
        <f t="shared" si="465"/>
        <v>'S'</v>
      </c>
      <c r="O2480">
        <f t="shared" si="466"/>
        <v>8</v>
      </c>
      <c r="P2480" t="str">
        <f t="shared" si="467"/>
        <v>Insert into CONTA_RECEITA_DESPESA  (VERSION,ATIVO,DATE_CREATED,LAST_UPDATED,TIPO,CODIGO,DESCRICAO,ANALITICO,TAMANHO) values (0,'S',sysdate,sysdate,'D','4596610100','AQUISIÇÃO DE IMÓVEIS DE DOMÍNIO PÚBLICO','S',8);</v>
      </c>
    </row>
    <row r="2481" spans="1:16" ht="17" thickBot="1" x14ac:dyDescent="0.25">
      <c r="A2481" s="11" t="str">
        <f t="shared" si="468"/>
        <v>4</v>
      </c>
      <c r="B2481" s="12" t="str">
        <f t="shared" si="469"/>
        <v>5</v>
      </c>
      <c r="C2481" s="13" t="str">
        <f t="shared" si="470"/>
        <v>96</v>
      </c>
      <c r="D2481" s="13" t="str">
        <f t="shared" si="471"/>
        <v>61</v>
      </c>
      <c r="E2481" s="13" t="str">
        <f t="shared" si="472"/>
        <v>02</v>
      </c>
      <c r="F2481" s="14" t="str">
        <f t="shared" si="473"/>
        <v>00</v>
      </c>
      <c r="G2481" s="18">
        <v>4596610200</v>
      </c>
      <c r="H2481" s="15" t="s">
        <v>817</v>
      </c>
      <c r="I2481" s="12" t="s">
        <v>13</v>
      </c>
      <c r="K2481" t="str">
        <f t="shared" si="462"/>
        <v>4596610200</v>
      </c>
      <c r="L2481" t="str">
        <f t="shared" si="463"/>
        <v>'4596610200'</v>
      </c>
      <c r="M2481" t="str">
        <f t="shared" si="464"/>
        <v>'AQUISIÇÃO DE IMÓVEIS DE DOMÍNIO PATRIMONIAL'</v>
      </c>
      <c r="N2481" t="str">
        <f t="shared" si="465"/>
        <v>'S'</v>
      </c>
      <c r="O2481">
        <f t="shared" si="466"/>
        <v>8</v>
      </c>
      <c r="P2481" t="str">
        <f t="shared" si="467"/>
        <v>Insert into CONTA_RECEITA_DESPESA  (VERSION,ATIVO,DATE_CREATED,LAST_UPDATED,TIPO,CODIGO,DESCRICAO,ANALITICO,TAMANHO) values (0,'S',sysdate,sysdate,'D','4596610200','AQUISIÇÃO DE IMÓVEIS DE DOMÍNIO PATRIMONIAL','S',8);</v>
      </c>
    </row>
    <row r="2482" spans="1:16" ht="17" thickBot="1" x14ac:dyDescent="0.25">
      <c r="A2482" s="11" t="str">
        <f t="shared" si="468"/>
        <v>4</v>
      </c>
      <c r="B2482" s="12" t="str">
        <f t="shared" si="469"/>
        <v>5</v>
      </c>
      <c r="C2482" s="13" t="str">
        <f t="shared" si="470"/>
        <v>96</v>
      </c>
      <c r="D2482" s="13" t="str">
        <f t="shared" si="471"/>
        <v>61</v>
      </c>
      <c r="E2482" s="13" t="str">
        <f t="shared" si="472"/>
        <v>03</v>
      </c>
      <c r="F2482" s="14" t="str">
        <f t="shared" si="473"/>
        <v>00</v>
      </c>
      <c r="G2482" s="18">
        <v>4596610300</v>
      </c>
      <c r="H2482" s="15" t="s">
        <v>818</v>
      </c>
      <c r="I2482" s="12" t="s">
        <v>13</v>
      </c>
      <c r="K2482" t="str">
        <f t="shared" si="462"/>
        <v>4596610300</v>
      </c>
      <c r="L2482" t="str">
        <f t="shared" si="463"/>
        <v>'4596610300'</v>
      </c>
      <c r="M2482" t="str">
        <f t="shared" si="464"/>
        <v>'AQUISIÇÃO DE IMÓVEIS DE NATUREZA INDUSTRIAL'</v>
      </c>
      <c r="N2482" t="str">
        <f t="shared" si="465"/>
        <v>'S'</v>
      </c>
      <c r="O2482">
        <f t="shared" si="466"/>
        <v>8</v>
      </c>
      <c r="P2482" t="str">
        <f t="shared" si="467"/>
        <v>Insert into CONTA_RECEITA_DESPESA  (VERSION,ATIVO,DATE_CREATED,LAST_UPDATED,TIPO,CODIGO,DESCRICAO,ANALITICO,TAMANHO) values (0,'S',sysdate,sysdate,'D','4596610300','AQUISIÇÃO DE IMÓVEIS DE NATUREZA INDUSTRIAL','S',8);</v>
      </c>
    </row>
    <row r="2483" spans="1:16" ht="17" thickBot="1" x14ac:dyDescent="0.25">
      <c r="A2483" s="11" t="str">
        <f t="shared" si="468"/>
        <v>4</v>
      </c>
      <c r="B2483" s="12" t="str">
        <f t="shared" si="469"/>
        <v>5</v>
      </c>
      <c r="C2483" s="13" t="str">
        <f t="shared" si="470"/>
        <v>96</v>
      </c>
      <c r="D2483" s="13" t="str">
        <f t="shared" si="471"/>
        <v>67</v>
      </c>
      <c r="E2483" s="13" t="str">
        <f t="shared" si="472"/>
        <v>00</v>
      </c>
      <c r="F2483" s="14" t="str">
        <f t="shared" si="473"/>
        <v>00</v>
      </c>
      <c r="G2483" s="18">
        <v>4596670000</v>
      </c>
      <c r="H2483" s="15" t="s">
        <v>142</v>
      </c>
      <c r="I2483" s="12" t="s">
        <v>13</v>
      </c>
      <c r="K2483" t="str">
        <f t="shared" si="462"/>
        <v>4596670000</v>
      </c>
      <c r="L2483" t="str">
        <f t="shared" si="463"/>
        <v>'4596670000'</v>
      </c>
      <c r="M2483" t="str">
        <f t="shared" si="464"/>
        <v>'DEPÓSITOS COMPULSÓRIOS'</v>
      </c>
      <c r="N2483" t="str">
        <f t="shared" si="465"/>
        <v>'S'</v>
      </c>
      <c r="O2483">
        <f t="shared" si="466"/>
        <v>6</v>
      </c>
      <c r="P2483" t="str">
        <f t="shared" si="467"/>
        <v>Insert into CONTA_RECEITA_DESPESA  (VERSION,ATIVO,DATE_CREATED,LAST_UPDATED,TIPO,CODIGO,DESCRICAO,ANALITICO,TAMANHO) values (0,'S',sysdate,sysdate,'D','4596670000','DEPÓSITOS COMPULSÓRIOS','S',6);</v>
      </c>
    </row>
    <row r="2484" spans="1:16" ht="17" thickBot="1" x14ac:dyDescent="0.25">
      <c r="A2484" s="11" t="str">
        <f t="shared" si="468"/>
        <v>4</v>
      </c>
      <c r="B2484" s="12" t="str">
        <f t="shared" si="469"/>
        <v>5</v>
      </c>
      <c r="C2484" s="13" t="str">
        <f t="shared" si="470"/>
        <v>96</v>
      </c>
      <c r="D2484" s="13" t="str">
        <f t="shared" si="471"/>
        <v>91</v>
      </c>
      <c r="E2484" s="13" t="str">
        <f t="shared" si="472"/>
        <v>00</v>
      </c>
      <c r="F2484" s="14" t="str">
        <f t="shared" si="473"/>
        <v>00</v>
      </c>
      <c r="G2484" s="18">
        <v>4596910000</v>
      </c>
      <c r="H2484" s="15" t="s">
        <v>143</v>
      </c>
      <c r="I2484" s="12" t="s">
        <v>13</v>
      </c>
      <c r="K2484" t="str">
        <f t="shared" si="462"/>
        <v>4596910000</v>
      </c>
      <c r="L2484" t="str">
        <f t="shared" si="463"/>
        <v>'4596910000'</v>
      </c>
      <c r="M2484" t="str">
        <f t="shared" si="464"/>
        <v>'SENTENÇAS JUDICIAIS'</v>
      </c>
      <c r="N2484" t="str">
        <f t="shared" si="465"/>
        <v>'S'</v>
      </c>
      <c r="O2484">
        <f t="shared" si="466"/>
        <v>6</v>
      </c>
      <c r="P2484" t="str">
        <f t="shared" si="467"/>
        <v>Insert into CONTA_RECEITA_DESPESA  (VERSION,ATIVO,DATE_CREATED,LAST_UPDATED,TIPO,CODIGO,DESCRICAO,ANALITICO,TAMANHO) values (0,'S',sysdate,sysdate,'D','4596910000','SENTENÇAS JUDICIAIS','S',6);</v>
      </c>
    </row>
    <row r="2485" spans="1:16" ht="17" thickBot="1" x14ac:dyDescent="0.25">
      <c r="A2485" s="11" t="str">
        <f t="shared" si="468"/>
        <v>4</v>
      </c>
      <c r="B2485" s="12" t="str">
        <f t="shared" si="469"/>
        <v>5</v>
      </c>
      <c r="C2485" s="13" t="str">
        <f t="shared" si="470"/>
        <v>96</v>
      </c>
      <c r="D2485" s="13" t="str">
        <f t="shared" si="471"/>
        <v>92</v>
      </c>
      <c r="E2485" s="13" t="str">
        <f t="shared" si="472"/>
        <v>00</v>
      </c>
      <c r="F2485" s="14" t="str">
        <f t="shared" si="473"/>
        <v>00</v>
      </c>
      <c r="G2485" s="18">
        <v>4596920000</v>
      </c>
      <c r="H2485" s="15" t="s">
        <v>172</v>
      </c>
      <c r="I2485" s="12" t="s">
        <v>13</v>
      </c>
      <c r="K2485" t="str">
        <f t="shared" si="462"/>
        <v>4596920000</v>
      </c>
      <c r="L2485" t="str">
        <f t="shared" si="463"/>
        <v>'4596920000'</v>
      </c>
      <c r="M2485" t="str">
        <f t="shared" si="464"/>
        <v>'DESPESAS DE EXERCÍCIOS ANTERIORES'</v>
      </c>
      <c r="N2485" t="str">
        <f t="shared" si="465"/>
        <v>'S'</v>
      </c>
      <c r="O2485">
        <f t="shared" si="466"/>
        <v>6</v>
      </c>
      <c r="P2485" t="str">
        <f t="shared" si="467"/>
        <v>Insert into CONTA_RECEITA_DESPESA  (VERSION,ATIVO,DATE_CREATED,LAST_UPDATED,TIPO,CODIGO,DESCRICAO,ANALITICO,TAMANHO) values (0,'S',sysdate,sysdate,'D','4596920000','DESPESAS DE EXERCÍCIOS ANTERIORES','S',6);</v>
      </c>
    </row>
    <row r="2486" spans="1:16" ht="17" thickBot="1" x14ac:dyDescent="0.25">
      <c r="A2486" s="11" t="str">
        <f t="shared" si="468"/>
        <v>4</v>
      </c>
      <c r="B2486" s="12" t="str">
        <f t="shared" si="469"/>
        <v>5</v>
      </c>
      <c r="C2486" s="13" t="str">
        <f t="shared" si="470"/>
        <v>96</v>
      </c>
      <c r="D2486" s="13" t="str">
        <f t="shared" si="471"/>
        <v>93</v>
      </c>
      <c r="E2486" s="13" t="str">
        <f t="shared" si="472"/>
        <v>00</v>
      </c>
      <c r="F2486" s="14" t="str">
        <f t="shared" si="473"/>
        <v>00</v>
      </c>
      <c r="G2486" s="18">
        <v>4596930000</v>
      </c>
      <c r="H2486" s="15" t="s">
        <v>277</v>
      </c>
      <c r="I2486" s="12" t="s">
        <v>13</v>
      </c>
      <c r="K2486" t="str">
        <f t="shared" si="462"/>
        <v>4596930000</v>
      </c>
      <c r="L2486" t="str">
        <f t="shared" si="463"/>
        <v>'4596930000'</v>
      </c>
      <c r="M2486" t="str">
        <f t="shared" si="464"/>
        <v>'INDENIZAÇÕES E RESTITUIÇÕES'</v>
      </c>
      <c r="N2486" t="str">
        <f t="shared" si="465"/>
        <v>'S'</v>
      </c>
      <c r="O2486">
        <f t="shared" si="466"/>
        <v>6</v>
      </c>
      <c r="P2486" t="str">
        <f t="shared" si="467"/>
        <v>Insert into CONTA_RECEITA_DESPESA  (VERSION,ATIVO,DATE_CREATED,LAST_UPDATED,TIPO,CODIGO,DESCRICAO,ANALITICO,TAMANHO) values (0,'S',sysdate,sysdate,'D','4596930000','INDENIZAÇÕES E RESTITUIÇÕES','S',6);</v>
      </c>
    </row>
    <row r="2487" spans="1:16" ht="17" thickBot="1" x14ac:dyDescent="0.25">
      <c r="A2487" s="11" t="str">
        <f t="shared" si="468"/>
        <v>4</v>
      </c>
      <c r="B2487" s="12" t="str">
        <f t="shared" si="469"/>
        <v>5</v>
      </c>
      <c r="C2487" s="13" t="str">
        <f t="shared" si="470"/>
        <v>96</v>
      </c>
      <c r="D2487" s="13" t="str">
        <f t="shared" si="471"/>
        <v>99</v>
      </c>
      <c r="E2487" s="13" t="str">
        <f t="shared" si="472"/>
        <v>00</v>
      </c>
      <c r="F2487" s="14" t="str">
        <f t="shared" si="473"/>
        <v>00</v>
      </c>
      <c r="G2487" s="18">
        <v>4596990000</v>
      </c>
      <c r="H2487" s="15" t="s">
        <v>17</v>
      </c>
      <c r="I2487" s="12" t="s">
        <v>13</v>
      </c>
      <c r="K2487" t="str">
        <f t="shared" si="462"/>
        <v>4596990000</v>
      </c>
      <c r="L2487" t="str">
        <f t="shared" si="463"/>
        <v>'4596990000'</v>
      </c>
      <c r="M2487" t="str">
        <f t="shared" si="464"/>
        <v>'ELEMENTO GENÉRICO'</v>
      </c>
      <c r="N2487" t="str">
        <f t="shared" si="465"/>
        <v>'S'</v>
      </c>
      <c r="O2487">
        <f t="shared" si="466"/>
        <v>6</v>
      </c>
      <c r="P2487" t="str">
        <f t="shared" si="467"/>
        <v>Insert into CONTA_RECEITA_DESPESA  (VERSION,ATIVO,DATE_CREATED,LAST_UPDATED,TIPO,CODIGO,DESCRICAO,ANALITICO,TAMANHO) values (0,'S',sysdate,sysdate,'D','4596990000','ELEMENTO GENÉRICO','S',6);</v>
      </c>
    </row>
    <row r="2488" spans="1:16" ht="17" thickBot="1" x14ac:dyDescent="0.25">
      <c r="A2488" s="11" t="str">
        <f t="shared" si="468"/>
        <v>4</v>
      </c>
      <c r="B2488" s="12" t="str">
        <f t="shared" si="469"/>
        <v>5</v>
      </c>
      <c r="C2488" s="13" t="str">
        <f t="shared" si="470"/>
        <v>99</v>
      </c>
      <c r="D2488" s="13" t="str">
        <f t="shared" si="471"/>
        <v>00</v>
      </c>
      <c r="E2488" s="13" t="str">
        <f t="shared" si="472"/>
        <v>00</v>
      </c>
      <c r="F2488" s="14" t="str">
        <f t="shared" si="473"/>
        <v>00</v>
      </c>
      <c r="G2488" s="18">
        <v>4599000000</v>
      </c>
      <c r="H2488" s="15" t="s">
        <v>246</v>
      </c>
      <c r="I2488" s="12" t="s">
        <v>13</v>
      </c>
      <c r="K2488" t="str">
        <f t="shared" si="462"/>
        <v>4599000000</v>
      </c>
      <c r="L2488" t="str">
        <f t="shared" si="463"/>
        <v>'4599000000'</v>
      </c>
      <c r="M2488" t="str">
        <f t="shared" si="464"/>
        <v>'MODALIDADE GENÉRICA'</v>
      </c>
      <c r="N2488" t="str">
        <f t="shared" si="465"/>
        <v>'S'</v>
      </c>
      <c r="O2488">
        <f t="shared" si="466"/>
        <v>4</v>
      </c>
      <c r="P2488" t="str">
        <f t="shared" si="467"/>
        <v>Insert into CONTA_RECEITA_DESPESA  (VERSION,ATIVO,DATE_CREATED,LAST_UPDATED,TIPO,CODIGO,DESCRICAO,ANALITICO,TAMANHO) values (0,'S',sysdate,sysdate,'D','4599000000','MODALIDADE GENÉRICA','S',4);</v>
      </c>
    </row>
    <row r="2489" spans="1:16" ht="17" thickBot="1" x14ac:dyDescent="0.25">
      <c r="A2489" s="11" t="str">
        <f t="shared" si="468"/>
        <v>4</v>
      </c>
      <c r="B2489" s="12" t="str">
        <f t="shared" si="469"/>
        <v>6</v>
      </c>
      <c r="C2489" s="13" t="str">
        <f t="shared" si="470"/>
        <v>00</v>
      </c>
      <c r="D2489" s="13" t="str">
        <f t="shared" si="471"/>
        <v>00</v>
      </c>
      <c r="E2489" s="13" t="str">
        <f t="shared" si="472"/>
        <v>00</v>
      </c>
      <c r="F2489" s="14" t="str">
        <f t="shared" si="473"/>
        <v>00</v>
      </c>
      <c r="G2489" s="18">
        <v>4600000000</v>
      </c>
      <c r="H2489" s="15" t="s">
        <v>859</v>
      </c>
      <c r="I2489" s="12" t="s">
        <v>10</v>
      </c>
      <c r="K2489" t="str">
        <f t="shared" si="462"/>
        <v>4600000000</v>
      </c>
      <c r="L2489" t="str">
        <f t="shared" si="463"/>
        <v>'4600000000'</v>
      </c>
      <c r="M2489" t="str">
        <f t="shared" si="464"/>
        <v>'AMORTIZAÇÃO DA DÍVIDA '</v>
      </c>
      <c r="N2489" t="str">
        <f t="shared" si="465"/>
        <v>'N'</v>
      </c>
      <c r="O2489">
        <f t="shared" si="466"/>
        <v>2</v>
      </c>
      <c r="P2489" t="str">
        <f t="shared" si="467"/>
        <v>Insert into CONTA_RECEITA_DESPESA  (VERSION,ATIVO,DATE_CREATED,LAST_UPDATED,TIPO,CODIGO,DESCRICAO,ANALITICO,TAMANHO) values (0,'S',sysdate,sysdate,'D','4600000000','AMORTIZAÇÃO DA DÍVIDA ','N',2);</v>
      </c>
    </row>
    <row r="2490" spans="1:16" ht="17" thickBot="1" x14ac:dyDescent="0.25">
      <c r="A2490" s="11" t="str">
        <f t="shared" si="468"/>
        <v>4</v>
      </c>
      <c r="B2490" s="12" t="str">
        <f t="shared" si="469"/>
        <v>6</v>
      </c>
      <c r="C2490" s="13" t="str">
        <f t="shared" si="470"/>
        <v>20</v>
      </c>
      <c r="D2490" s="13" t="str">
        <f t="shared" si="471"/>
        <v>00</v>
      </c>
      <c r="E2490" s="13" t="str">
        <f t="shared" si="472"/>
        <v>00</v>
      </c>
      <c r="F2490" s="14" t="str">
        <f t="shared" si="473"/>
        <v>00</v>
      </c>
      <c r="G2490" s="18">
        <v>4620000000</v>
      </c>
      <c r="H2490" s="15" t="s">
        <v>12</v>
      </c>
      <c r="I2490" s="12" t="s">
        <v>13</v>
      </c>
      <c r="K2490" t="str">
        <f t="shared" si="462"/>
        <v>4620000000</v>
      </c>
      <c r="L2490" t="str">
        <f t="shared" si="463"/>
        <v>'4620000000'</v>
      </c>
      <c r="M2490" t="str">
        <f t="shared" si="464"/>
        <v>'TRANSFERÊNCIAS À UNIÃO'</v>
      </c>
      <c r="N2490" t="str">
        <f t="shared" si="465"/>
        <v>'S'</v>
      </c>
      <c r="O2490">
        <f t="shared" si="466"/>
        <v>4</v>
      </c>
      <c r="P2490" t="str">
        <f t="shared" si="467"/>
        <v>Insert into CONTA_RECEITA_DESPESA  (VERSION,ATIVO,DATE_CREATED,LAST_UPDATED,TIPO,CODIGO,DESCRICAO,ANALITICO,TAMANHO) values (0,'S',sysdate,sysdate,'D','4620000000','TRANSFERÊNCIAS À UNIÃO','S',4);</v>
      </c>
    </row>
    <row r="2491" spans="1:16" ht="17" thickBot="1" x14ac:dyDescent="0.25">
      <c r="A2491" s="11" t="str">
        <f t="shared" si="468"/>
        <v>4</v>
      </c>
      <c r="B2491" s="12" t="str">
        <f t="shared" si="469"/>
        <v>6</v>
      </c>
      <c r="C2491" s="13" t="str">
        <f t="shared" si="470"/>
        <v>22</v>
      </c>
      <c r="D2491" s="13" t="str">
        <f t="shared" si="471"/>
        <v>00</v>
      </c>
      <c r="E2491" s="13" t="str">
        <f t="shared" si="472"/>
        <v>00</v>
      </c>
      <c r="F2491" s="14" t="str">
        <f t="shared" si="473"/>
        <v>00</v>
      </c>
      <c r="G2491" s="18">
        <v>4622000000</v>
      </c>
      <c r="H2491" s="15" t="s">
        <v>14</v>
      </c>
      <c r="I2491" s="12" t="s">
        <v>13</v>
      </c>
      <c r="K2491" t="str">
        <f t="shared" si="462"/>
        <v>4622000000</v>
      </c>
      <c r="L2491" t="str">
        <f t="shared" si="463"/>
        <v>'4622000000'</v>
      </c>
      <c r="M2491" t="str">
        <f t="shared" si="464"/>
        <v>'EXECUÇÃO ORÇAMENTÁRIA DELEGADA À UNIÃO '</v>
      </c>
      <c r="N2491" t="str">
        <f t="shared" si="465"/>
        <v>'S'</v>
      </c>
      <c r="O2491">
        <f t="shared" si="466"/>
        <v>4</v>
      </c>
      <c r="P2491" t="str">
        <f t="shared" si="467"/>
        <v>Insert into CONTA_RECEITA_DESPESA  (VERSION,ATIVO,DATE_CREATED,LAST_UPDATED,TIPO,CODIGO,DESCRICAO,ANALITICO,TAMANHO) values (0,'S',sysdate,sysdate,'D','4622000000','EXECUÇÃO ORÇAMENTÁRIA DELEGADA À UNIÃO ','S',4);</v>
      </c>
    </row>
    <row r="2492" spans="1:16" ht="17" thickBot="1" x14ac:dyDescent="0.25">
      <c r="A2492" s="11" t="str">
        <f t="shared" si="468"/>
        <v>4</v>
      </c>
      <c r="B2492" s="12" t="str">
        <f t="shared" si="469"/>
        <v>6</v>
      </c>
      <c r="C2492" s="13" t="str">
        <f t="shared" si="470"/>
        <v>30</v>
      </c>
      <c r="D2492" s="13" t="str">
        <f t="shared" si="471"/>
        <v>00</v>
      </c>
      <c r="E2492" s="13" t="str">
        <f t="shared" si="472"/>
        <v>00</v>
      </c>
      <c r="F2492" s="14" t="str">
        <f t="shared" si="473"/>
        <v>00</v>
      </c>
      <c r="G2492" s="18">
        <v>4630000000</v>
      </c>
      <c r="H2492" s="15" t="s">
        <v>15</v>
      </c>
      <c r="I2492" s="12" t="s">
        <v>13</v>
      </c>
      <c r="K2492" t="str">
        <f t="shared" si="462"/>
        <v>4630000000</v>
      </c>
      <c r="L2492" t="str">
        <f t="shared" si="463"/>
        <v>'4630000000'</v>
      </c>
      <c r="M2492" t="str">
        <f t="shared" si="464"/>
        <v>'TRANSFERÊNCIAS A ESTADOS E AO DISTRITO FEDERAL'</v>
      </c>
      <c r="N2492" t="str">
        <f t="shared" si="465"/>
        <v>'S'</v>
      </c>
      <c r="O2492">
        <f t="shared" si="466"/>
        <v>4</v>
      </c>
      <c r="P2492" t="str">
        <f t="shared" si="467"/>
        <v>Insert into CONTA_RECEITA_DESPESA  (VERSION,ATIVO,DATE_CREATED,LAST_UPDATED,TIPO,CODIGO,DESCRICAO,ANALITICO,TAMANHO) values (0,'S',sysdate,sysdate,'D','4630000000','TRANSFERÊNCIAS A ESTADOS E AO DISTRITO FEDERAL','S',4);</v>
      </c>
    </row>
    <row r="2493" spans="1:16" ht="17" thickBot="1" x14ac:dyDescent="0.25">
      <c r="A2493" s="11" t="str">
        <f t="shared" si="468"/>
        <v>4</v>
      </c>
      <c r="B2493" s="12" t="str">
        <f t="shared" si="469"/>
        <v>6</v>
      </c>
      <c r="C2493" s="13" t="str">
        <f t="shared" si="470"/>
        <v>31</v>
      </c>
      <c r="D2493" s="13" t="str">
        <f t="shared" si="471"/>
        <v>00</v>
      </c>
      <c r="E2493" s="13" t="str">
        <f t="shared" si="472"/>
        <v>00</v>
      </c>
      <c r="F2493" s="14" t="str">
        <f t="shared" si="473"/>
        <v>00</v>
      </c>
      <c r="G2493" s="18">
        <v>4631000000</v>
      </c>
      <c r="H2493" s="15" t="s">
        <v>18</v>
      </c>
      <c r="I2493" s="12" t="s">
        <v>13</v>
      </c>
      <c r="K2493" t="str">
        <f t="shared" si="462"/>
        <v>4631000000</v>
      </c>
      <c r="L2493" t="str">
        <f t="shared" si="463"/>
        <v>'4631000000'</v>
      </c>
      <c r="M2493" t="str">
        <f t="shared" si="464"/>
        <v>'TRANSFERÊNCIAS A ESTADOS E AO DISTRITO FEDERAL - FUNDO A FUNDO  '</v>
      </c>
      <c r="N2493" t="str">
        <f t="shared" si="465"/>
        <v>'S'</v>
      </c>
      <c r="O2493">
        <f t="shared" si="466"/>
        <v>4</v>
      </c>
      <c r="P2493" t="str">
        <f t="shared" si="467"/>
        <v>Insert into CONTA_RECEITA_DESPESA  (VERSION,ATIVO,DATE_CREATED,LAST_UPDATED,TIPO,CODIGO,DESCRICAO,ANALITICO,TAMANHO) values (0,'S',sysdate,sysdate,'D','4631000000','TRANSFERÊNCIAS A ESTADOS E AO DISTRITO FEDERAL - FUNDO A FUNDO  ','S',4);</v>
      </c>
    </row>
    <row r="2494" spans="1:16" ht="17" thickBot="1" x14ac:dyDescent="0.25">
      <c r="A2494" s="11" t="str">
        <f t="shared" si="468"/>
        <v>4</v>
      </c>
      <c r="B2494" s="12" t="str">
        <f t="shared" si="469"/>
        <v>6</v>
      </c>
      <c r="C2494" s="13" t="str">
        <f t="shared" si="470"/>
        <v>32</v>
      </c>
      <c r="D2494" s="13" t="str">
        <f t="shared" si="471"/>
        <v>00</v>
      </c>
      <c r="E2494" s="13" t="str">
        <f t="shared" si="472"/>
        <v>00</v>
      </c>
      <c r="F2494" s="14" t="str">
        <f t="shared" si="473"/>
        <v>00</v>
      </c>
      <c r="G2494" s="18">
        <v>4632000000</v>
      </c>
      <c r="H2494" s="15" t="s">
        <v>19</v>
      </c>
      <c r="I2494" s="12" t="s">
        <v>13</v>
      </c>
      <c r="K2494" t="str">
        <f t="shared" si="462"/>
        <v>4632000000</v>
      </c>
      <c r="L2494" t="str">
        <f t="shared" si="463"/>
        <v>'4632000000'</v>
      </c>
      <c r="M2494" t="str">
        <f t="shared" si="464"/>
        <v>'EXECUÇÃO ORÇAMENTÁRIA DELEGADA A ESTADOS E AO DISTRITO FEDERAL '</v>
      </c>
      <c r="N2494" t="str">
        <f t="shared" si="465"/>
        <v>'S'</v>
      </c>
      <c r="O2494">
        <f t="shared" si="466"/>
        <v>4</v>
      </c>
      <c r="P2494" t="str">
        <f t="shared" si="467"/>
        <v>Insert into CONTA_RECEITA_DESPESA  (VERSION,ATIVO,DATE_CREATED,LAST_UPDATED,TIPO,CODIGO,DESCRICAO,ANALITICO,TAMANHO) values (0,'S',sysdate,sysdate,'D','4632000000','EXECUÇÃO ORÇAMENTÁRIA DELEGADA A ESTADOS E AO DISTRITO FEDERAL ','S',4);</v>
      </c>
    </row>
    <row r="2495" spans="1:16" ht="49" thickBot="1" x14ac:dyDescent="0.25">
      <c r="A2495" s="11" t="str">
        <f t="shared" si="468"/>
        <v>4</v>
      </c>
      <c r="B2495" s="12" t="str">
        <f t="shared" si="469"/>
        <v>6</v>
      </c>
      <c r="C2495" s="13" t="str">
        <f t="shared" si="470"/>
        <v>35</v>
      </c>
      <c r="D2495" s="13" t="str">
        <f t="shared" si="471"/>
        <v>00</v>
      </c>
      <c r="E2495" s="13" t="str">
        <f t="shared" si="472"/>
        <v>00</v>
      </c>
      <c r="F2495" s="14" t="str">
        <f t="shared" si="473"/>
        <v>00</v>
      </c>
      <c r="G2495" s="18">
        <v>4635000000</v>
      </c>
      <c r="H2495" s="15" t="s">
        <v>20</v>
      </c>
      <c r="I2495" s="12" t="s">
        <v>13</v>
      </c>
      <c r="K2495" t="str">
        <f t="shared" si="462"/>
        <v>4635000000</v>
      </c>
      <c r="L2495" t="str">
        <f t="shared" si="463"/>
        <v>'4635000000'</v>
      </c>
      <c r="M2495" t="str">
        <f t="shared" si="464"/>
        <v>'TRANSFERÊNCIAS FUNDO A FUNDO AOS ESTADOS E AO DISTRITO FEDERAL À CONTA DE RECURSOS DE QUE TRATAM OS §§ 1º E 2º DO ART. 24 DA LEI COMPLEMENTAR Nº 141, DE 2012  - RESTOS A PAGAR CANCELADOS'</v>
      </c>
      <c r="N2495" t="str">
        <f t="shared" si="465"/>
        <v>'S'</v>
      </c>
      <c r="O2495">
        <f t="shared" si="466"/>
        <v>4</v>
      </c>
      <c r="P2495" t="str">
        <f t="shared" si="467"/>
        <v>Insert into CONTA_RECEITA_DESPESA  (VERSION,ATIVO,DATE_CREATED,LAST_UPDATED,TIPO,CODIGO,DESCRICAO,ANALITICO,TAMANHO) values (0,'S',sysdate,sysdate,'D','4635000000','TRANSFERÊNCIAS FUNDO A FUNDO AOS ESTADOS E AO DISTRITO FEDERAL À CONTA DE RECURSOS DE QUE TRATAM OS §§ 1º E 2º DO ART. 24 DA LEI COMPLEMENTAR Nº 141, DE 2012  - RESTOS A PAGAR CANCELADOS','S',4);</v>
      </c>
    </row>
    <row r="2496" spans="1:16" ht="49" thickBot="1" x14ac:dyDescent="0.25">
      <c r="A2496" s="11" t="str">
        <f t="shared" si="468"/>
        <v>4</v>
      </c>
      <c r="B2496" s="12" t="str">
        <f t="shared" si="469"/>
        <v>6</v>
      </c>
      <c r="C2496" s="13" t="str">
        <f t="shared" si="470"/>
        <v>36</v>
      </c>
      <c r="D2496" s="13" t="str">
        <f t="shared" si="471"/>
        <v>00</v>
      </c>
      <c r="E2496" s="13" t="str">
        <f t="shared" si="472"/>
        <v>00</v>
      </c>
      <c r="F2496" s="14" t="str">
        <f t="shared" si="473"/>
        <v>00</v>
      </c>
      <c r="G2496" s="18">
        <v>4636000000</v>
      </c>
      <c r="H2496" s="15" t="s">
        <v>21</v>
      </c>
      <c r="I2496" s="12" t="s">
        <v>13</v>
      </c>
      <c r="K2496" t="str">
        <f t="shared" si="462"/>
        <v>4636000000</v>
      </c>
      <c r="L2496" t="str">
        <f t="shared" si="463"/>
        <v>'4636000000'</v>
      </c>
      <c r="M2496" t="str">
        <f t="shared" si="464"/>
        <v>'TRANSFERÊNCIAS FUNDO A FUNDO AOS ESTADOS E AO DISTRITO FEDERAL À CONTA DE RECURSOS DE QUE TRATA O ART. 25 DA LEI COMPLEMENTAR Nº 141, DE 2012  - DIFERENÇA DO MÍNIMO NÃO APLICADO EM EXERCÍCIOS ANTERIORES'</v>
      </c>
      <c r="N2496" t="str">
        <f t="shared" si="465"/>
        <v>'S'</v>
      </c>
      <c r="O2496">
        <f t="shared" si="466"/>
        <v>4</v>
      </c>
      <c r="P2496" t="str">
        <f t="shared" si="467"/>
        <v>Insert into CONTA_RECEITA_DESPESA  (VERSION,ATIVO,DATE_CREATED,LAST_UPDATED,TIPO,CODIGO,DESCRICAO,ANALITICO,TAMANHO) values (0,'S',sysdate,sysdate,'D','4636000000','TRANSFERÊNCIAS FUNDO A FUNDO AOS ESTADOS E AO DISTRITO FEDERAL À CONTA DE RECURSOS DE QUE TRATA O ART. 25 DA LEI COMPLEMENTAR Nº 141, DE 2012  - DIFERENÇA DO MÍNIMO NÃO APLICADO EM EXERCÍCIOS ANTERIORES','S',4);</v>
      </c>
    </row>
    <row r="2497" spans="1:16" ht="17" thickBot="1" x14ac:dyDescent="0.25">
      <c r="A2497" s="11" t="str">
        <f t="shared" si="468"/>
        <v>4</v>
      </c>
      <c r="B2497" s="12" t="str">
        <f t="shared" si="469"/>
        <v>6</v>
      </c>
      <c r="C2497" s="13" t="str">
        <f t="shared" si="470"/>
        <v>40</v>
      </c>
      <c r="D2497" s="13" t="str">
        <f t="shared" si="471"/>
        <v>00</v>
      </c>
      <c r="E2497" s="13" t="str">
        <f t="shared" si="472"/>
        <v>00</v>
      </c>
      <c r="F2497" s="14" t="str">
        <f t="shared" si="473"/>
        <v>00</v>
      </c>
      <c r="G2497" s="18">
        <v>4640000000</v>
      </c>
      <c r="H2497" s="15" t="s">
        <v>22</v>
      </c>
      <c r="I2497" s="12" t="s">
        <v>13</v>
      </c>
      <c r="K2497" t="str">
        <f t="shared" si="462"/>
        <v>4640000000</v>
      </c>
      <c r="L2497" t="str">
        <f t="shared" si="463"/>
        <v>'4640000000'</v>
      </c>
      <c r="M2497" t="str">
        <f t="shared" si="464"/>
        <v>'TRANSFERÊNCIAS A MUNICÍPIOS'</v>
      </c>
      <c r="N2497" t="str">
        <f t="shared" si="465"/>
        <v>'S'</v>
      </c>
      <c r="O2497">
        <f t="shared" si="466"/>
        <v>4</v>
      </c>
      <c r="P2497" t="str">
        <f t="shared" si="467"/>
        <v>Insert into CONTA_RECEITA_DESPESA  (VERSION,ATIVO,DATE_CREATED,LAST_UPDATED,TIPO,CODIGO,DESCRICAO,ANALITICO,TAMANHO) values (0,'S',sysdate,sysdate,'D','4640000000','TRANSFERÊNCIAS A MUNICÍPIOS','S',4);</v>
      </c>
    </row>
    <row r="2498" spans="1:16" ht="17" thickBot="1" x14ac:dyDescent="0.25">
      <c r="A2498" s="11" t="str">
        <f t="shared" si="468"/>
        <v>4</v>
      </c>
      <c r="B2498" s="12" t="str">
        <f t="shared" si="469"/>
        <v>6</v>
      </c>
      <c r="C2498" s="13" t="str">
        <f t="shared" si="470"/>
        <v>41</v>
      </c>
      <c r="D2498" s="13" t="str">
        <f t="shared" si="471"/>
        <v>00</v>
      </c>
      <c r="E2498" s="13" t="str">
        <f t="shared" si="472"/>
        <v>00</v>
      </c>
      <c r="F2498" s="14" t="str">
        <f t="shared" si="473"/>
        <v>00</v>
      </c>
      <c r="G2498" s="18">
        <v>4641000000</v>
      </c>
      <c r="H2498" s="15" t="s">
        <v>23</v>
      </c>
      <c r="I2498" s="12" t="s">
        <v>13</v>
      </c>
      <c r="K2498" t="str">
        <f t="shared" si="462"/>
        <v>4641000000</v>
      </c>
      <c r="L2498" t="str">
        <f t="shared" si="463"/>
        <v>'4641000000'</v>
      </c>
      <c r="M2498" t="str">
        <f t="shared" si="464"/>
        <v>'TRANSFERÊNCIAS A MUNICÍPIOS - FUNDO A FUNDO  '</v>
      </c>
      <c r="N2498" t="str">
        <f t="shared" si="465"/>
        <v>'S'</v>
      </c>
      <c r="O2498">
        <f t="shared" si="466"/>
        <v>4</v>
      </c>
      <c r="P2498" t="str">
        <f t="shared" si="467"/>
        <v>Insert into CONTA_RECEITA_DESPESA  (VERSION,ATIVO,DATE_CREATED,LAST_UPDATED,TIPO,CODIGO,DESCRICAO,ANALITICO,TAMANHO) values (0,'S',sysdate,sysdate,'D','4641000000','TRANSFERÊNCIAS A MUNICÍPIOS - FUNDO A FUNDO  ','S',4);</v>
      </c>
    </row>
    <row r="2499" spans="1:16" ht="17" thickBot="1" x14ac:dyDescent="0.25">
      <c r="A2499" s="11" t="str">
        <f t="shared" si="468"/>
        <v>4</v>
      </c>
      <c r="B2499" s="12" t="str">
        <f t="shared" si="469"/>
        <v>6</v>
      </c>
      <c r="C2499" s="13" t="str">
        <f t="shared" si="470"/>
        <v>42</v>
      </c>
      <c r="D2499" s="13" t="str">
        <f t="shared" si="471"/>
        <v>00</v>
      </c>
      <c r="E2499" s="13" t="str">
        <f t="shared" si="472"/>
        <v>00</v>
      </c>
      <c r="F2499" s="14" t="str">
        <f t="shared" si="473"/>
        <v>00</v>
      </c>
      <c r="G2499" s="18">
        <v>4642000000</v>
      </c>
      <c r="H2499" s="15" t="s">
        <v>24</v>
      </c>
      <c r="I2499" s="12" t="s">
        <v>13</v>
      </c>
      <c r="K2499" t="str">
        <f t="shared" si="462"/>
        <v>4642000000</v>
      </c>
      <c r="L2499" t="str">
        <f t="shared" si="463"/>
        <v>'4642000000'</v>
      </c>
      <c r="M2499" t="str">
        <f t="shared" si="464"/>
        <v>'EXECUÇÃO ORÇAMENTÁRIA DELEGADA A MUNICÍPIOS '</v>
      </c>
      <c r="N2499" t="str">
        <f t="shared" si="465"/>
        <v>'S'</v>
      </c>
      <c r="O2499">
        <f t="shared" si="466"/>
        <v>4</v>
      </c>
      <c r="P2499" t="str">
        <f t="shared" si="467"/>
        <v>Insert into CONTA_RECEITA_DESPESA  (VERSION,ATIVO,DATE_CREATED,LAST_UPDATED,TIPO,CODIGO,DESCRICAO,ANALITICO,TAMANHO) values (0,'S',sysdate,sysdate,'D','4642000000','EXECUÇÃO ORÇAMENTÁRIA DELEGADA A MUNICÍPIOS ','S',4);</v>
      </c>
    </row>
    <row r="2500" spans="1:16" ht="33" thickBot="1" x14ac:dyDescent="0.25">
      <c r="A2500" s="11" t="str">
        <f t="shared" si="468"/>
        <v>4</v>
      </c>
      <c r="B2500" s="12" t="str">
        <f t="shared" si="469"/>
        <v>6</v>
      </c>
      <c r="C2500" s="13" t="str">
        <f t="shared" si="470"/>
        <v>45</v>
      </c>
      <c r="D2500" s="13" t="str">
        <f t="shared" si="471"/>
        <v>00</v>
      </c>
      <c r="E2500" s="13" t="str">
        <f t="shared" si="472"/>
        <v>00</v>
      </c>
      <c r="F2500" s="14" t="str">
        <f t="shared" si="473"/>
        <v>00</v>
      </c>
      <c r="G2500" s="18">
        <v>4645000000</v>
      </c>
      <c r="H2500" s="15" t="s">
        <v>841</v>
      </c>
      <c r="I2500" s="12" t="s">
        <v>13</v>
      </c>
      <c r="K2500" t="str">
        <f t="shared" si="462"/>
        <v>4645000000</v>
      </c>
      <c r="L2500" t="str">
        <f t="shared" si="463"/>
        <v>'4645000000'</v>
      </c>
      <c r="M2500" t="str">
        <f t="shared" si="464"/>
        <v>'TRANSFERÊNCIAS FUNDO A FUNDO AOS MUNICÍPIOS À CONTA DE RECURSOS DE QUE TRATAM OS §§ 1º E 2º DO ART. 24 DA LEI COMPLEMENTAR Nº 141, DE 2012 - RESTOS A PAGAR CANCELADOS'</v>
      </c>
      <c r="N2500" t="str">
        <f t="shared" si="465"/>
        <v>'S'</v>
      </c>
      <c r="O2500">
        <f t="shared" si="466"/>
        <v>4</v>
      </c>
      <c r="P2500" t="str">
        <f t="shared" si="467"/>
        <v>Insert into CONTA_RECEITA_DESPESA  (VERSION,ATIVO,DATE_CREATED,LAST_UPDATED,TIPO,CODIGO,DESCRICAO,ANALITICO,TAMANHO) values (0,'S',sysdate,sysdate,'D','4645000000','TRANSFERÊNCIAS FUNDO A FUNDO AOS MUNICÍPIOS À CONTA DE RECURSOS DE QUE TRATAM OS §§ 1º E 2º DO ART. 24 DA LEI COMPLEMENTAR Nº 141, DE 2012 - RESTOS A PAGAR CANCELADOS','S',4);</v>
      </c>
    </row>
    <row r="2501" spans="1:16" ht="49" thickBot="1" x14ac:dyDescent="0.25">
      <c r="A2501" s="11" t="str">
        <f t="shared" si="468"/>
        <v>4</v>
      </c>
      <c r="B2501" s="12" t="str">
        <f t="shared" si="469"/>
        <v>6</v>
      </c>
      <c r="C2501" s="13" t="str">
        <f t="shared" si="470"/>
        <v>46</v>
      </c>
      <c r="D2501" s="13" t="str">
        <f t="shared" si="471"/>
        <v>00</v>
      </c>
      <c r="E2501" s="13" t="str">
        <f t="shared" si="472"/>
        <v>00</v>
      </c>
      <c r="F2501" s="14" t="str">
        <f t="shared" si="473"/>
        <v>00</v>
      </c>
      <c r="G2501" s="18">
        <v>4646000000</v>
      </c>
      <c r="H2501" s="15" t="s">
        <v>26</v>
      </c>
      <c r="I2501" s="12" t="s">
        <v>13</v>
      </c>
      <c r="K2501" t="str">
        <f t="shared" si="462"/>
        <v>4646000000</v>
      </c>
      <c r="L2501" t="str">
        <f t="shared" si="463"/>
        <v>'4646000000'</v>
      </c>
      <c r="M2501" t="str">
        <f t="shared" si="464"/>
        <v>'TRANSFERÊNCIAS FUNDO A FUNDO AOS MUNICÍPIOS À CONTA DE RECURSOS DE QUE TRATA O ART. 25 DA LEI COMPLEMENTAR Nº 141, DE 2012  - DIFERENÇA DO MÍNIMO NÃO APLICADO EM EXERCÍCIOS ANTERIORES'</v>
      </c>
      <c r="N2501" t="str">
        <f t="shared" si="465"/>
        <v>'S'</v>
      </c>
      <c r="O2501">
        <f t="shared" si="466"/>
        <v>4</v>
      </c>
      <c r="P2501" t="str">
        <f t="shared" si="467"/>
        <v>Insert into CONTA_RECEITA_DESPESA  (VERSION,ATIVO,DATE_CREATED,LAST_UPDATED,TIPO,CODIGO,DESCRICAO,ANALITICO,TAMANHO) values (0,'S',sysdate,sysdate,'D','4646000000','TRANSFERÊNCIAS FUNDO A FUNDO AOS MUNICÍPIOS À CONTA DE RECURSOS DE QUE TRATA O ART. 25 DA LEI COMPLEMENTAR Nº 141, DE 2012  - DIFERENÇA DO MÍNIMO NÃO APLICADO EM EXERCÍCIOS ANTERIORES','S',4);</v>
      </c>
    </row>
    <row r="2502" spans="1:16" ht="17" thickBot="1" x14ac:dyDescent="0.25">
      <c r="A2502" s="11" t="str">
        <f t="shared" si="468"/>
        <v>4</v>
      </c>
      <c r="B2502" s="12" t="str">
        <f t="shared" si="469"/>
        <v>6</v>
      </c>
      <c r="C2502" s="13" t="str">
        <f t="shared" si="470"/>
        <v>50</v>
      </c>
      <c r="D2502" s="13" t="str">
        <f t="shared" si="471"/>
        <v>00</v>
      </c>
      <c r="E2502" s="13" t="str">
        <f t="shared" si="472"/>
        <v>00</v>
      </c>
      <c r="F2502" s="14" t="str">
        <f t="shared" si="473"/>
        <v>00</v>
      </c>
      <c r="G2502" s="18">
        <v>4650000000</v>
      </c>
      <c r="H2502" s="15" t="s">
        <v>27</v>
      </c>
      <c r="I2502" s="12" t="s">
        <v>13</v>
      </c>
      <c r="K2502" t="str">
        <f t="shared" ref="K2502:K2565" si="474">SUBSTITUTE(G2502,".","")</f>
        <v>4650000000</v>
      </c>
      <c r="L2502" t="str">
        <f t="shared" ref="L2502:L2565" si="475">_xlfn.CONCAT("'",K2502,"'")</f>
        <v>'4650000000'</v>
      </c>
      <c r="M2502" t="str">
        <f t="shared" ref="M2502:M2565" si="476">_xlfn.CONCAT("'",CLEAN(H2502),"'")</f>
        <v>'TRANSFERÊNCIAS A INSTITUIÇÕES PRIVADAS SEM FINS LUCRATIVOS'</v>
      </c>
      <c r="N2502" t="str">
        <f t="shared" ref="N2502:N2565" si="477">IF(TRIM(I2502)="Sintética","'N'",IF(TRIM(I2502)="Analítica","'S'","*ERR0*"))</f>
        <v>'S'</v>
      </c>
      <c r="O2502">
        <f t="shared" ref="O2502:O2565" si="478">IF(RIGHT(K2502,2)&lt;&gt;"00",10,IF(MID(K2502,7,2)&lt;&gt;"00",8,IF(MID(K2502,5,2)&lt;&gt;"00",6,IF(MID(K2502,3,2)&lt;&gt;"00",4,IF(MID(K2502,2,1)&lt;&gt;"0",2,IF(LEFT(K2502,1)&lt;&gt;"0",1,"*ERR0*"))))))</f>
        <v>4</v>
      </c>
      <c r="P2502" t="str">
        <f t="shared" ref="P2502:P2565" si="479">_xlfn.CONCAT("Insert into CONTA_RECEITA_DESPESA  (VERSION,ATIVO,DATE_CREATED,LAST_UPDATED,TIPO,CODIGO,DESCRICAO,ANALITICO,TAMANHO) values (0,'S',sysdate,sysdate,'D',",L2502,",",M2502,",",N2502,",",O2502,");")</f>
        <v>Insert into CONTA_RECEITA_DESPESA  (VERSION,ATIVO,DATE_CREATED,LAST_UPDATED,TIPO,CODIGO,DESCRICAO,ANALITICO,TAMANHO) values (0,'S',sysdate,sysdate,'D','4650000000','TRANSFERÊNCIAS A INSTITUIÇÕES PRIVADAS SEM FINS LUCRATIVOS','S',4);</v>
      </c>
    </row>
    <row r="2503" spans="1:16" ht="17" thickBot="1" x14ac:dyDescent="0.25">
      <c r="A2503" s="11" t="str">
        <f t="shared" si="468"/>
        <v>4</v>
      </c>
      <c r="B2503" s="12" t="str">
        <f t="shared" si="469"/>
        <v>6</v>
      </c>
      <c r="C2503" s="13" t="str">
        <f t="shared" si="470"/>
        <v>60</v>
      </c>
      <c r="D2503" s="13" t="str">
        <f t="shared" si="471"/>
        <v>00</v>
      </c>
      <c r="E2503" s="13" t="str">
        <f t="shared" si="472"/>
        <v>00</v>
      </c>
      <c r="F2503" s="14" t="str">
        <f t="shared" si="473"/>
        <v>00</v>
      </c>
      <c r="G2503" s="18">
        <v>4660000000</v>
      </c>
      <c r="H2503" s="15" t="s">
        <v>28</v>
      </c>
      <c r="I2503" s="12" t="s">
        <v>13</v>
      </c>
      <c r="K2503" t="str">
        <f t="shared" si="474"/>
        <v>4660000000</v>
      </c>
      <c r="L2503" t="str">
        <f t="shared" si="475"/>
        <v>'4660000000'</v>
      </c>
      <c r="M2503" t="str">
        <f t="shared" si="476"/>
        <v>'TRANSFERÊNCIAS A INSTITUIÇÕES PRIVADAS COM FINS LUCRATIVOS '</v>
      </c>
      <c r="N2503" t="str">
        <f t="shared" si="477"/>
        <v>'S'</v>
      </c>
      <c r="O2503">
        <f t="shared" si="478"/>
        <v>4</v>
      </c>
      <c r="P2503" t="str">
        <f t="shared" si="479"/>
        <v>Insert into CONTA_RECEITA_DESPESA  (VERSION,ATIVO,DATE_CREATED,LAST_UPDATED,TIPO,CODIGO,DESCRICAO,ANALITICO,TAMANHO) values (0,'S',sysdate,sysdate,'D','4660000000','TRANSFERÊNCIAS A INSTITUIÇÕES PRIVADAS COM FINS LUCRATIVOS ','S',4);</v>
      </c>
    </row>
    <row r="2504" spans="1:16" ht="17" thickBot="1" x14ac:dyDescent="0.25">
      <c r="A2504" s="11" t="str">
        <f t="shared" si="468"/>
        <v>4</v>
      </c>
      <c r="B2504" s="12" t="str">
        <f t="shared" si="469"/>
        <v>6</v>
      </c>
      <c r="C2504" s="13" t="str">
        <f t="shared" si="470"/>
        <v>67</v>
      </c>
      <c r="D2504" s="13" t="str">
        <f t="shared" si="471"/>
        <v>00</v>
      </c>
      <c r="E2504" s="13" t="str">
        <f t="shared" si="472"/>
        <v>00</v>
      </c>
      <c r="F2504" s="14" t="str">
        <f t="shared" si="473"/>
        <v>00</v>
      </c>
      <c r="G2504" s="18">
        <v>4667000000</v>
      </c>
      <c r="H2504" s="15" t="s">
        <v>29</v>
      </c>
      <c r="I2504" s="12" t="s">
        <v>13</v>
      </c>
      <c r="K2504" t="str">
        <f t="shared" si="474"/>
        <v>4667000000</v>
      </c>
      <c r="L2504" t="str">
        <f t="shared" si="475"/>
        <v>'4667000000'</v>
      </c>
      <c r="M2504" t="str">
        <f t="shared" si="476"/>
        <v>'EXECUÇÃO DE CONTRATO DE PARCERIA PÚBLICO-PRIVADA - PPP '</v>
      </c>
      <c r="N2504" t="str">
        <f t="shared" si="477"/>
        <v>'S'</v>
      </c>
      <c r="O2504">
        <f t="shared" si="478"/>
        <v>4</v>
      </c>
      <c r="P2504" t="str">
        <f t="shared" si="479"/>
        <v>Insert into CONTA_RECEITA_DESPESA  (VERSION,ATIVO,DATE_CREATED,LAST_UPDATED,TIPO,CODIGO,DESCRICAO,ANALITICO,TAMANHO) values (0,'S',sysdate,sysdate,'D','4667000000','EXECUÇÃO DE CONTRATO DE PARCERIA PÚBLICO-PRIVADA - PPP ','S',4);</v>
      </c>
    </row>
    <row r="2505" spans="1:16" ht="17" thickBot="1" x14ac:dyDescent="0.25">
      <c r="A2505" s="11" t="str">
        <f t="shared" ref="A2505:A2568" si="480">MID($G2505,1,1)</f>
        <v>4</v>
      </c>
      <c r="B2505" s="12" t="str">
        <f t="shared" ref="B2505:B2568" si="481">MID($G2505,2,1)</f>
        <v>6</v>
      </c>
      <c r="C2505" s="13" t="str">
        <f t="shared" ref="C2505:C2568" si="482">MID($G2505,3,2)</f>
        <v>70</v>
      </c>
      <c r="D2505" s="13" t="str">
        <f t="shared" ref="D2505:D2568" si="483">MID($G2505,5,2)</f>
        <v>00</v>
      </c>
      <c r="E2505" s="13" t="str">
        <f t="shared" ref="E2505:E2568" si="484">MID($G2505,7,2)</f>
        <v>00</v>
      </c>
      <c r="F2505" s="14" t="str">
        <f t="shared" ref="F2505:F2568" si="485">MID($G2505,9,2)</f>
        <v>00</v>
      </c>
      <c r="G2505" s="18">
        <v>4670000000</v>
      </c>
      <c r="H2505" s="15" t="s">
        <v>252</v>
      </c>
      <c r="I2505" s="12" t="s">
        <v>13</v>
      </c>
      <c r="K2505" t="str">
        <f t="shared" si="474"/>
        <v>4670000000</v>
      </c>
      <c r="L2505" t="str">
        <f t="shared" si="475"/>
        <v>'4670000000'</v>
      </c>
      <c r="M2505" t="str">
        <f t="shared" si="476"/>
        <v>'TRANSF. A INSTITUICOES MULTIGOVERNAMENTAIS'</v>
      </c>
      <c r="N2505" t="str">
        <f t="shared" si="477"/>
        <v>'S'</v>
      </c>
      <c r="O2505">
        <f t="shared" si="478"/>
        <v>4</v>
      </c>
      <c r="P2505" t="str">
        <f t="shared" si="479"/>
        <v>Insert into CONTA_RECEITA_DESPESA  (VERSION,ATIVO,DATE_CREATED,LAST_UPDATED,TIPO,CODIGO,DESCRICAO,ANALITICO,TAMANHO) values (0,'S',sysdate,sysdate,'D','4670000000','TRANSF. A INSTITUICOES MULTIGOVERNAMENTAIS','S',4);</v>
      </c>
    </row>
    <row r="2506" spans="1:16" ht="17" thickBot="1" x14ac:dyDescent="0.25">
      <c r="A2506" s="11" t="str">
        <f t="shared" si="480"/>
        <v>4</v>
      </c>
      <c r="B2506" s="12" t="str">
        <f t="shared" si="481"/>
        <v>6</v>
      </c>
      <c r="C2506" s="13" t="str">
        <f t="shared" si="482"/>
        <v>71</v>
      </c>
      <c r="D2506" s="13" t="str">
        <f t="shared" si="483"/>
        <v>00</v>
      </c>
      <c r="E2506" s="13" t="str">
        <f t="shared" si="484"/>
        <v>00</v>
      </c>
      <c r="F2506" s="14" t="str">
        <f t="shared" si="485"/>
        <v>00</v>
      </c>
      <c r="G2506" s="18">
        <v>4671000000</v>
      </c>
      <c r="H2506" s="15" t="s">
        <v>32</v>
      </c>
      <c r="I2506" s="12" t="s">
        <v>10</v>
      </c>
      <c r="K2506" t="str">
        <f t="shared" si="474"/>
        <v>4671000000</v>
      </c>
      <c r="L2506" t="str">
        <f t="shared" si="475"/>
        <v>'4671000000'</v>
      </c>
      <c r="M2506" t="str">
        <f t="shared" si="476"/>
        <v>'TRANSFERÊNCIAS A CONSÓRCIOS PÚBLICOS MEDIANTE CONTRATO DE RATEIO '</v>
      </c>
      <c r="N2506" t="str">
        <f t="shared" si="477"/>
        <v>'N'</v>
      </c>
      <c r="O2506">
        <f t="shared" si="478"/>
        <v>4</v>
      </c>
      <c r="P2506" t="str">
        <f t="shared" si="479"/>
        <v>Insert into CONTA_RECEITA_DESPESA  (VERSION,ATIVO,DATE_CREATED,LAST_UPDATED,TIPO,CODIGO,DESCRICAO,ANALITICO,TAMANHO) values (0,'S',sysdate,sysdate,'D','4671000000','TRANSFERÊNCIAS A CONSÓRCIOS PÚBLICOS MEDIANTE CONTRATO DE RATEIO ','N',4);</v>
      </c>
    </row>
    <row r="2507" spans="1:16" ht="17" thickBot="1" x14ac:dyDescent="0.25">
      <c r="A2507" s="11" t="str">
        <f t="shared" si="480"/>
        <v>4</v>
      </c>
      <c r="B2507" s="12" t="str">
        <f t="shared" si="481"/>
        <v>6</v>
      </c>
      <c r="C2507" s="13" t="str">
        <f t="shared" si="482"/>
        <v>71</v>
      </c>
      <c r="D2507" s="13" t="str">
        <f t="shared" si="483"/>
        <v>70</v>
      </c>
      <c r="E2507" s="13" t="str">
        <f t="shared" si="484"/>
        <v>00</v>
      </c>
      <c r="F2507" s="14" t="str">
        <f t="shared" si="485"/>
        <v>00</v>
      </c>
      <c r="G2507" s="18">
        <v>4671700000</v>
      </c>
      <c r="H2507" s="15" t="s">
        <v>333</v>
      </c>
      <c r="I2507" s="12" t="s">
        <v>13</v>
      </c>
      <c r="K2507" t="str">
        <f t="shared" si="474"/>
        <v>4671700000</v>
      </c>
      <c r="L2507" t="str">
        <f t="shared" si="475"/>
        <v>'4671700000'</v>
      </c>
      <c r="M2507" t="str">
        <f t="shared" si="476"/>
        <v>'RATEIO PELA PARTICIPAÇÃO EM CONSÓRCIO PÚBLICO'</v>
      </c>
      <c r="N2507" t="str">
        <f t="shared" si="477"/>
        <v>'S'</v>
      </c>
      <c r="O2507">
        <f t="shared" si="478"/>
        <v>6</v>
      </c>
      <c r="P2507" t="str">
        <f t="shared" si="479"/>
        <v>Insert into CONTA_RECEITA_DESPESA  (VERSION,ATIVO,DATE_CREATED,LAST_UPDATED,TIPO,CODIGO,DESCRICAO,ANALITICO,TAMANHO) values (0,'S',sysdate,sysdate,'D','4671700000','RATEIO PELA PARTICIPAÇÃO EM CONSÓRCIO PÚBLICO','S',6);</v>
      </c>
    </row>
    <row r="2508" spans="1:16" ht="17" thickBot="1" x14ac:dyDescent="0.25">
      <c r="A2508" s="11" t="str">
        <f t="shared" si="480"/>
        <v>4</v>
      </c>
      <c r="B2508" s="12" t="str">
        <f t="shared" si="481"/>
        <v>6</v>
      </c>
      <c r="C2508" s="13" t="str">
        <f t="shared" si="482"/>
        <v>71</v>
      </c>
      <c r="D2508" s="13" t="str">
        <f t="shared" si="483"/>
        <v>99</v>
      </c>
      <c r="E2508" s="13" t="str">
        <f t="shared" si="484"/>
        <v>00</v>
      </c>
      <c r="F2508" s="14" t="str">
        <f t="shared" si="485"/>
        <v>00</v>
      </c>
      <c r="G2508" s="18">
        <v>4671990000</v>
      </c>
      <c r="H2508" s="15" t="s">
        <v>17</v>
      </c>
      <c r="I2508" s="12" t="s">
        <v>13</v>
      </c>
      <c r="K2508" t="str">
        <f t="shared" si="474"/>
        <v>4671990000</v>
      </c>
      <c r="L2508" t="str">
        <f t="shared" si="475"/>
        <v>'4671990000'</v>
      </c>
      <c r="M2508" t="str">
        <f t="shared" si="476"/>
        <v>'ELEMENTO GENÉRICO'</v>
      </c>
      <c r="N2508" t="str">
        <f t="shared" si="477"/>
        <v>'S'</v>
      </c>
      <c r="O2508">
        <f t="shared" si="478"/>
        <v>6</v>
      </c>
      <c r="P2508" t="str">
        <f t="shared" si="479"/>
        <v>Insert into CONTA_RECEITA_DESPESA  (VERSION,ATIVO,DATE_CREATED,LAST_UPDATED,TIPO,CODIGO,DESCRICAO,ANALITICO,TAMANHO) values (0,'S',sysdate,sysdate,'D','4671990000','ELEMENTO GENÉRICO','S',6);</v>
      </c>
    </row>
    <row r="2509" spans="1:16" ht="17" thickBot="1" x14ac:dyDescent="0.25">
      <c r="A2509" s="11" t="str">
        <f t="shared" si="480"/>
        <v>4</v>
      </c>
      <c r="B2509" s="12" t="str">
        <f t="shared" si="481"/>
        <v>6</v>
      </c>
      <c r="C2509" s="13" t="str">
        <f t="shared" si="482"/>
        <v>72</v>
      </c>
      <c r="D2509" s="13" t="str">
        <f t="shared" si="483"/>
        <v>00</v>
      </c>
      <c r="E2509" s="13" t="str">
        <f t="shared" si="484"/>
        <v>00</v>
      </c>
      <c r="F2509" s="14" t="str">
        <f t="shared" si="485"/>
        <v>00</v>
      </c>
      <c r="G2509" s="18">
        <v>4672000000</v>
      </c>
      <c r="H2509" s="15" t="s">
        <v>34</v>
      </c>
      <c r="I2509" s="12" t="s">
        <v>13</v>
      </c>
      <c r="K2509" t="str">
        <f t="shared" si="474"/>
        <v>4672000000</v>
      </c>
      <c r="L2509" t="str">
        <f t="shared" si="475"/>
        <v>'4672000000'</v>
      </c>
      <c r="M2509" t="str">
        <f t="shared" si="476"/>
        <v>'EXECUÇÃO ORÇAMENTÁRIA DELEGADA A CONSÓRCIOS PÚBLICOS '</v>
      </c>
      <c r="N2509" t="str">
        <f t="shared" si="477"/>
        <v>'S'</v>
      </c>
      <c r="O2509">
        <f t="shared" si="478"/>
        <v>4</v>
      </c>
      <c r="P2509" t="str">
        <f t="shared" si="479"/>
        <v>Insert into CONTA_RECEITA_DESPESA  (VERSION,ATIVO,DATE_CREATED,LAST_UPDATED,TIPO,CODIGO,DESCRICAO,ANALITICO,TAMANHO) values (0,'S',sysdate,sysdate,'D','4672000000','EXECUÇÃO ORÇAMENTÁRIA DELEGADA A CONSÓRCIOS PÚBLICOS ','S',4);</v>
      </c>
    </row>
    <row r="2510" spans="1:16" ht="33" thickBot="1" x14ac:dyDescent="0.25">
      <c r="A2510" s="11" t="str">
        <f t="shared" si="480"/>
        <v>4</v>
      </c>
      <c r="B2510" s="12" t="str">
        <f t="shared" si="481"/>
        <v>6</v>
      </c>
      <c r="C2510" s="13" t="str">
        <f t="shared" si="482"/>
        <v>73</v>
      </c>
      <c r="D2510" s="13" t="str">
        <f t="shared" si="483"/>
        <v>00</v>
      </c>
      <c r="E2510" s="13" t="str">
        <f t="shared" si="484"/>
        <v>00</v>
      </c>
      <c r="F2510" s="14" t="str">
        <f t="shared" si="485"/>
        <v>00</v>
      </c>
      <c r="G2510" s="18">
        <v>4673000000</v>
      </c>
      <c r="H2510" s="15" t="s">
        <v>754</v>
      </c>
      <c r="I2510" s="12" t="s">
        <v>10</v>
      </c>
      <c r="K2510" t="str">
        <f t="shared" si="474"/>
        <v>4673000000</v>
      </c>
      <c r="L2510" t="str">
        <f t="shared" si="475"/>
        <v>'4673000000'</v>
      </c>
      <c r="M2510" t="str">
        <f t="shared" si="476"/>
        <v>'TRANSFERÊNCIAS A CONSÓRCIOS PÚBLICOS MEDIANTE CONTRATO DE RATEIO À CONTA DE RECURSOS DE QUE TRATAM OS §§1° E 2° DO ART. 24 DA LEI COMPLEMENTAR N° 141, DE 2012 '</v>
      </c>
      <c r="N2510" t="str">
        <f t="shared" si="477"/>
        <v>'N'</v>
      </c>
      <c r="O2510">
        <f t="shared" si="478"/>
        <v>4</v>
      </c>
      <c r="P2510" t="str">
        <f t="shared" si="479"/>
        <v>Insert into CONTA_RECEITA_DESPESA  (VERSION,ATIVO,DATE_CREATED,LAST_UPDATED,TIPO,CODIGO,DESCRICAO,ANALITICO,TAMANHO) values (0,'S',sysdate,sysdate,'D','4673000000','TRANSFERÊNCIAS A CONSÓRCIOS PÚBLICOS MEDIANTE CONTRATO DE RATEIO À CONTA DE RECURSOS DE QUE TRATAM OS §§1° E 2° DO ART. 24 DA LEI COMPLEMENTAR N° 141, DE 2012 ','N',4);</v>
      </c>
    </row>
    <row r="2511" spans="1:16" ht="17" thickBot="1" x14ac:dyDescent="0.25">
      <c r="A2511" s="11" t="str">
        <f t="shared" si="480"/>
        <v>4</v>
      </c>
      <c r="B2511" s="12" t="str">
        <f t="shared" si="481"/>
        <v>6</v>
      </c>
      <c r="C2511" s="13" t="str">
        <f t="shared" si="482"/>
        <v>73</v>
      </c>
      <c r="D2511" s="13" t="str">
        <f t="shared" si="483"/>
        <v>70</v>
      </c>
      <c r="E2511" s="13" t="str">
        <f t="shared" si="484"/>
        <v>00</v>
      </c>
      <c r="F2511" s="14" t="str">
        <f t="shared" si="485"/>
        <v>00</v>
      </c>
      <c r="G2511" s="18">
        <v>4673700000</v>
      </c>
      <c r="H2511" s="15" t="s">
        <v>333</v>
      </c>
      <c r="I2511" s="12" t="s">
        <v>13</v>
      </c>
      <c r="K2511" t="str">
        <f t="shared" si="474"/>
        <v>4673700000</v>
      </c>
      <c r="L2511" t="str">
        <f t="shared" si="475"/>
        <v>'4673700000'</v>
      </c>
      <c r="M2511" t="str">
        <f t="shared" si="476"/>
        <v>'RATEIO PELA PARTICIPAÇÃO EM CONSÓRCIO PÚBLICO'</v>
      </c>
      <c r="N2511" t="str">
        <f t="shared" si="477"/>
        <v>'S'</v>
      </c>
      <c r="O2511">
        <f t="shared" si="478"/>
        <v>6</v>
      </c>
      <c r="P2511" t="str">
        <f t="shared" si="479"/>
        <v>Insert into CONTA_RECEITA_DESPESA  (VERSION,ATIVO,DATE_CREATED,LAST_UPDATED,TIPO,CODIGO,DESCRICAO,ANALITICO,TAMANHO) values (0,'S',sysdate,sysdate,'D','4673700000','RATEIO PELA PARTICIPAÇÃO EM CONSÓRCIO PÚBLICO','S',6);</v>
      </c>
    </row>
    <row r="2512" spans="1:16" ht="17" thickBot="1" x14ac:dyDescent="0.25">
      <c r="A2512" s="11" t="str">
        <f t="shared" si="480"/>
        <v>4</v>
      </c>
      <c r="B2512" s="12" t="str">
        <f t="shared" si="481"/>
        <v>6</v>
      </c>
      <c r="C2512" s="13" t="str">
        <f t="shared" si="482"/>
        <v>73</v>
      </c>
      <c r="D2512" s="13" t="str">
        <f t="shared" si="483"/>
        <v>99</v>
      </c>
      <c r="E2512" s="13" t="str">
        <f t="shared" si="484"/>
        <v>00</v>
      </c>
      <c r="F2512" s="14" t="str">
        <f t="shared" si="485"/>
        <v>00</v>
      </c>
      <c r="G2512" s="18">
        <v>4673990000</v>
      </c>
      <c r="H2512" s="15" t="s">
        <v>835</v>
      </c>
      <c r="I2512" s="12" t="s">
        <v>13</v>
      </c>
      <c r="K2512" t="str">
        <f t="shared" si="474"/>
        <v>4673990000</v>
      </c>
      <c r="L2512" t="str">
        <f t="shared" si="475"/>
        <v>'4673990000'</v>
      </c>
      <c r="M2512" t="str">
        <f t="shared" si="476"/>
        <v>'A CLASSIFICAR'</v>
      </c>
      <c r="N2512" t="str">
        <f t="shared" si="477"/>
        <v>'S'</v>
      </c>
      <c r="O2512">
        <f t="shared" si="478"/>
        <v>6</v>
      </c>
      <c r="P2512" t="str">
        <f t="shared" si="479"/>
        <v>Insert into CONTA_RECEITA_DESPESA  (VERSION,ATIVO,DATE_CREATED,LAST_UPDATED,TIPO,CODIGO,DESCRICAO,ANALITICO,TAMANHO) values (0,'S',sysdate,sysdate,'D','4673990000','A CLASSIFICAR','S',6);</v>
      </c>
    </row>
    <row r="2513" spans="1:16" ht="33" thickBot="1" x14ac:dyDescent="0.25">
      <c r="A2513" s="11" t="str">
        <f t="shared" si="480"/>
        <v>4</v>
      </c>
      <c r="B2513" s="12" t="str">
        <f t="shared" si="481"/>
        <v>6</v>
      </c>
      <c r="C2513" s="13" t="str">
        <f t="shared" si="482"/>
        <v>74</v>
      </c>
      <c r="D2513" s="13" t="str">
        <f t="shared" si="483"/>
        <v>00</v>
      </c>
      <c r="E2513" s="13" t="str">
        <f t="shared" si="484"/>
        <v>00</v>
      </c>
      <c r="F2513" s="14" t="str">
        <f t="shared" si="485"/>
        <v>00</v>
      </c>
      <c r="G2513" s="18">
        <v>4674000000</v>
      </c>
      <c r="H2513" s="15" t="s">
        <v>36</v>
      </c>
      <c r="I2513" s="12" t="s">
        <v>10</v>
      </c>
      <c r="K2513" t="str">
        <f t="shared" si="474"/>
        <v>4674000000</v>
      </c>
      <c r="L2513" t="str">
        <f t="shared" si="475"/>
        <v>'4674000000'</v>
      </c>
      <c r="M2513" t="str">
        <f t="shared" si="476"/>
        <v>'TRANSFERÊNCIAS A CONSÓRCIOS PÚBLICOS MEDIANTE CONTRATO DE RATEIO À CONTA DE RECURSOS DE QUE TRATA O ART. 25 DA LEI COMPLEMENTAR N° 141, DE 2012 '</v>
      </c>
      <c r="N2513" t="str">
        <f t="shared" si="477"/>
        <v>'N'</v>
      </c>
      <c r="O2513">
        <f t="shared" si="478"/>
        <v>4</v>
      </c>
      <c r="P2513" t="str">
        <f t="shared" si="479"/>
        <v>Insert into CONTA_RECEITA_DESPESA  (VERSION,ATIVO,DATE_CREATED,LAST_UPDATED,TIPO,CODIGO,DESCRICAO,ANALITICO,TAMANHO) values (0,'S',sysdate,sysdate,'D','4674000000','TRANSFERÊNCIAS A CONSÓRCIOS PÚBLICOS MEDIANTE CONTRATO DE RATEIO À CONTA DE RECURSOS DE QUE TRATA O ART. 25 DA LEI COMPLEMENTAR N° 141, DE 2012 ','N',4);</v>
      </c>
    </row>
    <row r="2514" spans="1:16" ht="17" thickBot="1" x14ac:dyDescent="0.25">
      <c r="A2514" s="11" t="str">
        <f t="shared" si="480"/>
        <v>4</v>
      </c>
      <c r="B2514" s="12" t="str">
        <f t="shared" si="481"/>
        <v>6</v>
      </c>
      <c r="C2514" s="13" t="str">
        <f t="shared" si="482"/>
        <v>74</v>
      </c>
      <c r="D2514" s="13" t="str">
        <f t="shared" si="483"/>
        <v>70</v>
      </c>
      <c r="E2514" s="13" t="str">
        <f t="shared" si="484"/>
        <v>00</v>
      </c>
      <c r="F2514" s="14" t="str">
        <f t="shared" si="485"/>
        <v>00</v>
      </c>
      <c r="G2514" s="18">
        <v>4674700000</v>
      </c>
      <c r="H2514" s="15" t="s">
        <v>333</v>
      </c>
      <c r="I2514" s="12" t="s">
        <v>13</v>
      </c>
      <c r="K2514" t="str">
        <f t="shared" si="474"/>
        <v>4674700000</v>
      </c>
      <c r="L2514" t="str">
        <f t="shared" si="475"/>
        <v>'4674700000'</v>
      </c>
      <c r="M2514" t="str">
        <f t="shared" si="476"/>
        <v>'RATEIO PELA PARTICIPAÇÃO EM CONSÓRCIO PÚBLICO'</v>
      </c>
      <c r="N2514" t="str">
        <f t="shared" si="477"/>
        <v>'S'</v>
      </c>
      <c r="O2514">
        <f t="shared" si="478"/>
        <v>6</v>
      </c>
      <c r="P2514" t="str">
        <f t="shared" si="479"/>
        <v>Insert into CONTA_RECEITA_DESPESA  (VERSION,ATIVO,DATE_CREATED,LAST_UPDATED,TIPO,CODIGO,DESCRICAO,ANALITICO,TAMANHO) values (0,'S',sysdate,sysdate,'D','4674700000','RATEIO PELA PARTICIPAÇÃO EM CONSÓRCIO PÚBLICO','S',6);</v>
      </c>
    </row>
    <row r="2515" spans="1:16" ht="17" thickBot="1" x14ac:dyDescent="0.25">
      <c r="A2515" s="11" t="str">
        <f t="shared" si="480"/>
        <v>4</v>
      </c>
      <c r="B2515" s="12" t="str">
        <f t="shared" si="481"/>
        <v>6</v>
      </c>
      <c r="C2515" s="13" t="str">
        <f t="shared" si="482"/>
        <v>74</v>
      </c>
      <c r="D2515" s="13" t="str">
        <f t="shared" si="483"/>
        <v>99</v>
      </c>
      <c r="E2515" s="13" t="str">
        <f t="shared" si="484"/>
        <v>00</v>
      </c>
      <c r="F2515" s="14" t="str">
        <f t="shared" si="485"/>
        <v>00</v>
      </c>
      <c r="G2515" s="18">
        <v>4674990000</v>
      </c>
      <c r="H2515" s="15" t="s">
        <v>17</v>
      </c>
      <c r="I2515" s="12" t="s">
        <v>13</v>
      </c>
      <c r="K2515" t="str">
        <f t="shared" si="474"/>
        <v>4674990000</v>
      </c>
      <c r="L2515" t="str">
        <f t="shared" si="475"/>
        <v>'4674990000'</v>
      </c>
      <c r="M2515" t="str">
        <f t="shared" si="476"/>
        <v>'ELEMENTO GENÉRICO'</v>
      </c>
      <c r="N2515" t="str">
        <f t="shared" si="477"/>
        <v>'S'</v>
      </c>
      <c r="O2515">
        <f t="shared" si="478"/>
        <v>6</v>
      </c>
      <c r="P2515" t="str">
        <f t="shared" si="479"/>
        <v>Insert into CONTA_RECEITA_DESPESA  (VERSION,ATIVO,DATE_CREATED,LAST_UPDATED,TIPO,CODIGO,DESCRICAO,ANALITICO,TAMANHO) values (0,'S',sysdate,sysdate,'D','4674990000','ELEMENTO GENÉRICO','S',6);</v>
      </c>
    </row>
    <row r="2516" spans="1:16" ht="33" thickBot="1" x14ac:dyDescent="0.25">
      <c r="A2516" s="11" t="str">
        <f t="shared" si="480"/>
        <v>4</v>
      </c>
      <c r="B2516" s="12" t="str">
        <f t="shared" si="481"/>
        <v>6</v>
      </c>
      <c r="C2516" s="13" t="str">
        <f t="shared" si="482"/>
        <v>75</v>
      </c>
      <c r="D2516" s="13" t="str">
        <f t="shared" si="483"/>
        <v>00</v>
      </c>
      <c r="E2516" s="13" t="str">
        <f t="shared" si="484"/>
        <v>00</v>
      </c>
      <c r="F2516" s="14" t="str">
        <f t="shared" si="485"/>
        <v>00</v>
      </c>
      <c r="G2516" s="18">
        <v>4675000000</v>
      </c>
      <c r="H2516" s="15" t="s">
        <v>254</v>
      </c>
      <c r="I2516" s="12" t="s">
        <v>13</v>
      </c>
      <c r="K2516" t="str">
        <f t="shared" si="474"/>
        <v>4675000000</v>
      </c>
      <c r="L2516" t="str">
        <f t="shared" si="475"/>
        <v>'4675000000'</v>
      </c>
      <c r="M2516" t="str">
        <f t="shared" si="476"/>
        <v>'TRANSFERÊNCIAS A INSTITUIÇÕES MULTIGOVERNAMENTAIS À CONTA DE RECURSOS DE QUE TRATAM OS §§ 1O E 2O DO ART. 24 DA LEI COMPLEMENTAR NO 141, DE 2012 '</v>
      </c>
      <c r="N2516" t="str">
        <f t="shared" si="477"/>
        <v>'S'</v>
      </c>
      <c r="O2516">
        <f t="shared" si="478"/>
        <v>4</v>
      </c>
      <c r="P2516" t="str">
        <f t="shared" si="479"/>
        <v>Insert into CONTA_RECEITA_DESPESA  (VERSION,ATIVO,DATE_CREATED,LAST_UPDATED,TIPO,CODIGO,DESCRICAO,ANALITICO,TAMANHO) values (0,'S',sysdate,sysdate,'D','4675000000','TRANSFERÊNCIAS A INSTITUIÇÕES MULTIGOVERNAMENTAIS À CONTA DE RECURSOS DE QUE TRATAM OS §§ 1O E 2O DO ART. 24 DA LEI COMPLEMENTAR NO 141, DE 2012 ','S',4);</v>
      </c>
    </row>
    <row r="2517" spans="1:16" ht="33" thickBot="1" x14ac:dyDescent="0.25">
      <c r="A2517" s="11" t="str">
        <f t="shared" si="480"/>
        <v>4</v>
      </c>
      <c r="B2517" s="12" t="str">
        <f t="shared" si="481"/>
        <v>6</v>
      </c>
      <c r="C2517" s="13" t="str">
        <f t="shared" si="482"/>
        <v>76</v>
      </c>
      <c r="D2517" s="13" t="str">
        <f t="shared" si="483"/>
        <v>00</v>
      </c>
      <c r="E2517" s="13" t="str">
        <f t="shared" si="484"/>
        <v>00</v>
      </c>
      <c r="F2517" s="14" t="str">
        <f t="shared" si="485"/>
        <v>00</v>
      </c>
      <c r="G2517" s="18">
        <v>4676000000</v>
      </c>
      <c r="H2517" s="15" t="s">
        <v>255</v>
      </c>
      <c r="I2517" s="12" t="s">
        <v>13</v>
      </c>
      <c r="K2517" t="str">
        <f t="shared" si="474"/>
        <v>4676000000</v>
      </c>
      <c r="L2517" t="str">
        <f t="shared" si="475"/>
        <v>'4676000000'</v>
      </c>
      <c r="M2517" t="str">
        <f t="shared" si="476"/>
        <v>'TRANSFERÊNCIAS A INSTITUIÇÕES MULTIGOVERNAMENTAIS À CONTA DE RECURSOS DE QUE TRATA O ART. 25 DA LEI COMPLEMENTAR NO 141, DE 2012 '</v>
      </c>
      <c r="N2517" t="str">
        <f t="shared" si="477"/>
        <v>'S'</v>
      </c>
      <c r="O2517">
        <f t="shared" si="478"/>
        <v>4</v>
      </c>
      <c r="P2517" t="str">
        <f t="shared" si="479"/>
        <v>Insert into CONTA_RECEITA_DESPESA  (VERSION,ATIVO,DATE_CREATED,LAST_UPDATED,TIPO,CODIGO,DESCRICAO,ANALITICO,TAMANHO) values (0,'S',sysdate,sysdate,'D','4676000000','TRANSFERÊNCIAS A INSTITUIÇÕES MULTIGOVERNAMENTAIS À CONTA DE RECURSOS DE QUE TRATA O ART. 25 DA LEI COMPLEMENTAR NO 141, DE 2012 ','S',4);</v>
      </c>
    </row>
    <row r="2518" spans="1:16" ht="17" thickBot="1" x14ac:dyDescent="0.25">
      <c r="A2518" s="11" t="str">
        <f t="shared" si="480"/>
        <v>4</v>
      </c>
      <c r="B2518" s="12" t="str">
        <f t="shared" si="481"/>
        <v>6</v>
      </c>
      <c r="C2518" s="13" t="str">
        <f t="shared" si="482"/>
        <v>80</v>
      </c>
      <c r="D2518" s="13" t="str">
        <f t="shared" si="483"/>
        <v>00</v>
      </c>
      <c r="E2518" s="13" t="str">
        <f t="shared" si="484"/>
        <v>00</v>
      </c>
      <c r="F2518" s="14" t="str">
        <f t="shared" si="485"/>
        <v>00</v>
      </c>
      <c r="G2518" s="18">
        <v>4680000000</v>
      </c>
      <c r="H2518" s="15" t="s">
        <v>39</v>
      </c>
      <c r="I2518" s="12" t="s">
        <v>13</v>
      </c>
      <c r="K2518" t="str">
        <f t="shared" si="474"/>
        <v>4680000000</v>
      </c>
      <c r="L2518" t="str">
        <f t="shared" si="475"/>
        <v>'4680000000'</v>
      </c>
      <c r="M2518" t="str">
        <f t="shared" si="476"/>
        <v>'TRANSFERÊNCIAS AO EXTERIOR'</v>
      </c>
      <c r="N2518" t="str">
        <f t="shared" si="477"/>
        <v>'S'</v>
      </c>
      <c r="O2518">
        <f t="shared" si="478"/>
        <v>4</v>
      </c>
      <c r="P2518" t="str">
        <f t="shared" si="479"/>
        <v>Insert into CONTA_RECEITA_DESPESA  (VERSION,ATIVO,DATE_CREATED,LAST_UPDATED,TIPO,CODIGO,DESCRICAO,ANALITICO,TAMANHO) values (0,'S',sysdate,sysdate,'D','4680000000','TRANSFERÊNCIAS AO EXTERIOR','S',4);</v>
      </c>
    </row>
    <row r="2519" spans="1:16" ht="17" thickBot="1" x14ac:dyDescent="0.25">
      <c r="A2519" s="11" t="str">
        <f t="shared" si="480"/>
        <v>4</v>
      </c>
      <c r="B2519" s="12" t="str">
        <f t="shared" si="481"/>
        <v>6</v>
      </c>
      <c r="C2519" s="13" t="str">
        <f t="shared" si="482"/>
        <v>90</v>
      </c>
      <c r="D2519" s="13" t="str">
        <f t="shared" si="483"/>
        <v>00</v>
      </c>
      <c r="E2519" s="13" t="str">
        <f t="shared" si="484"/>
        <v>00</v>
      </c>
      <c r="F2519" s="14" t="str">
        <f t="shared" si="485"/>
        <v>00</v>
      </c>
      <c r="G2519" s="18">
        <v>4690000000</v>
      </c>
      <c r="H2519" s="15" t="s">
        <v>41</v>
      </c>
      <c r="I2519" s="12" t="s">
        <v>10</v>
      </c>
      <c r="K2519" t="str">
        <f t="shared" si="474"/>
        <v>4690000000</v>
      </c>
      <c r="L2519" t="str">
        <f t="shared" si="475"/>
        <v>'4690000000'</v>
      </c>
      <c r="M2519" t="str">
        <f t="shared" si="476"/>
        <v>'APLICAÇÕES DIRETAS'</v>
      </c>
      <c r="N2519" t="str">
        <f t="shared" si="477"/>
        <v>'N'</v>
      </c>
      <c r="O2519">
        <f t="shared" si="478"/>
        <v>4</v>
      </c>
      <c r="P2519" t="str">
        <f t="shared" si="479"/>
        <v>Insert into CONTA_RECEITA_DESPESA  (VERSION,ATIVO,DATE_CREATED,LAST_UPDATED,TIPO,CODIGO,DESCRICAO,ANALITICO,TAMANHO) values (0,'S',sysdate,sysdate,'D','4690000000','APLICAÇÕES DIRETAS','N',4);</v>
      </c>
    </row>
    <row r="2520" spans="1:16" ht="17" thickBot="1" x14ac:dyDescent="0.25">
      <c r="A2520" s="11" t="str">
        <f t="shared" si="480"/>
        <v>4</v>
      </c>
      <c r="B2520" s="12" t="str">
        <f t="shared" si="481"/>
        <v>6</v>
      </c>
      <c r="C2520" s="13" t="str">
        <f t="shared" si="482"/>
        <v>90</v>
      </c>
      <c r="D2520" s="13" t="str">
        <f t="shared" si="483"/>
        <v>26</v>
      </c>
      <c r="E2520" s="13" t="str">
        <f t="shared" si="484"/>
        <v>00</v>
      </c>
      <c r="F2520" s="14" t="str">
        <f t="shared" si="485"/>
        <v>00</v>
      </c>
      <c r="G2520" s="20">
        <v>4690260000</v>
      </c>
      <c r="H2520" s="21" t="s">
        <v>372</v>
      </c>
      <c r="I2520" s="19" t="s">
        <v>13</v>
      </c>
      <c r="K2520" t="str">
        <f t="shared" si="474"/>
        <v>4690260000</v>
      </c>
      <c r="L2520" t="str">
        <f t="shared" si="475"/>
        <v>'4690260000'</v>
      </c>
      <c r="M2520" t="str">
        <f t="shared" si="476"/>
        <v>'OBRIGAÇÕES DECORRENTES DE POLÍTICA MONETÁRIA'</v>
      </c>
      <c r="N2520" t="str">
        <f t="shared" si="477"/>
        <v>'S'</v>
      </c>
      <c r="O2520">
        <f t="shared" si="478"/>
        <v>6</v>
      </c>
      <c r="P2520" t="str">
        <f t="shared" si="479"/>
        <v>Insert into CONTA_RECEITA_DESPESA  (VERSION,ATIVO,DATE_CREATED,LAST_UPDATED,TIPO,CODIGO,DESCRICAO,ANALITICO,TAMANHO) values (0,'S',sysdate,sysdate,'D','4690260000','OBRIGAÇÕES DECORRENTES DE POLÍTICA MONETÁRIA','S',6);</v>
      </c>
    </row>
    <row r="2521" spans="1:16" ht="17" thickBot="1" x14ac:dyDescent="0.25">
      <c r="A2521" s="11" t="str">
        <f t="shared" si="480"/>
        <v>4</v>
      </c>
      <c r="B2521" s="12" t="str">
        <f t="shared" si="481"/>
        <v>6</v>
      </c>
      <c r="C2521" s="13" t="str">
        <f t="shared" si="482"/>
        <v>90</v>
      </c>
      <c r="D2521" s="13" t="str">
        <f t="shared" si="483"/>
        <v>71</v>
      </c>
      <c r="E2521" s="13" t="str">
        <f t="shared" si="484"/>
        <v>00</v>
      </c>
      <c r="F2521" s="14" t="str">
        <f t="shared" si="485"/>
        <v>00</v>
      </c>
      <c r="G2521" s="18">
        <v>4690710000</v>
      </c>
      <c r="H2521" s="15" t="s">
        <v>860</v>
      </c>
      <c r="I2521" s="12" t="s">
        <v>10</v>
      </c>
      <c r="K2521" t="str">
        <f t="shared" si="474"/>
        <v>4690710000</v>
      </c>
      <c r="L2521" t="str">
        <f t="shared" si="475"/>
        <v>'4690710000'</v>
      </c>
      <c r="M2521" t="str">
        <f t="shared" si="476"/>
        <v>'PRINCIPAL DA DÍVIDA CONTRATUAL RESGATADO'</v>
      </c>
      <c r="N2521" t="str">
        <f t="shared" si="477"/>
        <v>'N'</v>
      </c>
      <c r="O2521">
        <f t="shared" si="478"/>
        <v>6</v>
      </c>
      <c r="P2521" t="str">
        <f t="shared" si="479"/>
        <v>Insert into CONTA_RECEITA_DESPESA  (VERSION,ATIVO,DATE_CREATED,LAST_UPDATED,TIPO,CODIGO,DESCRICAO,ANALITICO,TAMANHO) values (0,'S',sysdate,sysdate,'D','4690710000','PRINCIPAL DA DÍVIDA CONTRATUAL RESGATADO','N',6);</v>
      </c>
    </row>
    <row r="2522" spans="1:16" ht="17" thickBot="1" x14ac:dyDescent="0.25">
      <c r="A2522" s="11" t="str">
        <f t="shared" si="480"/>
        <v>4</v>
      </c>
      <c r="B2522" s="12" t="str">
        <f t="shared" si="481"/>
        <v>6</v>
      </c>
      <c r="C2522" s="13" t="str">
        <f t="shared" si="482"/>
        <v>90</v>
      </c>
      <c r="D2522" s="13" t="str">
        <f t="shared" si="483"/>
        <v>71</v>
      </c>
      <c r="E2522" s="13" t="str">
        <f t="shared" si="484"/>
        <v>01</v>
      </c>
      <c r="F2522" s="14" t="str">
        <f t="shared" si="485"/>
        <v>00</v>
      </c>
      <c r="G2522" s="18">
        <v>4690710100</v>
      </c>
      <c r="H2522" s="15" t="s">
        <v>861</v>
      </c>
      <c r="I2522" s="12" t="s">
        <v>13</v>
      </c>
      <c r="K2522" t="str">
        <f t="shared" si="474"/>
        <v>4690710100</v>
      </c>
      <c r="L2522" t="str">
        <f t="shared" si="475"/>
        <v>'4690710100'</v>
      </c>
      <c r="M2522" t="str">
        <f t="shared" si="476"/>
        <v>'AMORTIZACAO DA DIVIDA CONTRATUAL'</v>
      </c>
      <c r="N2522" t="str">
        <f t="shared" si="477"/>
        <v>'S'</v>
      </c>
      <c r="O2522">
        <f t="shared" si="478"/>
        <v>8</v>
      </c>
      <c r="P2522" t="str">
        <f t="shared" si="479"/>
        <v>Insert into CONTA_RECEITA_DESPESA  (VERSION,ATIVO,DATE_CREATED,LAST_UPDATED,TIPO,CODIGO,DESCRICAO,ANALITICO,TAMANHO) values (0,'S',sysdate,sysdate,'D','4690710100','AMORTIZACAO DA DIVIDA CONTRATUAL','S',8);</v>
      </c>
    </row>
    <row r="2523" spans="1:16" ht="17" thickBot="1" x14ac:dyDescent="0.25">
      <c r="A2523" s="11" t="str">
        <f t="shared" si="480"/>
        <v>4</v>
      </c>
      <c r="B2523" s="12" t="str">
        <f t="shared" si="481"/>
        <v>6</v>
      </c>
      <c r="C2523" s="13" t="str">
        <f t="shared" si="482"/>
        <v>90</v>
      </c>
      <c r="D2523" s="13" t="str">
        <f t="shared" si="483"/>
        <v>71</v>
      </c>
      <c r="E2523" s="13" t="str">
        <f t="shared" si="484"/>
        <v>02</v>
      </c>
      <c r="F2523" s="14" t="str">
        <f t="shared" si="485"/>
        <v>00</v>
      </c>
      <c r="G2523" s="18">
        <v>4690710200</v>
      </c>
      <c r="H2523" s="15" t="s">
        <v>862</v>
      </c>
      <c r="I2523" s="12" t="s">
        <v>13</v>
      </c>
      <c r="K2523" t="str">
        <f t="shared" si="474"/>
        <v>4690710200</v>
      </c>
      <c r="L2523" t="str">
        <f t="shared" si="475"/>
        <v>'4690710200'</v>
      </c>
      <c r="M2523" t="str">
        <f t="shared" si="476"/>
        <v>'VARIACAO CAMBIAL DA DIVIDA CONTRATUAL'</v>
      </c>
      <c r="N2523" t="str">
        <f t="shared" si="477"/>
        <v>'S'</v>
      </c>
      <c r="O2523">
        <f t="shared" si="478"/>
        <v>8</v>
      </c>
      <c r="P2523" t="str">
        <f t="shared" si="479"/>
        <v>Insert into CONTA_RECEITA_DESPESA  (VERSION,ATIVO,DATE_CREATED,LAST_UPDATED,TIPO,CODIGO,DESCRICAO,ANALITICO,TAMANHO) values (0,'S',sysdate,sysdate,'D','4690710200','VARIACAO CAMBIAL DA DIVIDA CONTRATUAL','S',8);</v>
      </c>
    </row>
    <row r="2524" spans="1:16" ht="17" thickBot="1" x14ac:dyDescent="0.25">
      <c r="A2524" s="11" t="str">
        <f t="shared" si="480"/>
        <v>4</v>
      </c>
      <c r="B2524" s="12" t="str">
        <f t="shared" si="481"/>
        <v>6</v>
      </c>
      <c r="C2524" s="13" t="str">
        <f t="shared" si="482"/>
        <v>90</v>
      </c>
      <c r="D2524" s="13" t="str">
        <f t="shared" si="483"/>
        <v>71</v>
      </c>
      <c r="E2524" s="13" t="str">
        <f t="shared" si="484"/>
        <v>03</v>
      </c>
      <c r="F2524" s="14" t="str">
        <f t="shared" si="485"/>
        <v>00</v>
      </c>
      <c r="G2524" s="18">
        <v>4690710300</v>
      </c>
      <c r="H2524" s="15" t="s">
        <v>863</v>
      </c>
      <c r="I2524" s="12" t="s">
        <v>13</v>
      </c>
      <c r="K2524" t="str">
        <f t="shared" si="474"/>
        <v>4690710300</v>
      </c>
      <c r="L2524" t="str">
        <f t="shared" si="475"/>
        <v>'4690710300'</v>
      </c>
      <c r="M2524" t="str">
        <f t="shared" si="476"/>
        <v>'ATUALIZACAO MONETARIA DA DIVIDA CONTRATUAL'</v>
      </c>
      <c r="N2524" t="str">
        <f t="shared" si="477"/>
        <v>'S'</v>
      </c>
      <c r="O2524">
        <f t="shared" si="478"/>
        <v>8</v>
      </c>
      <c r="P2524" t="str">
        <f t="shared" si="479"/>
        <v>Insert into CONTA_RECEITA_DESPESA  (VERSION,ATIVO,DATE_CREATED,LAST_UPDATED,TIPO,CODIGO,DESCRICAO,ANALITICO,TAMANHO) values (0,'S',sysdate,sysdate,'D','4690710300','ATUALIZACAO MONETARIA DA DIVIDA CONTRATUAL','S',8);</v>
      </c>
    </row>
    <row r="2525" spans="1:16" ht="17" thickBot="1" x14ac:dyDescent="0.25">
      <c r="A2525" s="11" t="str">
        <f t="shared" si="480"/>
        <v>4</v>
      </c>
      <c r="B2525" s="12" t="str">
        <f t="shared" si="481"/>
        <v>6</v>
      </c>
      <c r="C2525" s="13" t="str">
        <f t="shared" si="482"/>
        <v>90</v>
      </c>
      <c r="D2525" s="13" t="str">
        <f t="shared" si="483"/>
        <v>71</v>
      </c>
      <c r="E2525" s="13" t="str">
        <f t="shared" si="484"/>
        <v>99</v>
      </c>
      <c r="F2525" s="14" t="str">
        <f t="shared" si="485"/>
        <v>00</v>
      </c>
      <c r="G2525" s="18">
        <v>4690719900</v>
      </c>
      <c r="H2525" s="15" t="s">
        <v>864</v>
      </c>
      <c r="I2525" s="12" t="s">
        <v>13</v>
      </c>
      <c r="K2525" t="str">
        <f t="shared" si="474"/>
        <v>4690719900</v>
      </c>
      <c r="L2525" t="str">
        <f t="shared" si="475"/>
        <v>'4690719900'</v>
      </c>
      <c r="M2525" t="str">
        <f t="shared" si="476"/>
        <v>'OUTRAS AMORTIZACOES DA DIVIDA CONTRATADA'</v>
      </c>
      <c r="N2525" t="str">
        <f t="shared" si="477"/>
        <v>'S'</v>
      </c>
      <c r="O2525">
        <f t="shared" si="478"/>
        <v>8</v>
      </c>
      <c r="P2525" t="str">
        <f t="shared" si="479"/>
        <v>Insert into CONTA_RECEITA_DESPESA  (VERSION,ATIVO,DATE_CREATED,LAST_UPDATED,TIPO,CODIGO,DESCRICAO,ANALITICO,TAMANHO) values (0,'S',sysdate,sysdate,'D','4690719900','OUTRAS AMORTIZACOES DA DIVIDA CONTRATADA','S',8);</v>
      </c>
    </row>
    <row r="2526" spans="1:16" ht="17" thickBot="1" x14ac:dyDescent="0.25">
      <c r="A2526" s="11" t="str">
        <f t="shared" si="480"/>
        <v>4</v>
      </c>
      <c r="B2526" s="12" t="str">
        <f t="shared" si="481"/>
        <v>6</v>
      </c>
      <c r="C2526" s="13" t="str">
        <f t="shared" si="482"/>
        <v>90</v>
      </c>
      <c r="D2526" s="13" t="str">
        <f t="shared" si="483"/>
        <v>72</v>
      </c>
      <c r="E2526" s="13" t="str">
        <f t="shared" si="484"/>
        <v>00</v>
      </c>
      <c r="F2526" s="14" t="str">
        <f t="shared" si="485"/>
        <v>00</v>
      </c>
      <c r="G2526" s="18">
        <v>4690720000</v>
      </c>
      <c r="H2526" s="15" t="s">
        <v>865</v>
      </c>
      <c r="I2526" s="12" t="s">
        <v>10</v>
      </c>
      <c r="K2526" t="str">
        <f t="shared" si="474"/>
        <v>4690720000</v>
      </c>
      <c r="L2526" t="str">
        <f t="shared" si="475"/>
        <v>'4690720000'</v>
      </c>
      <c r="M2526" t="str">
        <f t="shared" si="476"/>
        <v>'PRINCIPAL DA DÍVIDA MOBILIÁRIA RESGATADO'</v>
      </c>
      <c r="N2526" t="str">
        <f t="shared" si="477"/>
        <v>'N'</v>
      </c>
      <c r="O2526">
        <f t="shared" si="478"/>
        <v>6</v>
      </c>
      <c r="P2526" t="str">
        <f t="shared" si="479"/>
        <v>Insert into CONTA_RECEITA_DESPESA  (VERSION,ATIVO,DATE_CREATED,LAST_UPDATED,TIPO,CODIGO,DESCRICAO,ANALITICO,TAMANHO) values (0,'S',sysdate,sysdate,'D','4690720000','PRINCIPAL DA DÍVIDA MOBILIÁRIA RESGATADO','N',6);</v>
      </c>
    </row>
    <row r="2527" spans="1:16" ht="17" thickBot="1" x14ac:dyDescent="0.25">
      <c r="A2527" s="11" t="str">
        <f t="shared" si="480"/>
        <v>4</v>
      </c>
      <c r="B2527" s="12" t="str">
        <f t="shared" si="481"/>
        <v>6</v>
      </c>
      <c r="C2527" s="13" t="str">
        <f t="shared" si="482"/>
        <v>90</v>
      </c>
      <c r="D2527" s="13" t="str">
        <f t="shared" si="483"/>
        <v>72</v>
      </c>
      <c r="E2527" s="13" t="str">
        <f t="shared" si="484"/>
        <v>01</v>
      </c>
      <c r="F2527" s="14" t="str">
        <f t="shared" si="485"/>
        <v>00</v>
      </c>
      <c r="G2527" s="18">
        <v>4690720100</v>
      </c>
      <c r="H2527" s="15" t="s">
        <v>866</v>
      </c>
      <c r="I2527" s="12" t="s">
        <v>13</v>
      </c>
      <c r="K2527" t="str">
        <f t="shared" si="474"/>
        <v>4690720100</v>
      </c>
      <c r="L2527" t="str">
        <f t="shared" si="475"/>
        <v>'4690720100'</v>
      </c>
      <c r="M2527" t="str">
        <f t="shared" si="476"/>
        <v>'RESGATE DA DIVIDA MOBILIARIA'</v>
      </c>
      <c r="N2527" t="str">
        <f t="shared" si="477"/>
        <v>'S'</v>
      </c>
      <c r="O2527">
        <f t="shared" si="478"/>
        <v>8</v>
      </c>
      <c r="P2527" t="str">
        <f t="shared" si="479"/>
        <v>Insert into CONTA_RECEITA_DESPESA  (VERSION,ATIVO,DATE_CREATED,LAST_UPDATED,TIPO,CODIGO,DESCRICAO,ANALITICO,TAMANHO) values (0,'S',sysdate,sysdate,'D','4690720100','RESGATE DA DIVIDA MOBILIARIA','S',8);</v>
      </c>
    </row>
    <row r="2528" spans="1:16" ht="17" thickBot="1" x14ac:dyDescent="0.25">
      <c r="A2528" s="11" t="str">
        <f t="shared" si="480"/>
        <v>4</v>
      </c>
      <c r="B2528" s="12" t="str">
        <f t="shared" si="481"/>
        <v>6</v>
      </c>
      <c r="C2528" s="13" t="str">
        <f t="shared" si="482"/>
        <v>90</v>
      </c>
      <c r="D2528" s="13" t="str">
        <f t="shared" si="483"/>
        <v>72</v>
      </c>
      <c r="E2528" s="13" t="str">
        <f t="shared" si="484"/>
        <v>02</v>
      </c>
      <c r="F2528" s="14" t="str">
        <f t="shared" si="485"/>
        <v>00</v>
      </c>
      <c r="G2528" s="18">
        <v>4690720200</v>
      </c>
      <c r="H2528" s="15" t="s">
        <v>867</v>
      </c>
      <c r="I2528" s="12" t="s">
        <v>13</v>
      </c>
      <c r="K2528" t="str">
        <f t="shared" si="474"/>
        <v>4690720200</v>
      </c>
      <c r="L2528" t="str">
        <f t="shared" si="475"/>
        <v>'4690720200'</v>
      </c>
      <c r="M2528" t="str">
        <f t="shared" si="476"/>
        <v>'VARIACAO CAMBIAL DIVIDA MOBILIARIA RESGATADA'</v>
      </c>
      <c r="N2528" t="str">
        <f t="shared" si="477"/>
        <v>'S'</v>
      </c>
      <c r="O2528">
        <f t="shared" si="478"/>
        <v>8</v>
      </c>
      <c r="P2528" t="str">
        <f t="shared" si="479"/>
        <v>Insert into CONTA_RECEITA_DESPESA  (VERSION,ATIVO,DATE_CREATED,LAST_UPDATED,TIPO,CODIGO,DESCRICAO,ANALITICO,TAMANHO) values (0,'S',sysdate,sysdate,'D','4690720200','VARIACAO CAMBIAL DIVIDA MOBILIARIA RESGATADA','S',8);</v>
      </c>
    </row>
    <row r="2529" spans="1:16" ht="17" thickBot="1" x14ac:dyDescent="0.25">
      <c r="A2529" s="11" t="str">
        <f t="shared" si="480"/>
        <v>4</v>
      </c>
      <c r="B2529" s="12" t="str">
        <f t="shared" si="481"/>
        <v>6</v>
      </c>
      <c r="C2529" s="13" t="str">
        <f t="shared" si="482"/>
        <v>90</v>
      </c>
      <c r="D2529" s="13" t="str">
        <f t="shared" si="483"/>
        <v>72</v>
      </c>
      <c r="E2529" s="13" t="str">
        <f t="shared" si="484"/>
        <v>03</v>
      </c>
      <c r="F2529" s="14" t="str">
        <f t="shared" si="485"/>
        <v>00</v>
      </c>
      <c r="G2529" s="18">
        <v>4690720300</v>
      </c>
      <c r="H2529" s="15" t="s">
        <v>868</v>
      </c>
      <c r="I2529" s="12" t="s">
        <v>13</v>
      </c>
      <c r="K2529" t="str">
        <f t="shared" si="474"/>
        <v>4690720300</v>
      </c>
      <c r="L2529" t="str">
        <f t="shared" si="475"/>
        <v>'4690720300'</v>
      </c>
      <c r="M2529" t="str">
        <f t="shared" si="476"/>
        <v>'ATUALIZACAO MONETARIA DA DIV.MOB.RESGATADA'</v>
      </c>
      <c r="N2529" t="str">
        <f t="shared" si="477"/>
        <v>'S'</v>
      </c>
      <c r="O2529">
        <f t="shared" si="478"/>
        <v>8</v>
      </c>
      <c r="P2529" t="str">
        <f t="shared" si="479"/>
        <v>Insert into CONTA_RECEITA_DESPESA  (VERSION,ATIVO,DATE_CREATED,LAST_UPDATED,TIPO,CODIGO,DESCRICAO,ANALITICO,TAMANHO) values (0,'S',sysdate,sysdate,'D','4690720300','ATUALIZACAO MONETARIA DA DIV.MOB.RESGATADA','S',8);</v>
      </c>
    </row>
    <row r="2530" spans="1:16" ht="17" thickBot="1" x14ac:dyDescent="0.25">
      <c r="A2530" s="11" t="str">
        <f t="shared" si="480"/>
        <v>4</v>
      </c>
      <c r="B2530" s="12" t="str">
        <f t="shared" si="481"/>
        <v>6</v>
      </c>
      <c r="C2530" s="13" t="str">
        <f t="shared" si="482"/>
        <v>90</v>
      </c>
      <c r="D2530" s="13" t="str">
        <f t="shared" si="483"/>
        <v>72</v>
      </c>
      <c r="E2530" s="13" t="str">
        <f t="shared" si="484"/>
        <v>99</v>
      </c>
      <c r="F2530" s="14" t="str">
        <f t="shared" si="485"/>
        <v>00</v>
      </c>
      <c r="G2530" s="18">
        <v>4690729900</v>
      </c>
      <c r="H2530" s="15" t="s">
        <v>869</v>
      </c>
      <c r="I2530" s="12" t="s">
        <v>13</v>
      </c>
      <c r="K2530" t="str">
        <f t="shared" si="474"/>
        <v>4690729900</v>
      </c>
      <c r="L2530" t="str">
        <f t="shared" si="475"/>
        <v>'4690729900'</v>
      </c>
      <c r="M2530" t="str">
        <f t="shared" si="476"/>
        <v>'OUTROS PRINCIPAL DA DÍVIDA MOBILIÁRIA RESGATADO'</v>
      </c>
      <c r="N2530" t="str">
        <f t="shared" si="477"/>
        <v>'S'</v>
      </c>
      <c r="O2530">
        <f t="shared" si="478"/>
        <v>8</v>
      </c>
      <c r="P2530" t="str">
        <f t="shared" si="479"/>
        <v>Insert into CONTA_RECEITA_DESPESA  (VERSION,ATIVO,DATE_CREATED,LAST_UPDATED,TIPO,CODIGO,DESCRICAO,ANALITICO,TAMANHO) values (0,'S',sysdate,sysdate,'D','4690729900','OUTROS PRINCIPAL DA DÍVIDA MOBILIÁRIA RESGATADO','S',8);</v>
      </c>
    </row>
    <row r="2531" spans="1:16" ht="17" thickBot="1" x14ac:dyDescent="0.25">
      <c r="A2531" s="11" t="str">
        <f t="shared" si="480"/>
        <v>4</v>
      </c>
      <c r="B2531" s="12" t="str">
        <f t="shared" si="481"/>
        <v>6</v>
      </c>
      <c r="C2531" s="13" t="str">
        <f t="shared" si="482"/>
        <v>90</v>
      </c>
      <c r="D2531" s="13" t="str">
        <f t="shared" si="483"/>
        <v>73</v>
      </c>
      <c r="E2531" s="13" t="str">
        <f t="shared" si="484"/>
        <v>00</v>
      </c>
      <c r="F2531" s="14" t="str">
        <f t="shared" si="485"/>
        <v>00</v>
      </c>
      <c r="G2531" s="18">
        <v>4690730000</v>
      </c>
      <c r="H2531" s="15" t="s">
        <v>870</v>
      </c>
      <c r="I2531" s="12" t="s">
        <v>10</v>
      </c>
      <c r="K2531" t="str">
        <f t="shared" si="474"/>
        <v>4690730000</v>
      </c>
      <c r="L2531" t="str">
        <f t="shared" si="475"/>
        <v>'4690730000'</v>
      </c>
      <c r="M2531" t="str">
        <f t="shared" si="476"/>
        <v>'CORREÇÃO MONETÁRIA OU CAMBIAL DA DÍVIDA CONTRATUAL RESGATADA'</v>
      </c>
      <c r="N2531" t="str">
        <f t="shared" si="477"/>
        <v>'N'</v>
      </c>
      <c r="O2531">
        <f t="shared" si="478"/>
        <v>6</v>
      </c>
      <c r="P2531" t="str">
        <f t="shared" si="479"/>
        <v>Insert into CONTA_RECEITA_DESPESA  (VERSION,ATIVO,DATE_CREATED,LAST_UPDATED,TIPO,CODIGO,DESCRICAO,ANALITICO,TAMANHO) values (0,'S',sysdate,sysdate,'D','4690730000','CORREÇÃO MONETÁRIA OU CAMBIAL DA DÍVIDA CONTRATUAL RESGATADA','N',6);</v>
      </c>
    </row>
    <row r="2532" spans="1:16" ht="17" thickBot="1" x14ac:dyDescent="0.25">
      <c r="A2532" s="11" t="str">
        <f t="shared" si="480"/>
        <v>4</v>
      </c>
      <c r="B2532" s="12" t="str">
        <f t="shared" si="481"/>
        <v>6</v>
      </c>
      <c r="C2532" s="13" t="str">
        <f t="shared" si="482"/>
        <v>90</v>
      </c>
      <c r="D2532" s="13" t="str">
        <f t="shared" si="483"/>
        <v>73</v>
      </c>
      <c r="E2532" s="13" t="str">
        <f t="shared" si="484"/>
        <v>01</v>
      </c>
      <c r="F2532" s="14" t="str">
        <f t="shared" si="485"/>
        <v>00</v>
      </c>
      <c r="G2532" s="18">
        <v>4690730100</v>
      </c>
      <c r="H2532" s="15" t="s">
        <v>871</v>
      </c>
      <c r="I2532" s="12" t="s">
        <v>13</v>
      </c>
      <c r="K2532" t="str">
        <f t="shared" si="474"/>
        <v>4690730100</v>
      </c>
      <c r="L2532" t="str">
        <f t="shared" si="475"/>
        <v>'4690730100'</v>
      </c>
      <c r="M2532" t="str">
        <f t="shared" si="476"/>
        <v>'CORREÇÃO MONETÁRIA OU CAMBIAL DA DÍVIDA CONTRATUAL - INTERNA'</v>
      </c>
      <c r="N2532" t="str">
        <f t="shared" si="477"/>
        <v>'S'</v>
      </c>
      <c r="O2532">
        <f t="shared" si="478"/>
        <v>8</v>
      </c>
      <c r="P2532" t="str">
        <f t="shared" si="479"/>
        <v>Insert into CONTA_RECEITA_DESPESA  (VERSION,ATIVO,DATE_CREATED,LAST_UPDATED,TIPO,CODIGO,DESCRICAO,ANALITICO,TAMANHO) values (0,'S',sysdate,sysdate,'D','4690730100','CORREÇÃO MONETÁRIA OU CAMBIAL DA DÍVIDA CONTRATUAL - INTERNA','S',8);</v>
      </c>
    </row>
    <row r="2533" spans="1:16" ht="17" thickBot="1" x14ac:dyDescent="0.25">
      <c r="A2533" s="11" t="str">
        <f t="shared" si="480"/>
        <v>4</v>
      </c>
      <c r="B2533" s="12" t="str">
        <f t="shared" si="481"/>
        <v>6</v>
      </c>
      <c r="C2533" s="13" t="str">
        <f t="shared" si="482"/>
        <v>90</v>
      </c>
      <c r="D2533" s="13" t="str">
        <f t="shared" si="483"/>
        <v>73</v>
      </c>
      <c r="E2533" s="13" t="str">
        <f t="shared" si="484"/>
        <v>02</v>
      </c>
      <c r="F2533" s="14" t="str">
        <f t="shared" si="485"/>
        <v>00</v>
      </c>
      <c r="G2533" s="18">
        <v>4690730200</v>
      </c>
      <c r="H2533" s="15" t="s">
        <v>872</v>
      </c>
      <c r="I2533" s="12" t="s">
        <v>13</v>
      </c>
      <c r="K2533" t="str">
        <f t="shared" si="474"/>
        <v>4690730200</v>
      </c>
      <c r="L2533" t="str">
        <f t="shared" si="475"/>
        <v>'4690730200'</v>
      </c>
      <c r="M2533" t="str">
        <f t="shared" si="476"/>
        <v>'CORREÇÃO MONETÁRIA OU CAMBIAL DA DÍVIDA CONTRATUAL - EXTERNA'</v>
      </c>
      <c r="N2533" t="str">
        <f t="shared" si="477"/>
        <v>'S'</v>
      </c>
      <c r="O2533">
        <f t="shared" si="478"/>
        <v>8</v>
      </c>
      <c r="P2533" t="str">
        <f t="shared" si="479"/>
        <v>Insert into CONTA_RECEITA_DESPESA  (VERSION,ATIVO,DATE_CREATED,LAST_UPDATED,TIPO,CODIGO,DESCRICAO,ANALITICO,TAMANHO) values (0,'S',sysdate,sysdate,'D','4690730200','CORREÇÃO MONETÁRIA OU CAMBIAL DA DÍVIDA CONTRATUAL - EXTERNA','S',8);</v>
      </c>
    </row>
    <row r="2534" spans="1:16" ht="17" thickBot="1" x14ac:dyDescent="0.25">
      <c r="A2534" s="11" t="str">
        <f t="shared" si="480"/>
        <v>4</v>
      </c>
      <c r="B2534" s="12" t="str">
        <f t="shared" si="481"/>
        <v>6</v>
      </c>
      <c r="C2534" s="13" t="str">
        <f t="shared" si="482"/>
        <v>90</v>
      </c>
      <c r="D2534" s="13" t="str">
        <f t="shared" si="483"/>
        <v>74</v>
      </c>
      <c r="E2534" s="13" t="str">
        <f t="shared" si="484"/>
        <v>00</v>
      </c>
      <c r="F2534" s="14" t="str">
        <f t="shared" si="485"/>
        <v>00</v>
      </c>
      <c r="G2534" s="18">
        <v>4690740000</v>
      </c>
      <c r="H2534" s="15" t="s">
        <v>873</v>
      </c>
      <c r="I2534" s="12" t="s">
        <v>10</v>
      </c>
      <c r="K2534" t="str">
        <f t="shared" si="474"/>
        <v>4690740000</v>
      </c>
      <c r="L2534" t="str">
        <f t="shared" si="475"/>
        <v>'4690740000'</v>
      </c>
      <c r="M2534" t="str">
        <f t="shared" si="476"/>
        <v>'CORREÇÃO MONETÁRIA OU CAMBIAL DA DÍVIDA MOBILIÁRIA RESGATADA'</v>
      </c>
      <c r="N2534" t="str">
        <f t="shared" si="477"/>
        <v>'N'</v>
      </c>
      <c r="O2534">
        <f t="shared" si="478"/>
        <v>6</v>
      </c>
      <c r="P2534" t="str">
        <f t="shared" si="479"/>
        <v>Insert into CONTA_RECEITA_DESPESA  (VERSION,ATIVO,DATE_CREATED,LAST_UPDATED,TIPO,CODIGO,DESCRICAO,ANALITICO,TAMANHO) values (0,'S',sysdate,sysdate,'D','4690740000','CORREÇÃO MONETÁRIA OU CAMBIAL DA DÍVIDA MOBILIÁRIA RESGATADA','N',6);</v>
      </c>
    </row>
    <row r="2535" spans="1:16" ht="17" thickBot="1" x14ac:dyDescent="0.25">
      <c r="A2535" s="11" t="str">
        <f t="shared" si="480"/>
        <v>4</v>
      </c>
      <c r="B2535" s="12" t="str">
        <f t="shared" si="481"/>
        <v>6</v>
      </c>
      <c r="C2535" s="13" t="str">
        <f t="shared" si="482"/>
        <v>90</v>
      </c>
      <c r="D2535" s="13" t="str">
        <f t="shared" si="483"/>
        <v>74</v>
      </c>
      <c r="E2535" s="13" t="str">
        <f t="shared" si="484"/>
        <v>01</v>
      </c>
      <c r="F2535" s="14" t="str">
        <f t="shared" si="485"/>
        <v>00</v>
      </c>
      <c r="G2535" s="18">
        <v>4690740100</v>
      </c>
      <c r="H2535" s="15" t="s">
        <v>874</v>
      </c>
      <c r="I2535" s="12" t="s">
        <v>13</v>
      </c>
      <c r="K2535" t="str">
        <f t="shared" si="474"/>
        <v>4690740100</v>
      </c>
      <c r="L2535" t="str">
        <f t="shared" si="475"/>
        <v>'4690740100'</v>
      </c>
      <c r="M2535" t="str">
        <f t="shared" si="476"/>
        <v>'CORREÇÃO MONETÁRIA OU CAMBIAL DA DÍVIDA MOBILIÁRIA - INTERNA'</v>
      </c>
      <c r="N2535" t="str">
        <f t="shared" si="477"/>
        <v>'S'</v>
      </c>
      <c r="O2535">
        <f t="shared" si="478"/>
        <v>8</v>
      </c>
      <c r="P2535" t="str">
        <f t="shared" si="479"/>
        <v>Insert into CONTA_RECEITA_DESPESA  (VERSION,ATIVO,DATE_CREATED,LAST_UPDATED,TIPO,CODIGO,DESCRICAO,ANALITICO,TAMANHO) values (0,'S',sysdate,sysdate,'D','4690740100','CORREÇÃO MONETÁRIA OU CAMBIAL DA DÍVIDA MOBILIÁRIA - INTERNA','S',8);</v>
      </c>
    </row>
    <row r="2536" spans="1:16" ht="17" thickBot="1" x14ac:dyDescent="0.25">
      <c r="A2536" s="11" t="str">
        <f t="shared" si="480"/>
        <v>4</v>
      </c>
      <c r="B2536" s="12" t="str">
        <f t="shared" si="481"/>
        <v>6</v>
      </c>
      <c r="C2536" s="13" t="str">
        <f t="shared" si="482"/>
        <v>90</v>
      </c>
      <c r="D2536" s="13" t="str">
        <f t="shared" si="483"/>
        <v>74</v>
      </c>
      <c r="E2536" s="13" t="str">
        <f t="shared" si="484"/>
        <v>02</v>
      </c>
      <c r="F2536" s="14" t="str">
        <f t="shared" si="485"/>
        <v>00</v>
      </c>
      <c r="G2536" s="18">
        <v>4690740200</v>
      </c>
      <c r="H2536" s="15" t="s">
        <v>875</v>
      </c>
      <c r="I2536" s="12" t="s">
        <v>13</v>
      </c>
      <c r="K2536" t="str">
        <f t="shared" si="474"/>
        <v>4690740200</v>
      </c>
      <c r="L2536" t="str">
        <f t="shared" si="475"/>
        <v>'4690740200'</v>
      </c>
      <c r="M2536" t="str">
        <f t="shared" si="476"/>
        <v>'CORREÇÃO MONETÁRIA OU CAMBIAL DA DÍVIDA MOBILIÁRIA - EXTERNA'</v>
      </c>
      <c r="N2536" t="str">
        <f t="shared" si="477"/>
        <v>'S'</v>
      </c>
      <c r="O2536">
        <f t="shared" si="478"/>
        <v>8</v>
      </c>
      <c r="P2536" t="str">
        <f t="shared" si="479"/>
        <v>Insert into CONTA_RECEITA_DESPESA  (VERSION,ATIVO,DATE_CREATED,LAST_UPDATED,TIPO,CODIGO,DESCRICAO,ANALITICO,TAMANHO) values (0,'S',sysdate,sysdate,'D','4690740200','CORREÇÃO MONETÁRIA OU CAMBIAL DA DÍVIDA MOBILIÁRIA - EXTERNA','S',8);</v>
      </c>
    </row>
    <row r="2537" spans="1:16" ht="17" thickBot="1" x14ac:dyDescent="0.25">
      <c r="A2537" s="11" t="str">
        <f t="shared" si="480"/>
        <v>4</v>
      </c>
      <c r="B2537" s="12" t="str">
        <f t="shared" si="481"/>
        <v>6</v>
      </c>
      <c r="C2537" s="13" t="str">
        <f t="shared" si="482"/>
        <v>90</v>
      </c>
      <c r="D2537" s="13" t="str">
        <f t="shared" si="483"/>
        <v>75</v>
      </c>
      <c r="E2537" s="13" t="str">
        <f t="shared" si="484"/>
        <v>00</v>
      </c>
      <c r="F2537" s="14" t="str">
        <f t="shared" si="485"/>
        <v>00</v>
      </c>
      <c r="G2537" s="18">
        <v>4690750000</v>
      </c>
      <c r="H2537" s="15" t="s">
        <v>876</v>
      </c>
      <c r="I2537" s="12" t="s">
        <v>13</v>
      </c>
      <c r="K2537" t="str">
        <f t="shared" si="474"/>
        <v>4690750000</v>
      </c>
      <c r="L2537" t="str">
        <f t="shared" si="475"/>
        <v>'4690750000'</v>
      </c>
      <c r="M2537" t="str">
        <f t="shared" si="476"/>
        <v>'CORREÇÃO MONETÁRIA DA DÍVIDA DE OPERAÇÕES DE CRÉDITO POR ANTECIPAÇÃO DA RECEITA'</v>
      </c>
      <c r="N2537" t="str">
        <f t="shared" si="477"/>
        <v>'S'</v>
      </c>
      <c r="O2537">
        <f t="shared" si="478"/>
        <v>6</v>
      </c>
      <c r="P2537" t="str">
        <f t="shared" si="479"/>
        <v>Insert into CONTA_RECEITA_DESPESA  (VERSION,ATIVO,DATE_CREATED,LAST_UPDATED,TIPO,CODIGO,DESCRICAO,ANALITICO,TAMANHO) values (0,'S',sysdate,sysdate,'D','4690750000','CORREÇÃO MONETÁRIA DA DÍVIDA DE OPERAÇÕES DE CRÉDITO POR ANTECIPAÇÃO DA RECEITA','S',6);</v>
      </c>
    </row>
    <row r="2538" spans="1:16" ht="17" thickBot="1" x14ac:dyDescent="0.25">
      <c r="A2538" s="11" t="str">
        <f t="shared" si="480"/>
        <v>4</v>
      </c>
      <c r="B2538" s="12" t="str">
        <f t="shared" si="481"/>
        <v>6</v>
      </c>
      <c r="C2538" s="13" t="str">
        <f t="shared" si="482"/>
        <v>90</v>
      </c>
      <c r="D2538" s="13" t="str">
        <f t="shared" si="483"/>
        <v>76</v>
      </c>
      <c r="E2538" s="13" t="str">
        <f t="shared" si="484"/>
        <v>00</v>
      </c>
      <c r="F2538" s="14" t="str">
        <f t="shared" si="485"/>
        <v>00</v>
      </c>
      <c r="G2538" s="18">
        <v>4690760000</v>
      </c>
      <c r="H2538" s="15" t="s">
        <v>877</v>
      </c>
      <c r="I2538" s="12" t="s">
        <v>10</v>
      </c>
      <c r="K2538" t="str">
        <f t="shared" si="474"/>
        <v>4690760000</v>
      </c>
      <c r="L2538" t="str">
        <f t="shared" si="475"/>
        <v>'4690760000'</v>
      </c>
      <c r="M2538" t="str">
        <f t="shared" si="476"/>
        <v>'PRINCIPAL CORRIGIDO DA DÍVIDA MOBILIÁRIA REFINANCIADO'</v>
      </c>
      <c r="N2538" t="str">
        <f t="shared" si="477"/>
        <v>'N'</v>
      </c>
      <c r="O2538">
        <f t="shared" si="478"/>
        <v>6</v>
      </c>
      <c r="P2538" t="str">
        <f t="shared" si="479"/>
        <v>Insert into CONTA_RECEITA_DESPESA  (VERSION,ATIVO,DATE_CREATED,LAST_UPDATED,TIPO,CODIGO,DESCRICAO,ANALITICO,TAMANHO) values (0,'S',sysdate,sysdate,'D','4690760000','PRINCIPAL CORRIGIDO DA DÍVIDA MOBILIÁRIA REFINANCIADO','N',6);</v>
      </c>
    </row>
    <row r="2539" spans="1:16" ht="17" thickBot="1" x14ac:dyDescent="0.25">
      <c r="A2539" s="11" t="str">
        <f t="shared" si="480"/>
        <v>4</v>
      </c>
      <c r="B2539" s="12" t="str">
        <f t="shared" si="481"/>
        <v>6</v>
      </c>
      <c r="C2539" s="13" t="str">
        <f t="shared" si="482"/>
        <v>90</v>
      </c>
      <c r="D2539" s="13" t="str">
        <f t="shared" si="483"/>
        <v>76</v>
      </c>
      <c r="E2539" s="13" t="str">
        <f t="shared" si="484"/>
        <v>01</v>
      </c>
      <c r="F2539" s="14" t="str">
        <f t="shared" si="485"/>
        <v>00</v>
      </c>
      <c r="G2539" s="18">
        <v>4690760100</v>
      </c>
      <c r="H2539" s="15" t="s">
        <v>878</v>
      </c>
      <c r="I2539" s="12" t="s">
        <v>13</v>
      </c>
      <c r="K2539" t="str">
        <f t="shared" si="474"/>
        <v>4690760100</v>
      </c>
      <c r="L2539" t="str">
        <f t="shared" si="475"/>
        <v>'4690760100'</v>
      </c>
      <c r="M2539" t="str">
        <f t="shared" si="476"/>
        <v>'REFINANCIAMENTO PRINCIPAL DIVIDA MOBILIARIA'</v>
      </c>
      <c r="N2539" t="str">
        <f t="shared" si="477"/>
        <v>'S'</v>
      </c>
      <c r="O2539">
        <f t="shared" si="478"/>
        <v>8</v>
      </c>
      <c r="P2539" t="str">
        <f t="shared" si="479"/>
        <v>Insert into CONTA_RECEITA_DESPESA  (VERSION,ATIVO,DATE_CREATED,LAST_UPDATED,TIPO,CODIGO,DESCRICAO,ANALITICO,TAMANHO) values (0,'S',sysdate,sysdate,'D','4690760100','REFINANCIAMENTO PRINCIPAL DIVIDA MOBILIARIA','S',8);</v>
      </c>
    </row>
    <row r="2540" spans="1:16" ht="17" thickBot="1" x14ac:dyDescent="0.25">
      <c r="A2540" s="11" t="str">
        <f t="shared" si="480"/>
        <v>4</v>
      </c>
      <c r="B2540" s="12" t="str">
        <f t="shared" si="481"/>
        <v>6</v>
      </c>
      <c r="C2540" s="13" t="str">
        <f t="shared" si="482"/>
        <v>90</v>
      </c>
      <c r="D2540" s="13" t="str">
        <f t="shared" si="483"/>
        <v>76</v>
      </c>
      <c r="E2540" s="13" t="str">
        <f t="shared" si="484"/>
        <v>02</v>
      </c>
      <c r="F2540" s="14" t="str">
        <f t="shared" si="485"/>
        <v>00</v>
      </c>
      <c r="G2540" s="18">
        <v>4690760200</v>
      </c>
      <c r="H2540" s="15" t="s">
        <v>879</v>
      </c>
      <c r="I2540" s="12" t="s">
        <v>13</v>
      </c>
      <c r="K2540" t="str">
        <f t="shared" si="474"/>
        <v>4690760200</v>
      </c>
      <c r="L2540" t="str">
        <f t="shared" si="475"/>
        <v>'4690760200'</v>
      </c>
      <c r="M2540" t="str">
        <f t="shared" si="476"/>
        <v>'VARIACAO CAMBIAL DIV.MOBILIARIA REFINANCIADA'</v>
      </c>
      <c r="N2540" t="str">
        <f t="shared" si="477"/>
        <v>'S'</v>
      </c>
      <c r="O2540">
        <f t="shared" si="478"/>
        <v>8</v>
      </c>
      <c r="P2540" t="str">
        <f t="shared" si="479"/>
        <v>Insert into CONTA_RECEITA_DESPESA  (VERSION,ATIVO,DATE_CREATED,LAST_UPDATED,TIPO,CODIGO,DESCRICAO,ANALITICO,TAMANHO) values (0,'S',sysdate,sysdate,'D','4690760200','VARIACAO CAMBIAL DIV.MOBILIARIA REFINANCIADA','S',8);</v>
      </c>
    </row>
    <row r="2541" spans="1:16" ht="17" thickBot="1" x14ac:dyDescent="0.25">
      <c r="A2541" s="11" t="str">
        <f t="shared" si="480"/>
        <v>4</v>
      </c>
      <c r="B2541" s="12" t="str">
        <f t="shared" si="481"/>
        <v>6</v>
      </c>
      <c r="C2541" s="13" t="str">
        <f t="shared" si="482"/>
        <v>90</v>
      </c>
      <c r="D2541" s="13" t="str">
        <f t="shared" si="483"/>
        <v>76</v>
      </c>
      <c r="E2541" s="13" t="str">
        <f t="shared" si="484"/>
        <v>03</v>
      </c>
      <c r="F2541" s="14" t="str">
        <f t="shared" si="485"/>
        <v>00</v>
      </c>
      <c r="G2541" s="18">
        <v>4690760300</v>
      </c>
      <c r="H2541" s="15" t="s">
        <v>880</v>
      </c>
      <c r="I2541" s="12" t="s">
        <v>13</v>
      </c>
      <c r="K2541" t="str">
        <f t="shared" si="474"/>
        <v>4690760300</v>
      </c>
      <c r="L2541" t="str">
        <f t="shared" si="475"/>
        <v>'4690760300'</v>
      </c>
      <c r="M2541" t="str">
        <f t="shared" si="476"/>
        <v>'ATUALIZACAO MONETARIA DIVIDA MOB.REFINANCIADA'</v>
      </c>
      <c r="N2541" t="str">
        <f t="shared" si="477"/>
        <v>'S'</v>
      </c>
      <c r="O2541">
        <f t="shared" si="478"/>
        <v>8</v>
      </c>
      <c r="P2541" t="str">
        <f t="shared" si="479"/>
        <v>Insert into CONTA_RECEITA_DESPESA  (VERSION,ATIVO,DATE_CREATED,LAST_UPDATED,TIPO,CODIGO,DESCRICAO,ANALITICO,TAMANHO) values (0,'S',sysdate,sysdate,'D','4690760300','ATUALIZACAO MONETARIA DIVIDA MOB.REFINANCIADA','S',8);</v>
      </c>
    </row>
    <row r="2542" spans="1:16" ht="17" thickBot="1" x14ac:dyDescent="0.25">
      <c r="A2542" s="11" t="str">
        <f t="shared" si="480"/>
        <v>4</v>
      </c>
      <c r="B2542" s="12" t="str">
        <f t="shared" si="481"/>
        <v>6</v>
      </c>
      <c r="C2542" s="13" t="str">
        <f t="shared" si="482"/>
        <v>90</v>
      </c>
      <c r="D2542" s="13" t="str">
        <f t="shared" si="483"/>
        <v>76</v>
      </c>
      <c r="E2542" s="13" t="str">
        <f t="shared" si="484"/>
        <v>99</v>
      </c>
      <c r="F2542" s="14" t="str">
        <f t="shared" si="485"/>
        <v>00</v>
      </c>
      <c r="G2542" s="18">
        <v>4690769900</v>
      </c>
      <c r="H2542" s="15" t="s">
        <v>881</v>
      </c>
      <c r="I2542" s="12" t="s">
        <v>13</v>
      </c>
      <c r="K2542" t="str">
        <f t="shared" si="474"/>
        <v>4690769900</v>
      </c>
      <c r="L2542" t="str">
        <f t="shared" si="475"/>
        <v>'4690769900'</v>
      </c>
      <c r="M2542" t="str">
        <f t="shared" si="476"/>
        <v>'OUTROS REFINANCIAMENTOS DA DIVIDA MOBILIARIA'</v>
      </c>
      <c r="N2542" t="str">
        <f t="shared" si="477"/>
        <v>'S'</v>
      </c>
      <c r="O2542">
        <f t="shared" si="478"/>
        <v>8</v>
      </c>
      <c r="P2542" t="str">
        <f t="shared" si="479"/>
        <v>Insert into CONTA_RECEITA_DESPESA  (VERSION,ATIVO,DATE_CREATED,LAST_UPDATED,TIPO,CODIGO,DESCRICAO,ANALITICO,TAMANHO) values (0,'S',sysdate,sysdate,'D','4690769900','OUTROS REFINANCIAMENTOS DA DIVIDA MOBILIARIA','S',8);</v>
      </c>
    </row>
    <row r="2543" spans="1:16" ht="17" thickBot="1" x14ac:dyDescent="0.25">
      <c r="A2543" s="11" t="str">
        <f t="shared" si="480"/>
        <v>4</v>
      </c>
      <c r="B2543" s="12" t="str">
        <f t="shared" si="481"/>
        <v>6</v>
      </c>
      <c r="C2543" s="13" t="str">
        <f t="shared" si="482"/>
        <v>90</v>
      </c>
      <c r="D2543" s="13" t="str">
        <f t="shared" si="483"/>
        <v>77</v>
      </c>
      <c r="E2543" s="13" t="str">
        <f t="shared" si="484"/>
        <v>00</v>
      </c>
      <c r="F2543" s="14" t="str">
        <f t="shared" si="485"/>
        <v>00</v>
      </c>
      <c r="G2543" s="18">
        <v>4690770000</v>
      </c>
      <c r="H2543" s="15" t="s">
        <v>882</v>
      </c>
      <c r="I2543" s="12" t="s">
        <v>10</v>
      </c>
      <c r="K2543" t="str">
        <f t="shared" si="474"/>
        <v>4690770000</v>
      </c>
      <c r="L2543" t="str">
        <f t="shared" si="475"/>
        <v>'4690770000'</v>
      </c>
      <c r="M2543" t="str">
        <f t="shared" si="476"/>
        <v>'PRINCIPAL CORRIGIDO DA DÍVIDA CONTRATUAL REFINANCIADO'</v>
      </c>
      <c r="N2543" t="str">
        <f t="shared" si="477"/>
        <v>'N'</v>
      </c>
      <c r="O2543">
        <f t="shared" si="478"/>
        <v>6</v>
      </c>
      <c r="P2543" t="str">
        <f t="shared" si="479"/>
        <v>Insert into CONTA_RECEITA_DESPESA  (VERSION,ATIVO,DATE_CREATED,LAST_UPDATED,TIPO,CODIGO,DESCRICAO,ANALITICO,TAMANHO) values (0,'S',sysdate,sysdate,'D','4690770000','PRINCIPAL CORRIGIDO DA DÍVIDA CONTRATUAL REFINANCIADO','N',6);</v>
      </c>
    </row>
    <row r="2544" spans="1:16" ht="17" thickBot="1" x14ac:dyDescent="0.25">
      <c r="A2544" s="11" t="str">
        <f t="shared" si="480"/>
        <v>4</v>
      </c>
      <c r="B2544" s="12" t="str">
        <f t="shared" si="481"/>
        <v>6</v>
      </c>
      <c r="C2544" s="13" t="str">
        <f t="shared" si="482"/>
        <v>90</v>
      </c>
      <c r="D2544" s="13" t="str">
        <f t="shared" si="483"/>
        <v>77</v>
      </c>
      <c r="E2544" s="13" t="str">
        <f t="shared" si="484"/>
        <v>01</v>
      </c>
      <c r="F2544" s="14" t="str">
        <f t="shared" si="485"/>
        <v>00</v>
      </c>
      <c r="G2544" s="18">
        <v>4690770100</v>
      </c>
      <c r="H2544" s="15" t="s">
        <v>883</v>
      </c>
      <c r="I2544" s="12" t="s">
        <v>13</v>
      </c>
      <c r="K2544" t="str">
        <f t="shared" si="474"/>
        <v>4690770100</v>
      </c>
      <c r="L2544" t="str">
        <f t="shared" si="475"/>
        <v>'4690770100'</v>
      </c>
      <c r="M2544" t="str">
        <f t="shared" si="476"/>
        <v>'REFINANCIAMENTO DO PRINCIPAL - DIV.CONTRATUAL'</v>
      </c>
      <c r="N2544" t="str">
        <f t="shared" si="477"/>
        <v>'S'</v>
      </c>
      <c r="O2544">
        <f t="shared" si="478"/>
        <v>8</v>
      </c>
      <c r="P2544" t="str">
        <f t="shared" si="479"/>
        <v>Insert into CONTA_RECEITA_DESPESA  (VERSION,ATIVO,DATE_CREATED,LAST_UPDATED,TIPO,CODIGO,DESCRICAO,ANALITICO,TAMANHO) values (0,'S',sysdate,sysdate,'D','4690770100','REFINANCIAMENTO DO PRINCIPAL - DIV.CONTRATUAL','S',8);</v>
      </c>
    </row>
    <row r="2545" spans="1:16" ht="17" thickBot="1" x14ac:dyDescent="0.25">
      <c r="A2545" s="11" t="str">
        <f t="shared" si="480"/>
        <v>4</v>
      </c>
      <c r="B2545" s="12" t="str">
        <f t="shared" si="481"/>
        <v>6</v>
      </c>
      <c r="C2545" s="13" t="str">
        <f t="shared" si="482"/>
        <v>90</v>
      </c>
      <c r="D2545" s="13" t="str">
        <f t="shared" si="483"/>
        <v>77</v>
      </c>
      <c r="E2545" s="13" t="str">
        <f t="shared" si="484"/>
        <v>02</v>
      </c>
      <c r="F2545" s="14" t="str">
        <f t="shared" si="485"/>
        <v>00</v>
      </c>
      <c r="G2545" s="18">
        <v>4690770200</v>
      </c>
      <c r="H2545" s="15" t="s">
        <v>884</v>
      </c>
      <c r="I2545" s="12" t="s">
        <v>13</v>
      </c>
      <c r="K2545" t="str">
        <f t="shared" si="474"/>
        <v>4690770200</v>
      </c>
      <c r="L2545" t="str">
        <f t="shared" si="475"/>
        <v>'4690770200'</v>
      </c>
      <c r="M2545" t="str">
        <f t="shared" si="476"/>
        <v>'VARIACAO CAMBIAL DIV.CONTRATUAL REFINANCIADA'</v>
      </c>
      <c r="N2545" t="str">
        <f t="shared" si="477"/>
        <v>'S'</v>
      </c>
      <c r="O2545">
        <f t="shared" si="478"/>
        <v>8</v>
      </c>
      <c r="P2545" t="str">
        <f t="shared" si="479"/>
        <v>Insert into CONTA_RECEITA_DESPESA  (VERSION,ATIVO,DATE_CREATED,LAST_UPDATED,TIPO,CODIGO,DESCRICAO,ANALITICO,TAMANHO) values (0,'S',sysdate,sysdate,'D','4690770200','VARIACAO CAMBIAL DIV.CONTRATUAL REFINANCIADA','S',8);</v>
      </c>
    </row>
    <row r="2546" spans="1:16" ht="17" thickBot="1" x14ac:dyDescent="0.25">
      <c r="A2546" s="11" t="str">
        <f t="shared" si="480"/>
        <v>4</v>
      </c>
      <c r="B2546" s="12" t="str">
        <f t="shared" si="481"/>
        <v>6</v>
      </c>
      <c r="C2546" s="13" t="str">
        <f t="shared" si="482"/>
        <v>90</v>
      </c>
      <c r="D2546" s="13" t="str">
        <f t="shared" si="483"/>
        <v>77</v>
      </c>
      <c r="E2546" s="13" t="str">
        <f t="shared" si="484"/>
        <v>03</v>
      </c>
      <c r="F2546" s="14" t="str">
        <f t="shared" si="485"/>
        <v>00</v>
      </c>
      <c r="G2546" s="18">
        <v>4690770300</v>
      </c>
      <c r="H2546" s="15" t="s">
        <v>885</v>
      </c>
      <c r="I2546" s="12" t="s">
        <v>13</v>
      </c>
      <c r="K2546" t="str">
        <f t="shared" si="474"/>
        <v>4690770300</v>
      </c>
      <c r="L2546" t="str">
        <f t="shared" si="475"/>
        <v>'4690770300'</v>
      </c>
      <c r="M2546" t="str">
        <f t="shared" si="476"/>
        <v>'ATUALIZ.MONET.DA DIV.CONTRATUAL REFINANCIADA'</v>
      </c>
      <c r="N2546" t="str">
        <f t="shared" si="477"/>
        <v>'S'</v>
      </c>
      <c r="O2546">
        <f t="shared" si="478"/>
        <v>8</v>
      </c>
      <c r="P2546" t="str">
        <f t="shared" si="479"/>
        <v>Insert into CONTA_RECEITA_DESPESA  (VERSION,ATIVO,DATE_CREATED,LAST_UPDATED,TIPO,CODIGO,DESCRICAO,ANALITICO,TAMANHO) values (0,'S',sysdate,sysdate,'D','4690770300','ATUALIZ.MONET.DA DIV.CONTRATUAL REFINANCIADA','S',8);</v>
      </c>
    </row>
    <row r="2547" spans="1:16" ht="17" thickBot="1" x14ac:dyDescent="0.25">
      <c r="A2547" s="11" t="str">
        <f t="shared" si="480"/>
        <v>4</v>
      </c>
      <c r="B2547" s="12" t="str">
        <f t="shared" si="481"/>
        <v>6</v>
      </c>
      <c r="C2547" s="13" t="str">
        <f t="shared" si="482"/>
        <v>90</v>
      </c>
      <c r="D2547" s="13" t="str">
        <f t="shared" si="483"/>
        <v>77</v>
      </c>
      <c r="E2547" s="13" t="str">
        <f t="shared" si="484"/>
        <v>99</v>
      </c>
      <c r="F2547" s="14" t="str">
        <f t="shared" si="485"/>
        <v>00</v>
      </c>
      <c r="G2547" s="18">
        <v>4690779900</v>
      </c>
      <c r="H2547" s="15" t="s">
        <v>886</v>
      </c>
      <c r="I2547" s="12" t="s">
        <v>13</v>
      </c>
      <c r="K2547" t="str">
        <f t="shared" si="474"/>
        <v>4690779900</v>
      </c>
      <c r="L2547" t="str">
        <f t="shared" si="475"/>
        <v>'4690779900'</v>
      </c>
      <c r="M2547" t="str">
        <f t="shared" si="476"/>
        <v>'OUTROS VALORES DIVIDA CONTRATUAL REFINANCIADA'</v>
      </c>
      <c r="N2547" t="str">
        <f t="shared" si="477"/>
        <v>'S'</v>
      </c>
      <c r="O2547">
        <f t="shared" si="478"/>
        <v>8</v>
      </c>
      <c r="P2547" t="str">
        <f t="shared" si="479"/>
        <v>Insert into CONTA_RECEITA_DESPESA  (VERSION,ATIVO,DATE_CREATED,LAST_UPDATED,TIPO,CODIGO,DESCRICAO,ANALITICO,TAMANHO) values (0,'S',sysdate,sysdate,'D','4690779900','OUTROS VALORES DIVIDA CONTRATUAL REFINANCIADA','S',8);</v>
      </c>
    </row>
    <row r="2548" spans="1:16" ht="17" thickBot="1" x14ac:dyDescent="0.25">
      <c r="A2548" s="11" t="str">
        <f t="shared" si="480"/>
        <v>4</v>
      </c>
      <c r="B2548" s="12" t="str">
        <f t="shared" si="481"/>
        <v>6</v>
      </c>
      <c r="C2548" s="13" t="str">
        <f t="shared" si="482"/>
        <v>90</v>
      </c>
      <c r="D2548" s="13" t="str">
        <f t="shared" si="483"/>
        <v>91</v>
      </c>
      <c r="E2548" s="13" t="str">
        <f t="shared" si="484"/>
        <v>00</v>
      </c>
      <c r="F2548" s="14" t="str">
        <f t="shared" si="485"/>
        <v>00</v>
      </c>
      <c r="G2548" s="18">
        <v>4690910000</v>
      </c>
      <c r="H2548" s="15" t="s">
        <v>143</v>
      </c>
      <c r="I2548" s="12" t="s">
        <v>13</v>
      </c>
      <c r="K2548" t="str">
        <f t="shared" si="474"/>
        <v>4690910000</v>
      </c>
      <c r="L2548" t="str">
        <f t="shared" si="475"/>
        <v>'4690910000'</v>
      </c>
      <c r="M2548" t="str">
        <f t="shared" si="476"/>
        <v>'SENTENÇAS JUDICIAIS'</v>
      </c>
      <c r="N2548" t="str">
        <f t="shared" si="477"/>
        <v>'S'</v>
      </c>
      <c r="O2548">
        <f t="shared" si="478"/>
        <v>6</v>
      </c>
      <c r="P2548" t="str">
        <f t="shared" si="479"/>
        <v>Insert into CONTA_RECEITA_DESPESA  (VERSION,ATIVO,DATE_CREATED,LAST_UPDATED,TIPO,CODIGO,DESCRICAO,ANALITICO,TAMANHO) values (0,'S',sysdate,sysdate,'D','4690910000','SENTENÇAS JUDICIAIS','S',6);</v>
      </c>
    </row>
    <row r="2549" spans="1:16" ht="17" thickBot="1" x14ac:dyDescent="0.25">
      <c r="A2549" s="11" t="str">
        <f t="shared" si="480"/>
        <v>4</v>
      </c>
      <c r="B2549" s="12" t="str">
        <f t="shared" si="481"/>
        <v>6</v>
      </c>
      <c r="C2549" s="13" t="str">
        <f t="shared" si="482"/>
        <v>90</v>
      </c>
      <c r="D2549" s="13" t="str">
        <f t="shared" si="483"/>
        <v>92</v>
      </c>
      <c r="E2549" s="13" t="str">
        <f t="shared" si="484"/>
        <v>00</v>
      </c>
      <c r="F2549" s="14" t="str">
        <f t="shared" si="485"/>
        <v>00</v>
      </c>
      <c r="G2549" s="18">
        <v>4690920000</v>
      </c>
      <c r="H2549" s="15" t="s">
        <v>172</v>
      </c>
      <c r="I2549" s="12" t="s">
        <v>13</v>
      </c>
      <c r="K2549" t="str">
        <f t="shared" si="474"/>
        <v>4690920000</v>
      </c>
      <c r="L2549" t="str">
        <f t="shared" si="475"/>
        <v>'4690920000'</v>
      </c>
      <c r="M2549" t="str">
        <f t="shared" si="476"/>
        <v>'DESPESAS DE EXERCÍCIOS ANTERIORES'</v>
      </c>
      <c r="N2549" t="str">
        <f t="shared" si="477"/>
        <v>'S'</v>
      </c>
      <c r="O2549">
        <f t="shared" si="478"/>
        <v>6</v>
      </c>
      <c r="P2549" t="str">
        <f t="shared" si="479"/>
        <v>Insert into CONTA_RECEITA_DESPESA  (VERSION,ATIVO,DATE_CREATED,LAST_UPDATED,TIPO,CODIGO,DESCRICAO,ANALITICO,TAMANHO) values (0,'S',sysdate,sysdate,'D','4690920000','DESPESAS DE EXERCÍCIOS ANTERIORES','S',6);</v>
      </c>
    </row>
    <row r="2550" spans="1:16" ht="17" thickBot="1" x14ac:dyDescent="0.25">
      <c r="A2550" s="11" t="str">
        <f t="shared" si="480"/>
        <v>4</v>
      </c>
      <c r="B2550" s="12" t="str">
        <f t="shared" si="481"/>
        <v>6</v>
      </c>
      <c r="C2550" s="13" t="str">
        <f t="shared" si="482"/>
        <v>90</v>
      </c>
      <c r="D2550" s="13" t="str">
        <f t="shared" si="483"/>
        <v>93</v>
      </c>
      <c r="E2550" s="13" t="str">
        <f t="shared" si="484"/>
        <v>00</v>
      </c>
      <c r="F2550" s="14" t="str">
        <f t="shared" si="485"/>
        <v>00</v>
      </c>
      <c r="G2550" s="18">
        <v>4690930000</v>
      </c>
      <c r="H2550" s="15" t="s">
        <v>277</v>
      </c>
      <c r="I2550" s="12" t="s">
        <v>13</v>
      </c>
      <c r="K2550" t="str">
        <f t="shared" si="474"/>
        <v>4690930000</v>
      </c>
      <c r="L2550" t="str">
        <f t="shared" si="475"/>
        <v>'4690930000'</v>
      </c>
      <c r="M2550" t="str">
        <f t="shared" si="476"/>
        <v>'INDENIZAÇÕES E RESTITUIÇÕES'</v>
      </c>
      <c r="N2550" t="str">
        <f t="shared" si="477"/>
        <v>'S'</v>
      </c>
      <c r="O2550">
        <f t="shared" si="478"/>
        <v>6</v>
      </c>
      <c r="P2550" t="str">
        <f t="shared" si="479"/>
        <v>Insert into CONTA_RECEITA_DESPESA  (VERSION,ATIVO,DATE_CREATED,LAST_UPDATED,TIPO,CODIGO,DESCRICAO,ANALITICO,TAMANHO) values (0,'S',sysdate,sysdate,'D','4690930000','INDENIZAÇÕES E RESTITUIÇÕES','S',6);</v>
      </c>
    </row>
    <row r="2551" spans="1:16" ht="17" thickBot="1" x14ac:dyDescent="0.25">
      <c r="A2551" s="11" t="str">
        <f t="shared" si="480"/>
        <v>4</v>
      </c>
      <c r="B2551" s="12" t="str">
        <f t="shared" si="481"/>
        <v>6</v>
      </c>
      <c r="C2551" s="13" t="str">
        <f t="shared" si="482"/>
        <v>90</v>
      </c>
      <c r="D2551" s="13" t="str">
        <f t="shared" si="483"/>
        <v>99</v>
      </c>
      <c r="E2551" s="13" t="str">
        <f t="shared" si="484"/>
        <v>00</v>
      </c>
      <c r="F2551" s="14" t="str">
        <f t="shared" si="485"/>
        <v>00</v>
      </c>
      <c r="G2551" s="18">
        <v>4690990000</v>
      </c>
      <c r="H2551" s="15" t="s">
        <v>17</v>
      </c>
      <c r="I2551" s="12" t="s">
        <v>13</v>
      </c>
      <c r="K2551" t="str">
        <f t="shared" si="474"/>
        <v>4690990000</v>
      </c>
      <c r="L2551" t="str">
        <f t="shared" si="475"/>
        <v>'4690990000'</v>
      </c>
      <c r="M2551" t="str">
        <f t="shared" si="476"/>
        <v>'ELEMENTO GENÉRICO'</v>
      </c>
      <c r="N2551" t="str">
        <f t="shared" si="477"/>
        <v>'S'</v>
      </c>
      <c r="O2551">
        <f t="shared" si="478"/>
        <v>6</v>
      </c>
      <c r="P2551" t="str">
        <f t="shared" si="479"/>
        <v>Insert into CONTA_RECEITA_DESPESA  (VERSION,ATIVO,DATE_CREATED,LAST_UPDATED,TIPO,CODIGO,DESCRICAO,ANALITICO,TAMANHO) values (0,'S',sysdate,sysdate,'D','4690990000','ELEMENTO GENÉRICO','S',6);</v>
      </c>
    </row>
    <row r="2552" spans="1:16" ht="33" thickBot="1" x14ac:dyDescent="0.25">
      <c r="A2552" s="11" t="str">
        <f t="shared" si="480"/>
        <v>4</v>
      </c>
      <c r="B2552" s="12" t="str">
        <f t="shared" si="481"/>
        <v>6</v>
      </c>
      <c r="C2552" s="13" t="str">
        <f t="shared" si="482"/>
        <v>91</v>
      </c>
      <c r="D2552" s="13" t="str">
        <f t="shared" si="483"/>
        <v>00</v>
      </c>
      <c r="E2552" s="13" t="str">
        <f t="shared" si="484"/>
        <v>00</v>
      </c>
      <c r="F2552" s="14" t="str">
        <f t="shared" si="485"/>
        <v>00</v>
      </c>
      <c r="G2552" s="18">
        <v>4691000000</v>
      </c>
      <c r="H2552" s="15" t="s">
        <v>200</v>
      </c>
      <c r="I2552" s="12" t="s">
        <v>10</v>
      </c>
      <c r="K2552" t="str">
        <f t="shared" si="474"/>
        <v>4691000000</v>
      </c>
      <c r="L2552" t="str">
        <f t="shared" si="475"/>
        <v>'4691000000'</v>
      </c>
      <c r="M2552" t="str">
        <f t="shared" si="476"/>
        <v>'APLICAÇÃO DIRETA DECORRENTE DE OPERAÇÃO ENTRE ÓRGÃOS, FUNDOS E ENTIDADES INTEGRANTES DOS ORÇAMENTOS FISCAL E DA SEGURIDADE SOCIAL '</v>
      </c>
      <c r="N2552" t="str">
        <f t="shared" si="477"/>
        <v>'N'</v>
      </c>
      <c r="O2552">
        <f t="shared" si="478"/>
        <v>4</v>
      </c>
      <c r="P2552" t="str">
        <f t="shared" si="479"/>
        <v>Insert into CONTA_RECEITA_DESPESA  (VERSION,ATIVO,DATE_CREATED,LAST_UPDATED,TIPO,CODIGO,DESCRICAO,ANALITICO,TAMANHO) values (0,'S',sysdate,sysdate,'D','4691000000','APLICAÇÃO DIRETA DECORRENTE DE OPERAÇÃO ENTRE ÓRGÃOS, FUNDOS E ENTIDADES INTEGRANTES DOS ORÇAMENTOS FISCAL E DA SEGURIDADE SOCIAL ','N',4);</v>
      </c>
    </row>
    <row r="2553" spans="1:16" ht="17" thickBot="1" x14ac:dyDescent="0.25">
      <c r="A2553" s="11" t="str">
        <f t="shared" si="480"/>
        <v>4</v>
      </c>
      <c r="B2553" s="12" t="str">
        <f t="shared" si="481"/>
        <v>6</v>
      </c>
      <c r="C2553" s="13" t="str">
        <f t="shared" si="482"/>
        <v>91</v>
      </c>
      <c r="D2553" s="13" t="str">
        <f t="shared" si="483"/>
        <v>71</v>
      </c>
      <c r="E2553" s="13" t="str">
        <f t="shared" si="484"/>
        <v>00</v>
      </c>
      <c r="F2553" s="14" t="str">
        <f t="shared" si="485"/>
        <v>00</v>
      </c>
      <c r="G2553" s="18">
        <v>4691710000</v>
      </c>
      <c r="H2553" s="15" t="s">
        <v>860</v>
      </c>
      <c r="I2553" s="12" t="s">
        <v>13</v>
      </c>
      <c r="K2553" t="str">
        <f t="shared" si="474"/>
        <v>4691710000</v>
      </c>
      <c r="L2553" t="str">
        <f t="shared" si="475"/>
        <v>'4691710000'</v>
      </c>
      <c r="M2553" t="str">
        <f t="shared" si="476"/>
        <v>'PRINCIPAL DA DÍVIDA CONTRATUAL RESGATADO'</v>
      </c>
      <c r="N2553" t="str">
        <f t="shared" si="477"/>
        <v>'S'</v>
      </c>
      <c r="O2553">
        <f t="shared" si="478"/>
        <v>6</v>
      </c>
      <c r="P2553" t="str">
        <f t="shared" si="479"/>
        <v>Insert into CONTA_RECEITA_DESPESA  (VERSION,ATIVO,DATE_CREATED,LAST_UPDATED,TIPO,CODIGO,DESCRICAO,ANALITICO,TAMANHO) values (0,'S',sysdate,sysdate,'D','4691710000','PRINCIPAL DA DÍVIDA CONTRATUAL RESGATADO','S',6);</v>
      </c>
    </row>
    <row r="2554" spans="1:16" ht="17" thickBot="1" x14ac:dyDescent="0.25">
      <c r="A2554" s="11" t="str">
        <f t="shared" si="480"/>
        <v>4</v>
      </c>
      <c r="B2554" s="12" t="str">
        <f t="shared" si="481"/>
        <v>6</v>
      </c>
      <c r="C2554" s="13" t="str">
        <f t="shared" si="482"/>
        <v>91</v>
      </c>
      <c r="D2554" s="13" t="str">
        <f t="shared" si="483"/>
        <v>72</v>
      </c>
      <c r="E2554" s="13" t="str">
        <f t="shared" si="484"/>
        <v>00</v>
      </c>
      <c r="F2554" s="14" t="str">
        <f t="shared" si="485"/>
        <v>00</v>
      </c>
      <c r="G2554" s="18">
        <v>4691720000</v>
      </c>
      <c r="H2554" s="15" t="s">
        <v>865</v>
      </c>
      <c r="I2554" s="12" t="s">
        <v>13</v>
      </c>
      <c r="K2554" t="str">
        <f t="shared" si="474"/>
        <v>4691720000</v>
      </c>
      <c r="L2554" t="str">
        <f t="shared" si="475"/>
        <v>'4691720000'</v>
      </c>
      <c r="M2554" t="str">
        <f t="shared" si="476"/>
        <v>'PRINCIPAL DA DÍVIDA MOBILIÁRIA RESGATADO'</v>
      </c>
      <c r="N2554" t="str">
        <f t="shared" si="477"/>
        <v>'S'</v>
      </c>
      <c r="O2554">
        <f t="shared" si="478"/>
        <v>6</v>
      </c>
      <c r="P2554" t="str">
        <f t="shared" si="479"/>
        <v>Insert into CONTA_RECEITA_DESPESA  (VERSION,ATIVO,DATE_CREATED,LAST_UPDATED,TIPO,CODIGO,DESCRICAO,ANALITICO,TAMANHO) values (0,'S',sysdate,sysdate,'D','4691720000','PRINCIPAL DA DÍVIDA MOBILIÁRIA RESGATADO','S',6);</v>
      </c>
    </row>
    <row r="2555" spans="1:16" ht="17" thickBot="1" x14ac:dyDescent="0.25">
      <c r="A2555" s="11" t="str">
        <f t="shared" si="480"/>
        <v>4</v>
      </c>
      <c r="B2555" s="12" t="str">
        <f t="shared" si="481"/>
        <v>6</v>
      </c>
      <c r="C2555" s="13" t="str">
        <f t="shared" si="482"/>
        <v>91</v>
      </c>
      <c r="D2555" s="13" t="str">
        <f t="shared" si="483"/>
        <v>73</v>
      </c>
      <c r="E2555" s="13" t="str">
        <f t="shared" si="484"/>
        <v>00</v>
      </c>
      <c r="F2555" s="14" t="str">
        <f t="shared" si="485"/>
        <v>00</v>
      </c>
      <c r="G2555" s="18">
        <v>4691730000</v>
      </c>
      <c r="H2555" s="15" t="s">
        <v>870</v>
      </c>
      <c r="I2555" s="12" t="s">
        <v>13</v>
      </c>
      <c r="K2555" t="str">
        <f t="shared" si="474"/>
        <v>4691730000</v>
      </c>
      <c r="L2555" t="str">
        <f t="shared" si="475"/>
        <v>'4691730000'</v>
      </c>
      <c r="M2555" t="str">
        <f t="shared" si="476"/>
        <v>'CORREÇÃO MONETÁRIA OU CAMBIAL DA DÍVIDA CONTRATUAL RESGATADA'</v>
      </c>
      <c r="N2555" t="str">
        <f t="shared" si="477"/>
        <v>'S'</v>
      </c>
      <c r="O2555">
        <f t="shared" si="478"/>
        <v>6</v>
      </c>
      <c r="P2555" t="str">
        <f t="shared" si="479"/>
        <v>Insert into CONTA_RECEITA_DESPESA  (VERSION,ATIVO,DATE_CREATED,LAST_UPDATED,TIPO,CODIGO,DESCRICAO,ANALITICO,TAMANHO) values (0,'S',sysdate,sysdate,'D','4691730000','CORREÇÃO MONETÁRIA OU CAMBIAL DA DÍVIDA CONTRATUAL RESGATADA','S',6);</v>
      </c>
    </row>
    <row r="2556" spans="1:16" ht="17" thickBot="1" x14ac:dyDescent="0.25">
      <c r="A2556" s="11" t="str">
        <f t="shared" si="480"/>
        <v>4</v>
      </c>
      <c r="B2556" s="12" t="str">
        <f t="shared" si="481"/>
        <v>6</v>
      </c>
      <c r="C2556" s="13" t="str">
        <f t="shared" si="482"/>
        <v>91</v>
      </c>
      <c r="D2556" s="13" t="str">
        <f t="shared" si="483"/>
        <v>74</v>
      </c>
      <c r="E2556" s="13" t="str">
        <f t="shared" si="484"/>
        <v>00</v>
      </c>
      <c r="F2556" s="14" t="str">
        <f t="shared" si="485"/>
        <v>00</v>
      </c>
      <c r="G2556" s="18">
        <v>4691740000</v>
      </c>
      <c r="H2556" s="15" t="s">
        <v>873</v>
      </c>
      <c r="I2556" s="12" t="s">
        <v>13</v>
      </c>
      <c r="K2556" t="str">
        <f t="shared" si="474"/>
        <v>4691740000</v>
      </c>
      <c r="L2556" t="str">
        <f t="shared" si="475"/>
        <v>'4691740000'</v>
      </c>
      <c r="M2556" t="str">
        <f t="shared" si="476"/>
        <v>'CORREÇÃO MONETÁRIA OU CAMBIAL DA DÍVIDA MOBILIÁRIA RESGATADA'</v>
      </c>
      <c r="N2556" t="str">
        <f t="shared" si="477"/>
        <v>'S'</v>
      </c>
      <c r="O2556">
        <f t="shared" si="478"/>
        <v>6</v>
      </c>
      <c r="P2556" t="str">
        <f t="shared" si="479"/>
        <v>Insert into CONTA_RECEITA_DESPESA  (VERSION,ATIVO,DATE_CREATED,LAST_UPDATED,TIPO,CODIGO,DESCRICAO,ANALITICO,TAMANHO) values (0,'S',sysdate,sysdate,'D','4691740000','CORREÇÃO MONETÁRIA OU CAMBIAL DA DÍVIDA MOBILIÁRIA RESGATADA','S',6);</v>
      </c>
    </row>
    <row r="2557" spans="1:16" ht="17" thickBot="1" x14ac:dyDescent="0.25">
      <c r="A2557" s="11" t="str">
        <f t="shared" si="480"/>
        <v>4</v>
      </c>
      <c r="B2557" s="12" t="str">
        <f t="shared" si="481"/>
        <v>6</v>
      </c>
      <c r="C2557" s="13" t="str">
        <f t="shared" si="482"/>
        <v>91</v>
      </c>
      <c r="D2557" s="13" t="str">
        <f t="shared" si="483"/>
        <v>75</v>
      </c>
      <c r="E2557" s="13" t="str">
        <f t="shared" si="484"/>
        <v>00</v>
      </c>
      <c r="F2557" s="14" t="str">
        <f t="shared" si="485"/>
        <v>00</v>
      </c>
      <c r="G2557" s="18">
        <v>4691750000</v>
      </c>
      <c r="H2557" s="15" t="s">
        <v>887</v>
      </c>
      <c r="I2557" s="12" t="s">
        <v>13</v>
      </c>
      <c r="K2557" t="str">
        <f t="shared" si="474"/>
        <v>4691750000</v>
      </c>
      <c r="L2557" t="str">
        <f t="shared" si="475"/>
        <v>'4691750000'</v>
      </c>
      <c r="M2557" t="str">
        <f t="shared" si="476"/>
        <v>'CORREÇÃO MONETÁRIA DA DÍVIDA DE OPERAÇÃO DE CRÉDITO POR ANTECIPAÇÃO DA RECEITA'</v>
      </c>
      <c r="N2557" t="str">
        <f t="shared" si="477"/>
        <v>'S'</v>
      </c>
      <c r="O2557">
        <f t="shared" si="478"/>
        <v>6</v>
      </c>
      <c r="P2557" t="str">
        <f t="shared" si="479"/>
        <v>Insert into CONTA_RECEITA_DESPESA  (VERSION,ATIVO,DATE_CREATED,LAST_UPDATED,TIPO,CODIGO,DESCRICAO,ANALITICO,TAMANHO) values (0,'S',sysdate,sysdate,'D','4691750000','CORREÇÃO MONETÁRIA DA DÍVIDA DE OPERAÇÃO DE CRÉDITO POR ANTECIPAÇÃO DA RECEITA','S',6);</v>
      </c>
    </row>
    <row r="2558" spans="1:16" ht="17" thickBot="1" x14ac:dyDescent="0.25">
      <c r="A2558" s="11" t="str">
        <f t="shared" si="480"/>
        <v>4</v>
      </c>
      <c r="B2558" s="12" t="str">
        <f t="shared" si="481"/>
        <v>6</v>
      </c>
      <c r="C2558" s="13" t="str">
        <f t="shared" si="482"/>
        <v>91</v>
      </c>
      <c r="D2558" s="13" t="str">
        <f t="shared" si="483"/>
        <v>76</v>
      </c>
      <c r="E2558" s="13" t="str">
        <f t="shared" si="484"/>
        <v>00</v>
      </c>
      <c r="F2558" s="14" t="str">
        <f t="shared" si="485"/>
        <v>00</v>
      </c>
      <c r="G2558" s="18">
        <v>4691760000</v>
      </c>
      <c r="H2558" s="15" t="s">
        <v>877</v>
      </c>
      <c r="I2558" s="12" t="s">
        <v>13</v>
      </c>
      <c r="K2558" t="str">
        <f t="shared" si="474"/>
        <v>4691760000</v>
      </c>
      <c r="L2558" t="str">
        <f t="shared" si="475"/>
        <v>'4691760000'</v>
      </c>
      <c r="M2558" t="str">
        <f t="shared" si="476"/>
        <v>'PRINCIPAL CORRIGIDO DA DÍVIDA MOBILIÁRIA REFINANCIADO'</v>
      </c>
      <c r="N2558" t="str">
        <f t="shared" si="477"/>
        <v>'S'</v>
      </c>
      <c r="O2558">
        <f t="shared" si="478"/>
        <v>6</v>
      </c>
      <c r="P2558" t="str">
        <f t="shared" si="479"/>
        <v>Insert into CONTA_RECEITA_DESPESA  (VERSION,ATIVO,DATE_CREATED,LAST_UPDATED,TIPO,CODIGO,DESCRICAO,ANALITICO,TAMANHO) values (0,'S',sysdate,sysdate,'D','4691760000','PRINCIPAL CORRIGIDO DA DÍVIDA MOBILIÁRIA REFINANCIADO','S',6);</v>
      </c>
    </row>
    <row r="2559" spans="1:16" ht="17" thickBot="1" x14ac:dyDescent="0.25">
      <c r="A2559" s="11" t="str">
        <f t="shared" si="480"/>
        <v>4</v>
      </c>
      <c r="B2559" s="12" t="str">
        <f t="shared" si="481"/>
        <v>6</v>
      </c>
      <c r="C2559" s="13" t="str">
        <f t="shared" si="482"/>
        <v>91</v>
      </c>
      <c r="D2559" s="13" t="str">
        <f t="shared" si="483"/>
        <v>77</v>
      </c>
      <c r="E2559" s="13" t="str">
        <f t="shared" si="484"/>
        <v>00</v>
      </c>
      <c r="F2559" s="14" t="str">
        <f t="shared" si="485"/>
        <v>00</v>
      </c>
      <c r="G2559" s="18">
        <v>4691770000</v>
      </c>
      <c r="H2559" s="15" t="s">
        <v>882</v>
      </c>
      <c r="I2559" s="12" t="s">
        <v>13</v>
      </c>
      <c r="K2559" t="str">
        <f t="shared" si="474"/>
        <v>4691770000</v>
      </c>
      <c r="L2559" t="str">
        <f t="shared" si="475"/>
        <v>'4691770000'</v>
      </c>
      <c r="M2559" t="str">
        <f t="shared" si="476"/>
        <v>'PRINCIPAL CORRIGIDO DA DÍVIDA CONTRATUAL REFINANCIADO'</v>
      </c>
      <c r="N2559" t="str">
        <f t="shared" si="477"/>
        <v>'S'</v>
      </c>
      <c r="O2559">
        <f t="shared" si="478"/>
        <v>6</v>
      </c>
      <c r="P2559" t="str">
        <f t="shared" si="479"/>
        <v>Insert into CONTA_RECEITA_DESPESA  (VERSION,ATIVO,DATE_CREATED,LAST_UPDATED,TIPO,CODIGO,DESCRICAO,ANALITICO,TAMANHO) values (0,'S',sysdate,sysdate,'D','4691770000','PRINCIPAL CORRIGIDO DA DÍVIDA CONTRATUAL REFINANCIADO','S',6);</v>
      </c>
    </row>
    <row r="2560" spans="1:16" ht="17" thickBot="1" x14ac:dyDescent="0.25">
      <c r="A2560" s="11" t="str">
        <f t="shared" si="480"/>
        <v>4</v>
      </c>
      <c r="B2560" s="12" t="str">
        <f t="shared" si="481"/>
        <v>6</v>
      </c>
      <c r="C2560" s="13" t="str">
        <f t="shared" si="482"/>
        <v>91</v>
      </c>
      <c r="D2560" s="13" t="str">
        <f t="shared" si="483"/>
        <v>91</v>
      </c>
      <c r="E2560" s="13" t="str">
        <f t="shared" si="484"/>
        <v>00</v>
      </c>
      <c r="F2560" s="14" t="str">
        <f t="shared" si="485"/>
        <v>00</v>
      </c>
      <c r="G2560" s="18">
        <v>4691910000</v>
      </c>
      <c r="H2560" s="15" t="s">
        <v>143</v>
      </c>
      <c r="I2560" s="12" t="s">
        <v>13</v>
      </c>
      <c r="K2560" t="str">
        <f t="shared" si="474"/>
        <v>4691910000</v>
      </c>
      <c r="L2560" t="str">
        <f t="shared" si="475"/>
        <v>'4691910000'</v>
      </c>
      <c r="M2560" t="str">
        <f t="shared" si="476"/>
        <v>'SENTENÇAS JUDICIAIS'</v>
      </c>
      <c r="N2560" t="str">
        <f t="shared" si="477"/>
        <v>'S'</v>
      </c>
      <c r="O2560">
        <f t="shared" si="478"/>
        <v>6</v>
      </c>
      <c r="P2560" t="str">
        <f t="shared" si="479"/>
        <v>Insert into CONTA_RECEITA_DESPESA  (VERSION,ATIVO,DATE_CREATED,LAST_UPDATED,TIPO,CODIGO,DESCRICAO,ANALITICO,TAMANHO) values (0,'S',sysdate,sysdate,'D','4691910000','SENTENÇAS JUDICIAIS','S',6);</v>
      </c>
    </row>
    <row r="2561" spans="1:16" ht="17" thickBot="1" x14ac:dyDescent="0.25">
      <c r="A2561" s="11" t="str">
        <f t="shared" si="480"/>
        <v>4</v>
      </c>
      <c r="B2561" s="12" t="str">
        <f t="shared" si="481"/>
        <v>6</v>
      </c>
      <c r="C2561" s="13" t="str">
        <f t="shared" si="482"/>
        <v>91</v>
      </c>
      <c r="D2561" s="13" t="str">
        <f t="shared" si="483"/>
        <v>92</v>
      </c>
      <c r="E2561" s="13" t="str">
        <f t="shared" si="484"/>
        <v>00</v>
      </c>
      <c r="F2561" s="14" t="str">
        <f t="shared" si="485"/>
        <v>00</v>
      </c>
      <c r="G2561" s="18">
        <v>4691920000</v>
      </c>
      <c r="H2561" s="15" t="s">
        <v>172</v>
      </c>
      <c r="I2561" s="12" t="s">
        <v>13</v>
      </c>
      <c r="K2561" t="str">
        <f t="shared" si="474"/>
        <v>4691920000</v>
      </c>
      <c r="L2561" t="str">
        <f t="shared" si="475"/>
        <v>'4691920000'</v>
      </c>
      <c r="M2561" t="str">
        <f t="shared" si="476"/>
        <v>'DESPESAS DE EXERCÍCIOS ANTERIORES'</v>
      </c>
      <c r="N2561" t="str">
        <f t="shared" si="477"/>
        <v>'S'</v>
      </c>
      <c r="O2561">
        <f t="shared" si="478"/>
        <v>6</v>
      </c>
      <c r="P2561" t="str">
        <f t="shared" si="479"/>
        <v>Insert into CONTA_RECEITA_DESPESA  (VERSION,ATIVO,DATE_CREATED,LAST_UPDATED,TIPO,CODIGO,DESCRICAO,ANALITICO,TAMANHO) values (0,'S',sysdate,sysdate,'D','4691920000','DESPESAS DE EXERCÍCIOS ANTERIORES','S',6);</v>
      </c>
    </row>
    <row r="2562" spans="1:16" ht="17" thickBot="1" x14ac:dyDescent="0.25">
      <c r="A2562" s="11" t="str">
        <f t="shared" si="480"/>
        <v>4</v>
      </c>
      <c r="B2562" s="12" t="str">
        <f t="shared" si="481"/>
        <v>6</v>
      </c>
      <c r="C2562" s="13" t="str">
        <f t="shared" si="482"/>
        <v>91</v>
      </c>
      <c r="D2562" s="13" t="str">
        <f t="shared" si="483"/>
        <v>93</v>
      </c>
      <c r="E2562" s="13" t="str">
        <f t="shared" si="484"/>
        <v>00</v>
      </c>
      <c r="F2562" s="14" t="str">
        <f t="shared" si="485"/>
        <v>00</v>
      </c>
      <c r="G2562" s="18">
        <v>4691930000</v>
      </c>
      <c r="H2562" s="15" t="s">
        <v>277</v>
      </c>
      <c r="I2562" s="12" t="s">
        <v>13</v>
      </c>
      <c r="K2562" t="str">
        <f t="shared" si="474"/>
        <v>4691930000</v>
      </c>
      <c r="L2562" t="str">
        <f t="shared" si="475"/>
        <v>'4691930000'</v>
      </c>
      <c r="M2562" t="str">
        <f t="shared" si="476"/>
        <v>'INDENIZAÇÕES E RESTITUIÇÕES'</v>
      </c>
      <c r="N2562" t="str">
        <f t="shared" si="477"/>
        <v>'S'</v>
      </c>
      <c r="O2562">
        <f t="shared" si="478"/>
        <v>6</v>
      </c>
      <c r="P2562" t="str">
        <f t="shared" si="479"/>
        <v>Insert into CONTA_RECEITA_DESPESA  (VERSION,ATIVO,DATE_CREATED,LAST_UPDATED,TIPO,CODIGO,DESCRICAO,ANALITICO,TAMANHO) values (0,'S',sysdate,sysdate,'D','4691930000','INDENIZAÇÕES E RESTITUIÇÕES','S',6);</v>
      </c>
    </row>
    <row r="2563" spans="1:16" ht="17" thickBot="1" x14ac:dyDescent="0.25">
      <c r="A2563" s="11" t="str">
        <f t="shared" si="480"/>
        <v>4</v>
      </c>
      <c r="B2563" s="12" t="str">
        <f t="shared" si="481"/>
        <v>6</v>
      </c>
      <c r="C2563" s="13" t="str">
        <f t="shared" si="482"/>
        <v>91</v>
      </c>
      <c r="D2563" s="13" t="str">
        <f t="shared" si="483"/>
        <v>99</v>
      </c>
      <c r="E2563" s="13" t="str">
        <f t="shared" si="484"/>
        <v>00</v>
      </c>
      <c r="F2563" s="14" t="str">
        <f t="shared" si="485"/>
        <v>00</v>
      </c>
      <c r="G2563" s="18">
        <v>4691990000</v>
      </c>
      <c r="H2563" s="15" t="s">
        <v>835</v>
      </c>
      <c r="I2563" s="12" t="s">
        <v>13</v>
      </c>
      <c r="K2563" t="str">
        <f t="shared" si="474"/>
        <v>4691990000</v>
      </c>
      <c r="L2563" t="str">
        <f t="shared" si="475"/>
        <v>'4691990000'</v>
      </c>
      <c r="M2563" t="str">
        <f t="shared" si="476"/>
        <v>'A CLASSIFICAR'</v>
      </c>
      <c r="N2563" t="str">
        <f t="shared" si="477"/>
        <v>'S'</v>
      </c>
      <c r="O2563">
        <f t="shared" si="478"/>
        <v>6</v>
      </c>
      <c r="P2563" t="str">
        <f t="shared" si="479"/>
        <v>Insert into CONTA_RECEITA_DESPESA  (VERSION,ATIVO,DATE_CREATED,LAST_UPDATED,TIPO,CODIGO,DESCRICAO,ANALITICO,TAMANHO) values (0,'S',sysdate,sysdate,'D','4691990000','A CLASSIFICAR','S',6);</v>
      </c>
    </row>
    <row r="2564" spans="1:16" ht="49" thickBot="1" x14ac:dyDescent="0.25">
      <c r="A2564" s="11" t="str">
        <f t="shared" si="480"/>
        <v>4</v>
      </c>
      <c r="B2564" s="12" t="str">
        <f t="shared" si="481"/>
        <v>6</v>
      </c>
      <c r="C2564" s="13" t="str">
        <f t="shared" si="482"/>
        <v>93</v>
      </c>
      <c r="D2564" s="13" t="str">
        <f t="shared" si="483"/>
        <v>00</v>
      </c>
      <c r="E2564" s="13" t="str">
        <f t="shared" si="484"/>
        <v>00</v>
      </c>
      <c r="F2564" s="14" t="str">
        <f t="shared" si="485"/>
        <v>00</v>
      </c>
      <c r="G2564" s="18">
        <v>4693000000</v>
      </c>
      <c r="H2564" s="15" t="s">
        <v>232</v>
      </c>
      <c r="I2564" s="12" t="s">
        <v>13</v>
      </c>
      <c r="K2564" t="str">
        <f t="shared" si="474"/>
        <v>4693000000</v>
      </c>
      <c r="L2564" t="str">
        <f t="shared" si="475"/>
        <v>'4693000000'</v>
      </c>
      <c r="M2564" t="str">
        <f t="shared" si="476"/>
        <v>'APLICAÇÃO DIRETA DECORRENTE DE OPERAÇÃO DE ÓRGÃOS, FUNDOS E ENTIDADES INTEGRANTES DOS ORÇAMENTOS FISCAL E DA SEGURIDADE SOCIAL COM CONSÓRCIO PÚBLICO DO QUAL O ENTE PARTICIPE '</v>
      </c>
      <c r="N2564" t="str">
        <f t="shared" si="477"/>
        <v>'S'</v>
      </c>
      <c r="O2564">
        <f t="shared" si="478"/>
        <v>4</v>
      </c>
      <c r="P2564" t="str">
        <f t="shared" si="479"/>
        <v>Insert into CONTA_RECEITA_DESPESA  (VERSION,ATIVO,DATE_CREATED,LAST_UPDATED,TIPO,CODIGO,DESCRICAO,ANALITICO,TAMANHO) values (0,'S',sysdate,sysdate,'D','4693000000','APLICAÇÃO DIRETA DECORRENTE DE OPERAÇÃO DE ÓRGÃOS, FUNDOS E ENTIDADES INTEGRANTES DOS ORÇAMENTOS FISCAL E DA SEGURIDADE SOCIAL COM CONSÓRCIO PÚBLICO DO QUAL O ENTE PARTICIPE ','S',4);</v>
      </c>
    </row>
    <row r="2565" spans="1:16" ht="49" thickBot="1" x14ac:dyDescent="0.25">
      <c r="A2565" s="11" t="str">
        <f t="shared" si="480"/>
        <v>4</v>
      </c>
      <c r="B2565" s="12" t="str">
        <f t="shared" si="481"/>
        <v>6</v>
      </c>
      <c r="C2565" s="13" t="str">
        <f t="shared" si="482"/>
        <v>94</v>
      </c>
      <c r="D2565" s="13" t="str">
        <f t="shared" si="483"/>
        <v>00</v>
      </c>
      <c r="E2565" s="13" t="str">
        <f t="shared" si="484"/>
        <v>00</v>
      </c>
      <c r="F2565" s="14" t="str">
        <f t="shared" si="485"/>
        <v>00</v>
      </c>
      <c r="G2565" s="18">
        <v>4694000000</v>
      </c>
      <c r="H2565" s="15" t="s">
        <v>233</v>
      </c>
      <c r="I2565" s="12" t="s">
        <v>13</v>
      </c>
      <c r="K2565" t="str">
        <f t="shared" si="474"/>
        <v>4694000000</v>
      </c>
      <c r="L2565" t="str">
        <f t="shared" si="475"/>
        <v>'4694000000'</v>
      </c>
      <c r="M2565" t="str">
        <f t="shared" si="476"/>
        <v>'APLICAÇÃO DIRETA DECORRENTE DE OPERAÇÃO DE ÓRGÃOS, FUNDOS E ENTIDADES INTEGRANTES DOS ORÇAMENTOS FISCAL E DA SEGURIDADE SOCIAL COM CONSÓRCIO PÚBLICO DO QUAL O ENTE NÃO PARTICIPE '</v>
      </c>
      <c r="N2565" t="str">
        <f t="shared" si="477"/>
        <v>'S'</v>
      </c>
      <c r="O2565">
        <f t="shared" si="478"/>
        <v>4</v>
      </c>
      <c r="P2565" t="str">
        <f t="shared" si="479"/>
        <v>Insert into CONTA_RECEITA_DESPESA  (VERSION,ATIVO,DATE_CREATED,LAST_UPDATED,TIPO,CODIGO,DESCRICAO,ANALITICO,TAMANHO) values (0,'S',sysdate,sysdate,'D','4694000000','APLICAÇÃO DIRETA DECORRENTE DE OPERAÇÃO DE ÓRGÃOS, FUNDOS E ENTIDADES INTEGRANTES DOS ORÇAMENTOS FISCAL E DA SEGURIDADE SOCIAL COM CONSÓRCIO PÚBLICO DO QUAL O ENTE NÃO PARTICIPE ','S',4);</v>
      </c>
    </row>
    <row r="2566" spans="1:16" ht="33" thickBot="1" x14ac:dyDescent="0.25">
      <c r="A2566" s="11" t="str">
        <f t="shared" si="480"/>
        <v>4</v>
      </c>
      <c r="B2566" s="12" t="str">
        <f t="shared" si="481"/>
        <v>6</v>
      </c>
      <c r="C2566" s="13" t="str">
        <f t="shared" si="482"/>
        <v>95</v>
      </c>
      <c r="D2566" s="13" t="str">
        <f t="shared" si="483"/>
        <v>00</v>
      </c>
      <c r="E2566" s="13" t="str">
        <f t="shared" si="484"/>
        <v>00</v>
      </c>
      <c r="F2566" s="14" t="str">
        <f t="shared" si="485"/>
        <v>00</v>
      </c>
      <c r="G2566" s="18">
        <v>4695000000</v>
      </c>
      <c r="H2566" s="15" t="s">
        <v>888</v>
      </c>
      <c r="I2566" s="12" t="s">
        <v>10</v>
      </c>
      <c r="K2566" t="str">
        <f t="shared" ref="K2566:K2586" si="486">SUBSTITUTE(G2566,".","")</f>
        <v>4695000000</v>
      </c>
      <c r="L2566" t="str">
        <f t="shared" ref="L2566:L2586" si="487">_xlfn.CONCAT("'",K2566,"'")</f>
        <v>'4695000000'</v>
      </c>
      <c r="M2566" t="str">
        <f t="shared" ref="M2566:M2586" si="488">_xlfn.CONCAT("'",CLEAN(H2566),"'")</f>
        <v>'APLICAÇÃO DIRETA À CONTA DE RECURSOS DE QUE TRATAM OS §§ 1º E 2º DO ART. 24 DA LEI COMPLEMENTAR Nº 141, DE 2012 '</v>
      </c>
      <c r="N2566" t="str">
        <f t="shared" ref="N2566:N2586" si="489">IF(TRIM(I2566)="Sintética","'N'",IF(TRIM(I2566)="Analítica","'S'","*ERR0*"))</f>
        <v>'N'</v>
      </c>
      <c r="O2566">
        <f t="shared" ref="O2566:O2586" si="490">IF(RIGHT(K2566,2)&lt;&gt;"00",10,IF(MID(K2566,7,2)&lt;&gt;"00",8,IF(MID(K2566,5,2)&lt;&gt;"00",6,IF(MID(K2566,3,2)&lt;&gt;"00",4,IF(MID(K2566,2,1)&lt;&gt;"0",2,IF(LEFT(K2566,1)&lt;&gt;"0",1,"*ERR0*"))))))</f>
        <v>4</v>
      </c>
      <c r="P2566" t="str">
        <f t="shared" ref="P2566:P2586" si="491">_xlfn.CONCAT("Insert into CONTA_RECEITA_DESPESA  (VERSION,ATIVO,DATE_CREATED,LAST_UPDATED,TIPO,CODIGO,DESCRICAO,ANALITICO,TAMANHO) values (0,'S',sysdate,sysdate,'D',",L2566,",",M2566,",",N2566,",",O2566,");")</f>
        <v>Insert into CONTA_RECEITA_DESPESA  (VERSION,ATIVO,DATE_CREATED,LAST_UPDATED,TIPO,CODIGO,DESCRICAO,ANALITICO,TAMANHO) values (0,'S',sysdate,sysdate,'D','4695000000','APLICAÇÃO DIRETA À CONTA DE RECURSOS DE QUE TRATAM OS §§ 1º E 2º DO ART. 24 DA LEI COMPLEMENTAR Nº 141, DE 2012 ','N',4);</v>
      </c>
    </row>
    <row r="2567" spans="1:16" ht="17" thickBot="1" x14ac:dyDescent="0.25">
      <c r="A2567" s="11" t="str">
        <f t="shared" si="480"/>
        <v>4</v>
      </c>
      <c r="B2567" s="12" t="str">
        <f t="shared" si="481"/>
        <v>6</v>
      </c>
      <c r="C2567" s="13" t="str">
        <f t="shared" si="482"/>
        <v>95</v>
      </c>
      <c r="D2567" s="13" t="str">
        <f t="shared" si="483"/>
        <v>71</v>
      </c>
      <c r="E2567" s="13" t="str">
        <f t="shared" si="484"/>
        <v>00</v>
      </c>
      <c r="F2567" s="14" t="str">
        <f t="shared" si="485"/>
        <v>00</v>
      </c>
      <c r="G2567" s="18">
        <v>4695710000</v>
      </c>
      <c r="H2567" s="15" t="s">
        <v>889</v>
      </c>
      <c r="I2567" s="12" t="s">
        <v>13</v>
      </c>
      <c r="K2567" t="str">
        <f t="shared" si="486"/>
        <v>4695710000</v>
      </c>
      <c r="L2567" t="str">
        <f t="shared" si="487"/>
        <v>'4695710000'</v>
      </c>
      <c r="M2567" t="str">
        <f t="shared" si="488"/>
        <v>'PRINCIPAL DA DÍVIDA CONTRATUAL RESGATADO '</v>
      </c>
      <c r="N2567" t="str">
        <f t="shared" si="489"/>
        <v>'S'</v>
      </c>
      <c r="O2567">
        <f t="shared" si="490"/>
        <v>6</v>
      </c>
      <c r="P2567" t="str">
        <f t="shared" si="491"/>
        <v>Insert into CONTA_RECEITA_DESPESA  (VERSION,ATIVO,DATE_CREATED,LAST_UPDATED,TIPO,CODIGO,DESCRICAO,ANALITICO,TAMANHO) values (0,'S',sysdate,sysdate,'D','4695710000','PRINCIPAL DA DÍVIDA CONTRATUAL RESGATADO ','S',6);</v>
      </c>
    </row>
    <row r="2568" spans="1:16" ht="17" thickBot="1" x14ac:dyDescent="0.25">
      <c r="A2568" s="11" t="str">
        <f t="shared" si="480"/>
        <v>4</v>
      </c>
      <c r="B2568" s="12" t="str">
        <f t="shared" si="481"/>
        <v>6</v>
      </c>
      <c r="C2568" s="13" t="str">
        <f t="shared" si="482"/>
        <v>95</v>
      </c>
      <c r="D2568" s="13" t="str">
        <f t="shared" si="483"/>
        <v>73</v>
      </c>
      <c r="E2568" s="13" t="str">
        <f t="shared" si="484"/>
        <v>00</v>
      </c>
      <c r="F2568" s="14" t="str">
        <f t="shared" si="485"/>
        <v>00</v>
      </c>
      <c r="G2568" s="18">
        <v>4695730000</v>
      </c>
      <c r="H2568" s="15" t="s">
        <v>870</v>
      </c>
      <c r="I2568" s="12" t="s">
        <v>13</v>
      </c>
      <c r="K2568" t="str">
        <f t="shared" si="486"/>
        <v>4695730000</v>
      </c>
      <c r="L2568" t="str">
        <f t="shared" si="487"/>
        <v>'4695730000'</v>
      </c>
      <c r="M2568" t="str">
        <f t="shared" si="488"/>
        <v>'CORREÇÃO MONETÁRIA OU CAMBIAL DA DÍVIDA CONTRATUAL RESGATADA'</v>
      </c>
      <c r="N2568" t="str">
        <f t="shared" si="489"/>
        <v>'S'</v>
      </c>
      <c r="O2568">
        <f t="shared" si="490"/>
        <v>6</v>
      </c>
      <c r="P2568" t="str">
        <f t="shared" si="491"/>
        <v>Insert into CONTA_RECEITA_DESPESA  (VERSION,ATIVO,DATE_CREATED,LAST_UPDATED,TIPO,CODIGO,DESCRICAO,ANALITICO,TAMANHO) values (0,'S',sysdate,sysdate,'D','4695730000','CORREÇÃO MONETÁRIA OU CAMBIAL DA DÍVIDA CONTRATUAL RESGATADA','S',6);</v>
      </c>
    </row>
    <row r="2569" spans="1:16" ht="17" thickBot="1" x14ac:dyDescent="0.25">
      <c r="A2569" s="11" t="str">
        <f t="shared" ref="A2569:A2586" si="492">MID($G2569,1,1)</f>
        <v>4</v>
      </c>
      <c r="B2569" s="12" t="str">
        <f t="shared" ref="B2569:B2586" si="493">MID($G2569,2,1)</f>
        <v>6</v>
      </c>
      <c r="C2569" s="13" t="str">
        <f t="shared" ref="C2569:C2586" si="494">MID($G2569,3,2)</f>
        <v>95</v>
      </c>
      <c r="D2569" s="13" t="str">
        <f t="shared" ref="D2569:D2586" si="495">MID($G2569,5,2)</f>
        <v>77</v>
      </c>
      <c r="E2569" s="13" t="str">
        <f t="shared" ref="E2569:E2586" si="496">MID($G2569,7,2)</f>
        <v>00</v>
      </c>
      <c r="F2569" s="14" t="str">
        <f t="shared" ref="F2569:F2586" si="497">MID($G2569,9,2)</f>
        <v>00</v>
      </c>
      <c r="G2569" s="18">
        <v>4695770000</v>
      </c>
      <c r="H2569" s="15" t="s">
        <v>890</v>
      </c>
      <c r="I2569" s="12" t="s">
        <v>13</v>
      </c>
      <c r="K2569" t="str">
        <f t="shared" si="486"/>
        <v>4695770000</v>
      </c>
      <c r="L2569" t="str">
        <f t="shared" si="487"/>
        <v>'4695770000'</v>
      </c>
      <c r="M2569" t="str">
        <f t="shared" si="488"/>
        <v>'PRINCIPAL CORRIGIDO DA DÍVIDA CONTRATUAL REFINANCIADO '</v>
      </c>
      <c r="N2569" t="str">
        <f t="shared" si="489"/>
        <v>'S'</v>
      </c>
      <c r="O2569">
        <f t="shared" si="490"/>
        <v>6</v>
      </c>
      <c r="P2569" t="str">
        <f t="shared" si="491"/>
        <v>Insert into CONTA_RECEITA_DESPESA  (VERSION,ATIVO,DATE_CREATED,LAST_UPDATED,TIPO,CODIGO,DESCRICAO,ANALITICO,TAMANHO) values (0,'S',sysdate,sysdate,'D','4695770000','PRINCIPAL CORRIGIDO DA DÍVIDA CONTRATUAL REFINANCIADO ','S',6);</v>
      </c>
    </row>
    <row r="2570" spans="1:16" ht="17" thickBot="1" x14ac:dyDescent="0.25">
      <c r="A2570" s="11" t="str">
        <f t="shared" si="492"/>
        <v>4</v>
      </c>
      <c r="B2570" s="12" t="str">
        <f t="shared" si="493"/>
        <v>6</v>
      </c>
      <c r="C2570" s="13" t="str">
        <f t="shared" si="494"/>
        <v>95</v>
      </c>
      <c r="D2570" s="13" t="str">
        <f t="shared" si="495"/>
        <v>91</v>
      </c>
      <c r="E2570" s="13" t="str">
        <f t="shared" si="496"/>
        <v>00</v>
      </c>
      <c r="F2570" s="14" t="str">
        <f t="shared" si="497"/>
        <v>00</v>
      </c>
      <c r="G2570" s="18">
        <v>4695910000</v>
      </c>
      <c r="H2570" s="15" t="s">
        <v>211</v>
      </c>
      <c r="I2570" s="12" t="s">
        <v>13</v>
      </c>
      <c r="K2570" t="str">
        <f t="shared" si="486"/>
        <v>4695910000</v>
      </c>
      <c r="L2570" t="str">
        <f t="shared" si="487"/>
        <v>'4695910000'</v>
      </c>
      <c r="M2570" t="str">
        <f t="shared" si="488"/>
        <v>'SENTENÇAS JUDICIAIS '</v>
      </c>
      <c r="N2570" t="str">
        <f t="shared" si="489"/>
        <v>'S'</v>
      </c>
      <c r="O2570">
        <f t="shared" si="490"/>
        <v>6</v>
      </c>
      <c r="P2570" t="str">
        <f t="shared" si="491"/>
        <v>Insert into CONTA_RECEITA_DESPESA  (VERSION,ATIVO,DATE_CREATED,LAST_UPDATED,TIPO,CODIGO,DESCRICAO,ANALITICO,TAMANHO) values (0,'S',sysdate,sysdate,'D','4695910000','SENTENÇAS JUDICIAIS ','S',6);</v>
      </c>
    </row>
    <row r="2571" spans="1:16" ht="17" thickBot="1" x14ac:dyDescent="0.25">
      <c r="A2571" s="11" t="str">
        <f t="shared" si="492"/>
        <v>4</v>
      </c>
      <c r="B2571" s="12" t="str">
        <f t="shared" si="493"/>
        <v>6</v>
      </c>
      <c r="C2571" s="13" t="str">
        <f t="shared" si="494"/>
        <v>95</v>
      </c>
      <c r="D2571" s="13" t="str">
        <f t="shared" si="495"/>
        <v>92</v>
      </c>
      <c r="E2571" s="13" t="str">
        <f t="shared" si="496"/>
        <v>00</v>
      </c>
      <c r="F2571" s="14" t="str">
        <f t="shared" si="497"/>
        <v>00</v>
      </c>
      <c r="G2571" s="18">
        <v>4695920000</v>
      </c>
      <c r="H2571" s="15" t="s">
        <v>216</v>
      </c>
      <c r="I2571" s="12" t="s">
        <v>13</v>
      </c>
      <c r="K2571" t="str">
        <f t="shared" si="486"/>
        <v>4695920000</v>
      </c>
      <c r="L2571" t="str">
        <f t="shared" si="487"/>
        <v>'4695920000'</v>
      </c>
      <c r="M2571" t="str">
        <f t="shared" si="488"/>
        <v>'DESPESAS DE EXERCÍCIOS ANTERIORES '</v>
      </c>
      <c r="N2571" t="str">
        <f t="shared" si="489"/>
        <v>'S'</v>
      </c>
      <c r="O2571">
        <f t="shared" si="490"/>
        <v>6</v>
      </c>
      <c r="P2571" t="str">
        <f t="shared" si="491"/>
        <v>Insert into CONTA_RECEITA_DESPESA  (VERSION,ATIVO,DATE_CREATED,LAST_UPDATED,TIPO,CODIGO,DESCRICAO,ANALITICO,TAMANHO) values (0,'S',sysdate,sysdate,'D','4695920000','DESPESAS DE EXERCÍCIOS ANTERIORES ','S',6);</v>
      </c>
    </row>
    <row r="2572" spans="1:16" ht="17" thickBot="1" x14ac:dyDescent="0.25">
      <c r="A2572" s="11" t="str">
        <f t="shared" si="492"/>
        <v>4</v>
      </c>
      <c r="B2572" s="12" t="str">
        <f t="shared" si="493"/>
        <v>6</v>
      </c>
      <c r="C2572" s="13" t="str">
        <f t="shared" si="494"/>
        <v>95</v>
      </c>
      <c r="D2572" s="13" t="str">
        <f t="shared" si="495"/>
        <v>93</v>
      </c>
      <c r="E2572" s="13" t="str">
        <f t="shared" si="496"/>
        <v>00</v>
      </c>
      <c r="F2572" s="14" t="str">
        <f t="shared" si="497"/>
        <v>00</v>
      </c>
      <c r="G2572" s="18">
        <v>4695930000</v>
      </c>
      <c r="H2572" s="15" t="s">
        <v>290</v>
      </c>
      <c r="I2572" s="12" t="s">
        <v>13</v>
      </c>
      <c r="K2572" t="str">
        <f t="shared" si="486"/>
        <v>4695930000</v>
      </c>
      <c r="L2572" t="str">
        <f t="shared" si="487"/>
        <v>'4695930000'</v>
      </c>
      <c r="M2572" t="str">
        <f t="shared" si="488"/>
        <v>'INDENIZAÇÕES E RESTITUIÇÕES '</v>
      </c>
      <c r="N2572" t="str">
        <f t="shared" si="489"/>
        <v>'S'</v>
      </c>
      <c r="O2572">
        <f t="shared" si="490"/>
        <v>6</v>
      </c>
      <c r="P2572" t="str">
        <f t="shared" si="491"/>
        <v>Insert into CONTA_RECEITA_DESPESA  (VERSION,ATIVO,DATE_CREATED,LAST_UPDATED,TIPO,CODIGO,DESCRICAO,ANALITICO,TAMANHO) values (0,'S',sysdate,sysdate,'D','4695930000','INDENIZAÇÕES E RESTITUIÇÕES ','S',6);</v>
      </c>
    </row>
    <row r="2573" spans="1:16" ht="17" thickBot="1" x14ac:dyDescent="0.25">
      <c r="A2573" s="11" t="str">
        <f t="shared" si="492"/>
        <v>4</v>
      </c>
      <c r="B2573" s="12" t="str">
        <f t="shared" si="493"/>
        <v>6</v>
      </c>
      <c r="C2573" s="13" t="str">
        <f t="shared" si="494"/>
        <v>95</v>
      </c>
      <c r="D2573" s="13" t="str">
        <f t="shared" si="495"/>
        <v>99</v>
      </c>
      <c r="E2573" s="13" t="str">
        <f t="shared" si="496"/>
        <v>00</v>
      </c>
      <c r="F2573" s="14" t="str">
        <f t="shared" si="497"/>
        <v>00</v>
      </c>
      <c r="G2573" s="18">
        <v>4695990000</v>
      </c>
      <c r="H2573" s="15" t="s">
        <v>17</v>
      </c>
      <c r="I2573" s="12" t="s">
        <v>13</v>
      </c>
      <c r="K2573" t="str">
        <f t="shared" si="486"/>
        <v>4695990000</v>
      </c>
      <c r="L2573" t="str">
        <f t="shared" si="487"/>
        <v>'4695990000'</v>
      </c>
      <c r="M2573" t="str">
        <f t="shared" si="488"/>
        <v>'ELEMENTO GENÉRICO'</v>
      </c>
      <c r="N2573" t="str">
        <f t="shared" si="489"/>
        <v>'S'</v>
      </c>
      <c r="O2573">
        <f t="shared" si="490"/>
        <v>6</v>
      </c>
      <c r="P2573" t="str">
        <f t="shared" si="491"/>
        <v>Insert into CONTA_RECEITA_DESPESA  (VERSION,ATIVO,DATE_CREATED,LAST_UPDATED,TIPO,CODIGO,DESCRICAO,ANALITICO,TAMANHO) values (0,'S',sysdate,sysdate,'D','4695990000','ELEMENTO GENÉRICO','S',6);</v>
      </c>
    </row>
    <row r="2574" spans="1:16" ht="33" thickBot="1" x14ac:dyDescent="0.25">
      <c r="A2574" s="11" t="str">
        <f t="shared" si="492"/>
        <v>4</v>
      </c>
      <c r="B2574" s="12" t="str">
        <f t="shared" si="493"/>
        <v>6</v>
      </c>
      <c r="C2574" s="13" t="str">
        <f t="shared" si="494"/>
        <v>96</v>
      </c>
      <c r="D2574" s="13" t="str">
        <f t="shared" si="495"/>
        <v>00</v>
      </c>
      <c r="E2574" s="13" t="str">
        <f t="shared" si="496"/>
        <v>00</v>
      </c>
      <c r="F2574" s="14" t="str">
        <f t="shared" si="497"/>
        <v>00</v>
      </c>
      <c r="G2574" s="18">
        <v>4696000000</v>
      </c>
      <c r="H2574" s="15" t="s">
        <v>891</v>
      </c>
      <c r="I2574" s="12" t="s">
        <v>10</v>
      </c>
      <c r="K2574" t="str">
        <f t="shared" si="486"/>
        <v>4696000000</v>
      </c>
      <c r="L2574" t="str">
        <f t="shared" si="487"/>
        <v>'4696000000'</v>
      </c>
      <c r="M2574" t="str">
        <f t="shared" si="488"/>
        <v>'APLICAÇÃO DIRETA À CONTA DE RECURSOS DE QUE TRATA O ART. 25 DA LEI COMPLEMENTAR Nº 141, DE 2012 '</v>
      </c>
      <c r="N2574" t="str">
        <f t="shared" si="489"/>
        <v>'N'</v>
      </c>
      <c r="O2574">
        <f t="shared" si="490"/>
        <v>4</v>
      </c>
      <c r="P2574" t="str">
        <f t="shared" si="491"/>
        <v>Insert into CONTA_RECEITA_DESPESA  (VERSION,ATIVO,DATE_CREATED,LAST_UPDATED,TIPO,CODIGO,DESCRICAO,ANALITICO,TAMANHO) values (0,'S',sysdate,sysdate,'D','4696000000','APLICAÇÃO DIRETA À CONTA DE RECURSOS DE QUE TRATA O ART. 25 DA LEI COMPLEMENTAR Nº 141, DE 2012 ','N',4);</v>
      </c>
    </row>
    <row r="2575" spans="1:16" ht="17" thickBot="1" x14ac:dyDescent="0.25">
      <c r="A2575" s="11" t="str">
        <f t="shared" si="492"/>
        <v>4</v>
      </c>
      <c r="B2575" s="12" t="str">
        <f t="shared" si="493"/>
        <v>6</v>
      </c>
      <c r="C2575" s="13" t="str">
        <f t="shared" si="494"/>
        <v>96</v>
      </c>
      <c r="D2575" s="13" t="str">
        <f t="shared" si="495"/>
        <v>71</v>
      </c>
      <c r="E2575" s="13" t="str">
        <f t="shared" si="496"/>
        <v>00</v>
      </c>
      <c r="F2575" s="14" t="str">
        <f t="shared" si="497"/>
        <v>00</v>
      </c>
      <c r="G2575" s="18">
        <v>4696710000</v>
      </c>
      <c r="H2575" s="15" t="s">
        <v>889</v>
      </c>
      <c r="I2575" s="12" t="s">
        <v>13</v>
      </c>
      <c r="K2575" t="str">
        <f t="shared" si="486"/>
        <v>4696710000</v>
      </c>
      <c r="L2575" t="str">
        <f t="shared" si="487"/>
        <v>'4696710000'</v>
      </c>
      <c r="M2575" t="str">
        <f t="shared" si="488"/>
        <v>'PRINCIPAL DA DÍVIDA CONTRATUAL RESGATADO '</v>
      </c>
      <c r="N2575" t="str">
        <f t="shared" si="489"/>
        <v>'S'</v>
      </c>
      <c r="O2575">
        <f t="shared" si="490"/>
        <v>6</v>
      </c>
      <c r="P2575" t="str">
        <f t="shared" si="491"/>
        <v>Insert into CONTA_RECEITA_DESPESA  (VERSION,ATIVO,DATE_CREATED,LAST_UPDATED,TIPO,CODIGO,DESCRICAO,ANALITICO,TAMANHO) values (0,'S',sysdate,sysdate,'D','4696710000','PRINCIPAL DA DÍVIDA CONTRATUAL RESGATADO ','S',6);</v>
      </c>
    </row>
    <row r="2576" spans="1:16" ht="17" thickBot="1" x14ac:dyDescent="0.25">
      <c r="A2576" s="11" t="str">
        <f t="shared" si="492"/>
        <v>4</v>
      </c>
      <c r="B2576" s="12" t="str">
        <f t="shared" si="493"/>
        <v>6</v>
      </c>
      <c r="C2576" s="13" t="str">
        <f t="shared" si="494"/>
        <v>96</v>
      </c>
      <c r="D2576" s="13" t="str">
        <f t="shared" si="495"/>
        <v>73</v>
      </c>
      <c r="E2576" s="13" t="str">
        <f t="shared" si="496"/>
        <v>00</v>
      </c>
      <c r="F2576" s="14" t="str">
        <f t="shared" si="497"/>
        <v>00</v>
      </c>
      <c r="G2576" s="18">
        <v>4696730000</v>
      </c>
      <c r="H2576" s="15" t="s">
        <v>870</v>
      </c>
      <c r="I2576" s="12" t="s">
        <v>13</v>
      </c>
      <c r="K2576" t="str">
        <f t="shared" si="486"/>
        <v>4696730000</v>
      </c>
      <c r="L2576" t="str">
        <f t="shared" si="487"/>
        <v>'4696730000'</v>
      </c>
      <c r="M2576" t="str">
        <f t="shared" si="488"/>
        <v>'CORREÇÃO MONETÁRIA OU CAMBIAL DA DÍVIDA CONTRATUAL RESGATADA'</v>
      </c>
      <c r="N2576" t="str">
        <f t="shared" si="489"/>
        <v>'S'</v>
      </c>
      <c r="O2576">
        <f t="shared" si="490"/>
        <v>6</v>
      </c>
      <c r="P2576" t="str">
        <f t="shared" si="491"/>
        <v>Insert into CONTA_RECEITA_DESPESA  (VERSION,ATIVO,DATE_CREATED,LAST_UPDATED,TIPO,CODIGO,DESCRICAO,ANALITICO,TAMANHO) values (0,'S',sysdate,sysdate,'D','4696730000','CORREÇÃO MONETÁRIA OU CAMBIAL DA DÍVIDA CONTRATUAL RESGATADA','S',6);</v>
      </c>
    </row>
    <row r="2577" spans="1:16" ht="17" thickBot="1" x14ac:dyDescent="0.25">
      <c r="A2577" s="11" t="str">
        <f t="shared" si="492"/>
        <v>4</v>
      </c>
      <c r="B2577" s="12" t="str">
        <f t="shared" si="493"/>
        <v>6</v>
      </c>
      <c r="C2577" s="13" t="str">
        <f t="shared" si="494"/>
        <v>96</v>
      </c>
      <c r="D2577" s="13" t="str">
        <f t="shared" si="495"/>
        <v>77</v>
      </c>
      <c r="E2577" s="13" t="str">
        <f t="shared" si="496"/>
        <v>00</v>
      </c>
      <c r="F2577" s="14" t="str">
        <f t="shared" si="497"/>
        <v>00</v>
      </c>
      <c r="G2577" s="18">
        <v>4696770000</v>
      </c>
      <c r="H2577" s="15" t="s">
        <v>890</v>
      </c>
      <c r="I2577" s="12" t="s">
        <v>13</v>
      </c>
      <c r="K2577" t="str">
        <f t="shared" si="486"/>
        <v>4696770000</v>
      </c>
      <c r="L2577" t="str">
        <f t="shared" si="487"/>
        <v>'4696770000'</v>
      </c>
      <c r="M2577" t="str">
        <f t="shared" si="488"/>
        <v>'PRINCIPAL CORRIGIDO DA DÍVIDA CONTRATUAL REFINANCIADO '</v>
      </c>
      <c r="N2577" t="str">
        <f t="shared" si="489"/>
        <v>'S'</v>
      </c>
      <c r="O2577">
        <f t="shared" si="490"/>
        <v>6</v>
      </c>
      <c r="P2577" t="str">
        <f t="shared" si="491"/>
        <v>Insert into CONTA_RECEITA_DESPESA  (VERSION,ATIVO,DATE_CREATED,LAST_UPDATED,TIPO,CODIGO,DESCRICAO,ANALITICO,TAMANHO) values (0,'S',sysdate,sysdate,'D','4696770000','PRINCIPAL CORRIGIDO DA DÍVIDA CONTRATUAL REFINANCIADO ','S',6);</v>
      </c>
    </row>
    <row r="2578" spans="1:16" ht="17" thickBot="1" x14ac:dyDescent="0.25">
      <c r="A2578" s="11" t="str">
        <f t="shared" si="492"/>
        <v>4</v>
      </c>
      <c r="B2578" s="12" t="str">
        <f t="shared" si="493"/>
        <v>6</v>
      </c>
      <c r="C2578" s="13" t="str">
        <f t="shared" si="494"/>
        <v>96</v>
      </c>
      <c r="D2578" s="13" t="str">
        <f t="shared" si="495"/>
        <v>91</v>
      </c>
      <c r="E2578" s="13" t="str">
        <f t="shared" si="496"/>
        <v>00</v>
      </c>
      <c r="F2578" s="14" t="str">
        <f t="shared" si="497"/>
        <v>00</v>
      </c>
      <c r="G2578" s="18">
        <v>4696910000</v>
      </c>
      <c r="H2578" s="15" t="s">
        <v>211</v>
      </c>
      <c r="I2578" s="12" t="s">
        <v>13</v>
      </c>
      <c r="K2578" t="str">
        <f t="shared" si="486"/>
        <v>4696910000</v>
      </c>
      <c r="L2578" t="str">
        <f t="shared" si="487"/>
        <v>'4696910000'</v>
      </c>
      <c r="M2578" t="str">
        <f t="shared" si="488"/>
        <v>'SENTENÇAS JUDICIAIS '</v>
      </c>
      <c r="N2578" t="str">
        <f t="shared" si="489"/>
        <v>'S'</v>
      </c>
      <c r="O2578">
        <f t="shared" si="490"/>
        <v>6</v>
      </c>
      <c r="P2578" t="str">
        <f t="shared" si="491"/>
        <v>Insert into CONTA_RECEITA_DESPESA  (VERSION,ATIVO,DATE_CREATED,LAST_UPDATED,TIPO,CODIGO,DESCRICAO,ANALITICO,TAMANHO) values (0,'S',sysdate,sysdate,'D','4696910000','SENTENÇAS JUDICIAIS ','S',6);</v>
      </c>
    </row>
    <row r="2579" spans="1:16" ht="17" thickBot="1" x14ac:dyDescent="0.25">
      <c r="A2579" s="11" t="str">
        <f t="shared" si="492"/>
        <v>4</v>
      </c>
      <c r="B2579" s="12" t="str">
        <f t="shared" si="493"/>
        <v>6</v>
      </c>
      <c r="C2579" s="13" t="str">
        <f t="shared" si="494"/>
        <v>96</v>
      </c>
      <c r="D2579" s="13" t="str">
        <f t="shared" si="495"/>
        <v>92</v>
      </c>
      <c r="E2579" s="13" t="str">
        <f t="shared" si="496"/>
        <v>00</v>
      </c>
      <c r="F2579" s="14" t="str">
        <f t="shared" si="497"/>
        <v>00</v>
      </c>
      <c r="G2579" s="18">
        <v>4696920000</v>
      </c>
      <c r="H2579" s="15" t="s">
        <v>216</v>
      </c>
      <c r="I2579" s="12" t="s">
        <v>13</v>
      </c>
      <c r="K2579" t="str">
        <f t="shared" si="486"/>
        <v>4696920000</v>
      </c>
      <c r="L2579" t="str">
        <f t="shared" si="487"/>
        <v>'4696920000'</v>
      </c>
      <c r="M2579" t="str">
        <f t="shared" si="488"/>
        <v>'DESPESAS DE EXERCÍCIOS ANTERIORES '</v>
      </c>
      <c r="N2579" t="str">
        <f t="shared" si="489"/>
        <v>'S'</v>
      </c>
      <c r="O2579">
        <f t="shared" si="490"/>
        <v>6</v>
      </c>
      <c r="P2579" t="str">
        <f t="shared" si="491"/>
        <v>Insert into CONTA_RECEITA_DESPESA  (VERSION,ATIVO,DATE_CREATED,LAST_UPDATED,TIPO,CODIGO,DESCRICAO,ANALITICO,TAMANHO) values (0,'S',sysdate,sysdate,'D','4696920000','DESPESAS DE EXERCÍCIOS ANTERIORES ','S',6);</v>
      </c>
    </row>
    <row r="2580" spans="1:16" ht="17" thickBot="1" x14ac:dyDescent="0.25">
      <c r="A2580" s="11" t="str">
        <f t="shared" si="492"/>
        <v>4</v>
      </c>
      <c r="B2580" s="12" t="str">
        <f t="shared" si="493"/>
        <v>6</v>
      </c>
      <c r="C2580" s="13" t="str">
        <f t="shared" si="494"/>
        <v>96</v>
      </c>
      <c r="D2580" s="13" t="str">
        <f t="shared" si="495"/>
        <v>93</v>
      </c>
      <c r="E2580" s="13" t="str">
        <f t="shared" si="496"/>
        <v>00</v>
      </c>
      <c r="F2580" s="14" t="str">
        <f t="shared" si="497"/>
        <v>00</v>
      </c>
      <c r="G2580" s="18">
        <v>4696930000</v>
      </c>
      <c r="H2580" s="15" t="s">
        <v>290</v>
      </c>
      <c r="I2580" s="12" t="s">
        <v>13</v>
      </c>
      <c r="K2580" t="str">
        <f t="shared" si="486"/>
        <v>4696930000</v>
      </c>
      <c r="L2580" t="str">
        <f t="shared" si="487"/>
        <v>'4696930000'</v>
      </c>
      <c r="M2580" t="str">
        <f t="shared" si="488"/>
        <v>'INDENIZAÇÕES E RESTITUIÇÕES '</v>
      </c>
      <c r="N2580" t="str">
        <f t="shared" si="489"/>
        <v>'S'</v>
      </c>
      <c r="O2580">
        <f t="shared" si="490"/>
        <v>6</v>
      </c>
      <c r="P2580" t="str">
        <f t="shared" si="491"/>
        <v>Insert into CONTA_RECEITA_DESPESA  (VERSION,ATIVO,DATE_CREATED,LAST_UPDATED,TIPO,CODIGO,DESCRICAO,ANALITICO,TAMANHO) values (0,'S',sysdate,sysdate,'D','4696930000','INDENIZAÇÕES E RESTITUIÇÕES ','S',6);</v>
      </c>
    </row>
    <row r="2581" spans="1:16" ht="17" thickBot="1" x14ac:dyDescent="0.25">
      <c r="A2581" s="11" t="str">
        <f t="shared" si="492"/>
        <v>4</v>
      </c>
      <c r="B2581" s="12" t="str">
        <f t="shared" si="493"/>
        <v>6</v>
      </c>
      <c r="C2581" s="13" t="str">
        <f t="shared" si="494"/>
        <v>96</v>
      </c>
      <c r="D2581" s="13" t="str">
        <f t="shared" si="495"/>
        <v>99</v>
      </c>
      <c r="E2581" s="13" t="str">
        <f t="shared" si="496"/>
        <v>00</v>
      </c>
      <c r="F2581" s="14" t="str">
        <f t="shared" si="497"/>
        <v>00</v>
      </c>
      <c r="G2581" s="18">
        <v>4696990000</v>
      </c>
      <c r="H2581" s="15" t="s">
        <v>17</v>
      </c>
      <c r="I2581" s="12" t="s">
        <v>13</v>
      </c>
      <c r="K2581" t="str">
        <f t="shared" si="486"/>
        <v>4696990000</v>
      </c>
      <c r="L2581" t="str">
        <f t="shared" si="487"/>
        <v>'4696990000'</v>
      </c>
      <c r="M2581" t="str">
        <f t="shared" si="488"/>
        <v>'ELEMENTO GENÉRICO'</v>
      </c>
      <c r="N2581" t="str">
        <f t="shared" si="489"/>
        <v>'S'</v>
      </c>
      <c r="O2581">
        <f t="shared" si="490"/>
        <v>6</v>
      </c>
      <c r="P2581" t="str">
        <f t="shared" si="491"/>
        <v>Insert into CONTA_RECEITA_DESPESA  (VERSION,ATIVO,DATE_CREATED,LAST_UPDATED,TIPO,CODIGO,DESCRICAO,ANALITICO,TAMANHO) values (0,'S',sysdate,sysdate,'D','4696990000','ELEMENTO GENÉRICO','S',6);</v>
      </c>
    </row>
    <row r="2582" spans="1:16" ht="17" thickBot="1" x14ac:dyDescent="0.25">
      <c r="A2582" s="11" t="str">
        <f t="shared" si="492"/>
        <v>4</v>
      </c>
      <c r="B2582" s="12" t="str">
        <f t="shared" si="493"/>
        <v>6</v>
      </c>
      <c r="C2582" s="13" t="str">
        <f t="shared" si="494"/>
        <v>99</v>
      </c>
      <c r="D2582" s="13" t="str">
        <f t="shared" si="495"/>
        <v>00</v>
      </c>
      <c r="E2582" s="13" t="str">
        <f t="shared" si="496"/>
        <v>00</v>
      </c>
      <c r="F2582" s="14" t="str">
        <f t="shared" si="497"/>
        <v>00</v>
      </c>
      <c r="G2582" s="18">
        <v>4699000000</v>
      </c>
      <c r="H2582" s="15" t="s">
        <v>246</v>
      </c>
      <c r="I2582" s="12" t="s">
        <v>13</v>
      </c>
      <c r="K2582" t="str">
        <f t="shared" si="486"/>
        <v>4699000000</v>
      </c>
      <c r="L2582" t="str">
        <f t="shared" si="487"/>
        <v>'4699000000'</v>
      </c>
      <c r="M2582" t="str">
        <f t="shared" si="488"/>
        <v>'MODALIDADE GENÉRICA'</v>
      </c>
      <c r="N2582" t="str">
        <f t="shared" si="489"/>
        <v>'S'</v>
      </c>
      <c r="O2582">
        <f t="shared" si="490"/>
        <v>4</v>
      </c>
      <c r="P2582" t="str">
        <f t="shared" si="491"/>
        <v>Insert into CONTA_RECEITA_DESPESA  (VERSION,ATIVO,DATE_CREATED,LAST_UPDATED,TIPO,CODIGO,DESCRICAO,ANALITICO,TAMANHO) values (0,'S',sysdate,sysdate,'D','4699000000','MODALIDADE GENÉRICA','S',4);</v>
      </c>
    </row>
    <row r="2583" spans="1:16" ht="17" thickBot="1" x14ac:dyDescent="0.25">
      <c r="A2583" s="11" t="str">
        <f t="shared" si="492"/>
        <v>9</v>
      </c>
      <c r="B2583" s="12" t="str">
        <f t="shared" si="493"/>
        <v>9</v>
      </c>
      <c r="C2583" s="13" t="str">
        <f t="shared" si="494"/>
        <v>00</v>
      </c>
      <c r="D2583" s="13" t="str">
        <f t="shared" si="495"/>
        <v>00</v>
      </c>
      <c r="E2583" s="13" t="str">
        <f t="shared" si="496"/>
        <v>00</v>
      </c>
      <c r="F2583" s="14" t="str">
        <f t="shared" si="497"/>
        <v>00</v>
      </c>
      <c r="G2583" s="18">
        <v>9900000000</v>
      </c>
      <c r="H2583" s="15" t="s">
        <v>892</v>
      </c>
      <c r="I2583" s="12" t="s">
        <v>10</v>
      </c>
      <c r="K2583" t="str">
        <f t="shared" si="486"/>
        <v>9900000000</v>
      </c>
      <c r="L2583" t="str">
        <f t="shared" si="487"/>
        <v>'9900000000'</v>
      </c>
      <c r="M2583" t="str">
        <f t="shared" si="488"/>
        <v>'RESERVA DE CONTINGÊNCIA OU RESERVA DO RPPS'</v>
      </c>
      <c r="N2583" t="str">
        <f t="shared" si="489"/>
        <v>'N'</v>
      </c>
      <c r="O2583">
        <f t="shared" si="490"/>
        <v>2</v>
      </c>
      <c r="P2583" t="str">
        <f t="shared" si="491"/>
        <v>Insert into CONTA_RECEITA_DESPESA  (VERSION,ATIVO,DATE_CREATED,LAST_UPDATED,TIPO,CODIGO,DESCRICAO,ANALITICO,TAMANHO) values (0,'S',sysdate,sysdate,'D','9900000000','RESERVA DE CONTINGÊNCIA OU RESERVA DO RPPS','N',2);</v>
      </c>
    </row>
    <row r="2584" spans="1:16" ht="17" thickBot="1" x14ac:dyDescent="0.25">
      <c r="A2584" s="11" t="str">
        <f t="shared" si="492"/>
        <v>9</v>
      </c>
      <c r="B2584" s="12" t="str">
        <f t="shared" si="493"/>
        <v>9</v>
      </c>
      <c r="C2584" s="13" t="str">
        <f t="shared" si="494"/>
        <v>99</v>
      </c>
      <c r="D2584" s="13" t="str">
        <f t="shared" si="495"/>
        <v>00</v>
      </c>
      <c r="E2584" s="13" t="str">
        <f t="shared" si="496"/>
        <v>00</v>
      </c>
      <c r="F2584" s="14" t="str">
        <f t="shared" si="497"/>
        <v>00</v>
      </c>
      <c r="G2584" s="18">
        <v>9999000000</v>
      </c>
      <c r="H2584" s="15" t="s">
        <v>892</v>
      </c>
      <c r="I2584" s="12" t="s">
        <v>10</v>
      </c>
      <c r="K2584" t="str">
        <f t="shared" si="486"/>
        <v>9999000000</v>
      </c>
      <c r="L2584" t="str">
        <f t="shared" si="487"/>
        <v>'9999000000'</v>
      </c>
      <c r="M2584" t="str">
        <f t="shared" si="488"/>
        <v>'RESERVA DE CONTINGÊNCIA OU RESERVA DO RPPS'</v>
      </c>
      <c r="N2584" t="str">
        <f t="shared" si="489"/>
        <v>'N'</v>
      </c>
      <c r="O2584">
        <f t="shared" si="490"/>
        <v>4</v>
      </c>
      <c r="P2584" t="str">
        <f t="shared" si="491"/>
        <v>Insert into CONTA_RECEITA_DESPESA  (VERSION,ATIVO,DATE_CREATED,LAST_UPDATED,TIPO,CODIGO,DESCRICAO,ANALITICO,TAMANHO) values (0,'S',sysdate,sysdate,'D','9999000000','RESERVA DE CONTINGÊNCIA OU RESERVA DO RPPS','N',4);</v>
      </c>
    </row>
    <row r="2585" spans="1:16" ht="17" thickBot="1" x14ac:dyDescent="0.25">
      <c r="A2585" s="11" t="str">
        <f t="shared" si="492"/>
        <v>9</v>
      </c>
      <c r="B2585" s="12" t="str">
        <f t="shared" si="493"/>
        <v>9</v>
      </c>
      <c r="C2585" s="13" t="str">
        <f t="shared" si="494"/>
        <v>99</v>
      </c>
      <c r="D2585" s="13" t="str">
        <f t="shared" si="495"/>
        <v>99</v>
      </c>
      <c r="E2585" s="13" t="str">
        <f t="shared" si="496"/>
        <v>00</v>
      </c>
      <c r="F2585" s="14" t="str">
        <f t="shared" si="497"/>
        <v>00</v>
      </c>
      <c r="G2585" s="18">
        <v>9999990000</v>
      </c>
      <c r="H2585" s="15" t="s">
        <v>892</v>
      </c>
      <c r="I2585" s="12" t="s">
        <v>10</v>
      </c>
      <c r="K2585" t="str">
        <f t="shared" si="486"/>
        <v>9999990000</v>
      </c>
      <c r="L2585" t="str">
        <f t="shared" si="487"/>
        <v>'9999990000'</v>
      </c>
      <c r="M2585" t="str">
        <f t="shared" si="488"/>
        <v>'RESERVA DE CONTINGÊNCIA OU RESERVA DO RPPS'</v>
      </c>
      <c r="N2585" t="str">
        <f t="shared" si="489"/>
        <v>'N'</v>
      </c>
      <c r="O2585">
        <f t="shared" si="490"/>
        <v>6</v>
      </c>
      <c r="P2585" t="str">
        <f t="shared" si="491"/>
        <v>Insert into CONTA_RECEITA_DESPESA  (VERSION,ATIVO,DATE_CREATED,LAST_UPDATED,TIPO,CODIGO,DESCRICAO,ANALITICO,TAMANHO) values (0,'S',sysdate,sysdate,'D','9999990000','RESERVA DE CONTINGÊNCIA OU RESERVA DO RPPS','N',6);</v>
      </c>
    </row>
    <row r="2586" spans="1:16" ht="17" thickBot="1" x14ac:dyDescent="0.25">
      <c r="A2586" s="11" t="str">
        <f t="shared" si="492"/>
        <v>9</v>
      </c>
      <c r="B2586" s="12" t="str">
        <f t="shared" si="493"/>
        <v>9</v>
      </c>
      <c r="C2586" s="13" t="str">
        <f t="shared" si="494"/>
        <v>99</v>
      </c>
      <c r="D2586" s="13" t="str">
        <f t="shared" si="495"/>
        <v>99</v>
      </c>
      <c r="E2586" s="13" t="str">
        <f t="shared" si="496"/>
        <v>99</v>
      </c>
      <c r="F2586" s="14" t="str">
        <f t="shared" si="497"/>
        <v>00</v>
      </c>
      <c r="G2586" s="18">
        <v>9999999900</v>
      </c>
      <c r="H2586" s="15" t="s">
        <v>892</v>
      </c>
      <c r="I2586" s="14" t="s">
        <v>13</v>
      </c>
      <c r="K2586" t="str">
        <f t="shared" si="486"/>
        <v>9999999900</v>
      </c>
      <c r="L2586" t="str">
        <f t="shared" si="487"/>
        <v>'9999999900'</v>
      </c>
      <c r="M2586" t="str">
        <f t="shared" si="488"/>
        <v>'RESERVA DE CONTINGÊNCIA OU RESERVA DO RPPS'</v>
      </c>
      <c r="N2586" t="str">
        <f t="shared" si="489"/>
        <v>'S'</v>
      </c>
      <c r="O2586">
        <f t="shared" si="490"/>
        <v>8</v>
      </c>
      <c r="P2586" t="str">
        <f t="shared" si="491"/>
        <v>Insert into CONTA_RECEITA_DESPESA  (VERSION,ATIVO,DATE_CREATED,LAST_UPDATED,TIPO,CODIGO,DESCRICAO,ANALITICO,TAMANHO) values (0,'S',sysdate,sysdate,'D','9999999900','RESERVA DE CONTINGÊNCIA OU RESERVA DO RPPS','S',8);</v>
      </c>
    </row>
  </sheetData>
  <autoFilter ref="A4:I2576" xr:uid="{00000000-0009-0000-0000-000000000000}">
    <sortState xmlns:xlrd2="http://schemas.microsoft.com/office/spreadsheetml/2017/richdata2" ref="A7:L4870">
      <sortCondition ref="G7:G4870"/>
    </sortState>
  </autoFilter>
  <sortState xmlns:xlrd2="http://schemas.microsoft.com/office/spreadsheetml/2017/richdata2" ref="A5:I2586">
    <sortCondition ref="G5:G2586"/>
  </sortState>
  <mergeCells count="2">
    <mergeCell ref="A2:I2"/>
    <mergeCell ref="A1:I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71707DA37FE4941934CDA728396EF3B" ma:contentTypeVersion="2" ma:contentTypeDescription="Crie um novo documento." ma:contentTypeScope="" ma:versionID="d4a5d134abbbe4ef9161271465ec584b">
  <xsd:schema xmlns:xsd="http://www.w3.org/2001/XMLSchema" xmlns:xs="http://www.w3.org/2001/XMLSchema" xmlns:p="http://schemas.microsoft.com/office/2006/metadata/properties" xmlns:ns2="c25fb85d-e7a0-4f2b-926b-34b88e25d915" targetNamespace="http://schemas.microsoft.com/office/2006/metadata/properties" ma:root="true" ma:fieldsID="211585af3b12b3766f7ea0887039d92e" ns2:_="">
    <xsd:import namespace="c25fb85d-e7a0-4f2b-926b-34b88e25d91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5fb85d-e7a0-4f2b-926b-34b88e25d9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ED7A7ED-7CE4-4F08-BBAB-7C4685781E55}">
  <ds:schemaRefs>
    <ds:schemaRef ds:uri="http://schemas.microsoft.com/office/2006/metadata/properties"/>
    <ds:schemaRef ds:uri="http://schemas.openxmlformats.org/package/2006/metadata/core-properties"/>
    <ds:schemaRef ds:uri="http://purl.org/dc/dcmitype/"/>
    <ds:schemaRef ds:uri="c25fb85d-e7a0-4f2b-926b-34b88e25d915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3ADB9C5E-FB58-4CCE-AD03-E075737A219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6E9B08E-5674-4617-8252-D699257EA87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5fb85d-e7a0-4f2b-926b-34b88e25d9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NR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Francisco .</cp:lastModifiedBy>
  <cp:revision/>
  <dcterms:created xsi:type="dcterms:W3CDTF">2018-07-10T10:23:21Z</dcterms:created>
  <dcterms:modified xsi:type="dcterms:W3CDTF">2024-01-22T15:22:10Z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0x010100A71707DA37FE4941934CDA728396EF3B</vt:lpwstr>
  </property>
</Properties>
</file>